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E4A654A1-E795-488F-B68D-BCF05AC19FFB}" xr6:coauthVersionLast="47" xr6:coauthVersionMax="47" xr10:uidLastSave="{00000000-0000-0000-0000-000000000000}"/>
  <bookViews>
    <workbookView xWindow="-19580" yWindow="-2590" windowWidth="19440" windowHeight="10910" tabRatio="736" activeTab="1" xr2:uid="{2B7C1F46-C015-40EE-BBE9-2BDD85B6A8E9}"/>
  </bookViews>
  <sheets>
    <sheet name="はじめに " sheetId="8" r:id="rId1"/>
    <sheet name="表紙・目次" sheetId="3" r:id="rId2"/>
    <sheet name="自主点検表（軽費Ａ）" sheetId="1" r:id="rId3"/>
    <sheet name="自主点検結果確認シート" sheetId="6" r:id="rId4"/>
  </sheets>
  <definedNames>
    <definedName name="_xlnm.Print_Area" localSheetId="3">自主点検結果確認シート!$B$1:$U$228</definedName>
    <definedName name="_xlnm.Print_Area" localSheetId="2">'自主点検表（軽費Ａ）'!$B$2:$AQ$1499</definedName>
    <definedName name="_xlnm.Print_Area" localSheetId="1">表紙・目次!$C$2:$AN$230</definedName>
    <definedName name="_xlnm.Print_Titles" localSheetId="3">自主点検結果確認シート!$1:$2</definedName>
    <definedName name="_xlnm.Print_Titles" localSheetId="2">'自主点検表（軽費Ａ）'!$2:$4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1" i="6" l="1"/>
  <c r="O203" i="6"/>
  <c r="A1086" i="1"/>
  <c r="AR1086" i="1"/>
  <c r="B203" i="6" l="1"/>
  <c r="B200" i="6"/>
  <c r="B199" i="6"/>
  <c r="B198" i="6"/>
  <c r="B197" i="6"/>
  <c r="B196" i="6"/>
  <c r="B195" i="6"/>
  <c r="U28" i="6"/>
  <c r="R28" i="6"/>
  <c r="P28" i="6" s="1"/>
  <c r="B28" i="6"/>
  <c r="U27" i="6"/>
  <c r="R27" i="6"/>
  <c r="B27" i="6"/>
  <c r="AR1227" i="1"/>
  <c r="A1227" i="1"/>
  <c r="A1241" i="1"/>
  <c r="AR1157" i="1"/>
  <c r="AR1159" i="1"/>
  <c r="AR1169" i="1"/>
  <c r="AR1178" i="1"/>
  <c r="AR1192" i="1"/>
  <c r="AR1203" i="1"/>
  <c r="A1203" i="1"/>
  <c r="A1192" i="1"/>
  <c r="P27" i="6" l="1"/>
  <c r="A1178" i="1"/>
  <c r="A1169" i="1"/>
  <c r="A1159" i="1"/>
  <c r="A1157" i="1"/>
  <c r="AP57" i="3" l="1"/>
  <c r="AP58" i="3"/>
  <c r="B3" i="6" l="1"/>
  <c r="AP74" i="3"/>
  <c r="AP63" i="3"/>
  <c r="AP76" i="3"/>
  <c r="AP64" i="3"/>
  <c r="AP66" i="3"/>
  <c r="AP83" i="3"/>
  <c r="AP70" i="3"/>
  <c r="AP68" i="3"/>
  <c r="AP75" i="3"/>
  <c r="AP81" i="3"/>
  <c r="AP78" i="3"/>
  <c r="AP77" i="3"/>
  <c r="AP60" i="3"/>
  <c r="AP79" i="3"/>
  <c r="AP61" i="3"/>
  <c r="AP86" i="3"/>
  <c r="AP67" i="3"/>
  <c r="AP84" i="3"/>
  <c r="AP82" i="3"/>
  <c r="AP59" i="3"/>
  <c r="AP69" i="3"/>
  <c r="AP73" i="3"/>
  <c r="AP80" i="3"/>
  <c r="AP62" i="3"/>
  <c r="AP71" i="3"/>
  <c r="AP72" i="3"/>
  <c r="AP85" i="3"/>
  <c r="AP65" i="3"/>
  <c r="U55" i="6" l="1"/>
  <c r="U54" i="6"/>
  <c r="U53" i="6"/>
  <c r="U52" i="6"/>
  <c r="U51" i="6"/>
  <c r="U50" i="6"/>
  <c r="U49" i="6"/>
  <c r="U48" i="6"/>
  <c r="U47" i="6"/>
  <c r="U46" i="6"/>
  <c r="U45" i="6"/>
  <c r="U44" i="6"/>
  <c r="U43" i="6"/>
  <c r="U42" i="6"/>
  <c r="U41" i="6"/>
  <c r="U40" i="6"/>
  <c r="U39" i="6"/>
  <c r="U38" i="6"/>
  <c r="U37" i="6"/>
  <c r="U36" i="6"/>
  <c r="U35" i="6"/>
  <c r="U34" i="6"/>
  <c r="U33" i="6"/>
  <c r="U32" i="6"/>
  <c r="U31" i="6"/>
  <c r="U30" i="6"/>
  <c r="U29" i="6"/>
  <c r="U26" i="6"/>
  <c r="U25" i="6"/>
  <c r="U24" i="6"/>
  <c r="U23" i="6"/>
  <c r="U22" i="6"/>
  <c r="U21" i="6"/>
  <c r="U20" i="6"/>
  <c r="U19" i="6"/>
  <c r="U18" i="6"/>
  <c r="U17" i="6"/>
  <c r="U16" i="6"/>
  <c r="U15" i="6"/>
  <c r="U14" i="6"/>
  <c r="U13" i="6"/>
  <c r="U12" i="6"/>
  <c r="U11" i="6"/>
  <c r="U10" i="6"/>
  <c r="U9" i="6"/>
  <c r="U8" i="6"/>
  <c r="U7" i="6"/>
  <c r="U6" i="6"/>
  <c r="U5" i="6"/>
  <c r="U4" i="6"/>
  <c r="R55" i="6"/>
  <c r="R54" i="6"/>
  <c r="R53" i="6"/>
  <c r="R52" i="6"/>
  <c r="R51" i="6"/>
  <c r="R50" i="6"/>
  <c r="R49" i="6"/>
  <c r="R48" i="6"/>
  <c r="R47" i="6"/>
  <c r="R46" i="6"/>
  <c r="R45" i="6"/>
  <c r="R44" i="6"/>
  <c r="R43" i="6"/>
  <c r="R42" i="6"/>
  <c r="R41" i="6"/>
  <c r="R40" i="6"/>
  <c r="R39" i="6"/>
  <c r="R38" i="6"/>
  <c r="R37" i="6"/>
  <c r="R36" i="6"/>
  <c r="R35" i="6"/>
  <c r="R34" i="6"/>
  <c r="R33" i="6"/>
  <c r="R32" i="6"/>
  <c r="R31" i="6"/>
  <c r="R30" i="6"/>
  <c r="R29" i="6"/>
  <c r="R26" i="6"/>
  <c r="T26" i="6" s="1"/>
  <c r="R25" i="6"/>
  <c r="R24" i="6"/>
  <c r="R23" i="6"/>
  <c r="R22" i="6"/>
  <c r="R21" i="6"/>
  <c r="R20" i="6"/>
  <c r="R19" i="6"/>
  <c r="R18" i="6"/>
  <c r="R17" i="6"/>
  <c r="R16" i="6"/>
  <c r="R15" i="6"/>
  <c r="R14" i="6"/>
  <c r="R13" i="6"/>
  <c r="R12" i="6"/>
  <c r="R11" i="6"/>
  <c r="R10" i="6"/>
  <c r="R9" i="6"/>
  <c r="R8" i="6"/>
  <c r="R7" i="6"/>
  <c r="R6" i="6"/>
  <c r="R5" i="6"/>
  <c r="R4" i="6"/>
  <c r="U3" i="6"/>
  <c r="R3"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2" i="6"/>
  <c r="B201"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6" i="6"/>
  <c r="B25" i="6"/>
  <c r="B24" i="6"/>
  <c r="B23" i="6"/>
  <c r="B22" i="6"/>
  <c r="B21" i="6"/>
  <c r="B20" i="6"/>
  <c r="B19" i="6"/>
  <c r="B18" i="6"/>
  <c r="B17" i="6"/>
  <c r="B16" i="6"/>
  <c r="B15" i="6"/>
  <c r="B14" i="6"/>
  <c r="B13" i="6"/>
  <c r="B12" i="6"/>
  <c r="B11" i="6"/>
  <c r="B10" i="6"/>
  <c r="B9" i="6"/>
  <c r="B8" i="6"/>
  <c r="B7" i="6"/>
  <c r="B6" i="6"/>
  <c r="B5" i="6"/>
  <c r="B4" i="6"/>
  <c r="A913" i="1" l="1"/>
  <c r="A910" i="1"/>
  <c r="A906" i="1"/>
  <c r="A369" i="1" l="1"/>
  <c r="A367" i="1"/>
  <c r="A364" i="1"/>
  <c r="A318" i="1" l="1"/>
  <c r="T55" i="6"/>
  <c r="T54" i="6"/>
  <c r="T53" i="6"/>
  <c r="P53" i="6" s="1"/>
  <c r="T52" i="6"/>
  <c r="P52" i="6" s="1"/>
  <c r="T45" i="6"/>
  <c r="P45" i="6" s="1"/>
  <c r="T44" i="6"/>
  <c r="P44" i="6" s="1"/>
  <c r="T43" i="6"/>
  <c r="P43" i="6" s="1"/>
  <c r="T42" i="6"/>
  <c r="P42" i="6" s="1"/>
  <c r="T41" i="6"/>
  <c r="P41" i="6" s="1"/>
  <c r="T38" i="6"/>
  <c r="P38" i="6" s="1"/>
  <c r="T37" i="6"/>
  <c r="P37" i="6" s="1"/>
  <c r="T36" i="6"/>
  <c r="P36" i="6" s="1"/>
  <c r="T35" i="6"/>
  <c r="P35" i="6" s="1"/>
  <c r="T33" i="6"/>
  <c r="P33" i="6" s="1"/>
  <c r="T31" i="6"/>
  <c r="T30" i="6"/>
  <c r="P30" i="6" s="1"/>
  <c r="A303" i="1" l="1"/>
  <c r="AR303" i="1"/>
  <c r="A1402" i="1" l="1"/>
  <c r="A1401" i="1"/>
  <c r="A1400" i="1"/>
  <c r="AR913" i="1" l="1"/>
  <c r="AR910" i="1"/>
  <c r="AR906" i="1"/>
  <c r="AR369" i="1" l="1"/>
  <c r="AR367" i="1"/>
  <c r="AR364" i="1"/>
  <c r="AR349" i="1"/>
  <c r="A349" i="1"/>
  <c r="AR348" i="1"/>
  <c r="A348" i="1"/>
  <c r="AR344" i="1"/>
  <c r="A344" i="1"/>
  <c r="AR343" i="1"/>
  <c r="A343" i="1"/>
  <c r="AF315" i="1"/>
  <c r="AG315" i="1" s="1"/>
  <c r="A315" i="1" s="1"/>
  <c r="AF314" i="1"/>
  <c r="AG314" i="1" s="1"/>
  <c r="A314" i="1" s="1"/>
  <c r="AF313" i="1"/>
  <c r="AG313" i="1" s="1"/>
  <c r="A313" i="1" s="1"/>
  <c r="AF312" i="1"/>
  <c r="AG312" i="1" s="1"/>
  <c r="A312" i="1" s="1"/>
  <c r="AF311" i="1"/>
  <c r="AG311" i="1" s="1"/>
  <c r="A311" i="1" s="1"/>
  <c r="AF310" i="1"/>
  <c r="AG310" i="1" s="1"/>
  <c r="A310" i="1" s="1"/>
  <c r="AF309" i="1"/>
  <c r="AG309" i="1" s="1"/>
  <c r="A309" i="1" s="1"/>
  <c r="AF308" i="1"/>
  <c r="AG308" i="1" s="1"/>
  <c r="A308" i="1" s="1"/>
  <c r="AF307" i="1"/>
  <c r="AG307" i="1" s="1"/>
  <c r="A307" i="1" s="1"/>
  <c r="AF306" i="1"/>
  <c r="AG306" i="1" s="1"/>
  <c r="A306" i="1" s="1"/>
  <c r="AF305" i="1"/>
  <c r="AG305" i="1" l="1"/>
  <c r="A299" i="1"/>
  <c r="A296" i="1"/>
  <c r="AR296" i="1"/>
  <c r="A292" i="1"/>
  <c r="AR292" i="1"/>
  <c r="U203" i="6" l="1"/>
  <c r="U199" i="6"/>
  <c r="U197" i="6"/>
  <c r="U195" i="6"/>
  <c r="R203" i="6"/>
  <c r="T203" i="6" s="1"/>
  <c r="P203" i="6" s="1"/>
  <c r="R199" i="6"/>
  <c r="T199" i="6" s="1"/>
  <c r="P199" i="6" s="1"/>
  <c r="R197" i="6"/>
  <c r="T197" i="6" s="1"/>
  <c r="P197" i="6" s="1"/>
  <c r="R195" i="6"/>
  <c r="T195" i="6" s="1"/>
  <c r="P195" i="6" s="1"/>
  <c r="U200" i="6"/>
  <c r="U198" i="6"/>
  <c r="U196" i="6"/>
  <c r="R200" i="6"/>
  <c r="T200" i="6" s="1"/>
  <c r="P200" i="6" s="1"/>
  <c r="R198" i="6"/>
  <c r="T198" i="6" s="1"/>
  <c r="P198" i="6" s="1"/>
  <c r="R196" i="6"/>
  <c r="T196" i="6" s="1"/>
  <c r="P196" i="6" s="1"/>
  <c r="A305" i="1"/>
  <c r="U223" i="6"/>
  <c r="U215" i="6"/>
  <c r="U207" i="6"/>
  <c r="U192" i="6"/>
  <c r="U184" i="6"/>
  <c r="U176" i="6"/>
  <c r="U168" i="6"/>
  <c r="U160" i="6"/>
  <c r="U152" i="6"/>
  <c r="U144" i="6"/>
  <c r="U136" i="6"/>
  <c r="U128" i="6"/>
  <c r="U120" i="6"/>
  <c r="U112" i="6"/>
  <c r="U104" i="6"/>
  <c r="U96" i="6"/>
  <c r="U88" i="6"/>
  <c r="U80" i="6"/>
  <c r="U72" i="6"/>
  <c r="U64" i="6"/>
  <c r="U56" i="6"/>
  <c r="R227" i="6"/>
  <c r="R219" i="6"/>
  <c r="R211" i="6"/>
  <c r="R202" i="6"/>
  <c r="R188" i="6"/>
  <c r="R180" i="6"/>
  <c r="R172" i="6"/>
  <c r="R164" i="6"/>
  <c r="R156" i="6"/>
  <c r="R148" i="6"/>
  <c r="R140" i="6"/>
  <c r="R132" i="6"/>
  <c r="R124" i="6"/>
  <c r="R116" i="6"/>
  <c r="R108" i="6"/>
  <c r="R100" i="6"/>
  <c r="R92" i="6"/>
  <c r="R84" i="6"/>
  <c r="R76" i="6"/>
  <c r="T76" i="6" s="1"/>
  <c r="P76" i="6" s="1"/>
  <c r="R68" i="6"/>
  <c r="R60" i="6"/>
  <c r="R136" i="6"/>
  <c r="R104" i="6"/>
  <c r="R72" i="6"/>
  <c r="U218" i="6"/>
  <c r="U171" i="6"/>
  <c r="U131" i="6"/>
  <c r="U115" i="6"/>
  <c r="U91" i="6"/>
  <c r="R230" i="6"/>
  <c r="R191" i="6"/>
  <c r="R159" i="6"/>
  <c r="R127" i="6"/>
  <c r="R95" i="6"/>
  <c r="R63" i="6"/>
  <c r="U225" i="6"/>
  <c r="U186" i="6"/>
  <c r="U154" i="6"/>
  <c r="U122" i="6"/>
  <c r="U90" i="6"/>
  <c r="U58" i="6"/>
  <c r="R213" i="6"/>
  <c r="R174" i="6"/>
  <c r="R142" i="6"/>
  <c r="R102" i="6"/>
  <c r="R70" i="6"/>
  <c r="T70" i="6" s="1"/>
  <c r="P70" i="6" s="1"/>
  <c r="U224" i="6"/>
  <c r="U161" i="6"/>
  <c r="U129" i="6"/>
  <c r="U97" i="6"/>
  <c r="U65" i="6"/>
  <c r="R220" i="6"/>
  <c r="R181" i="6"/>
  <c r="R149" i="6"/>
  <c r="R117" i="6"/>
  <c r="R85" i="6"/>
  <c r="U230" i="6"/>
  <c r="U222" i="6"/>
  <c r="U214" i="6"/>
  <c r="U206" i="6"/>
  <c r="U191" i="6"/>
  <c r="U183" i="6"/>
  <c r="U175" i="6"/>
  <c r="U167" i="6"/>
  <c r="U159" i="6"/>
  <c r="U151" i="6"/>
  <c r="U143" i="6"/>
  <c r="U135" i="6"/>
  <c r="U127" i="6"/>
  <c r="U119" i="6"/>
  <c r="U111" i="6"/>
  <c r="U103" i="6"/>
  <c r="U95" i="6"/>
  <c r="U87" i="6"/>
  <c r="U79" i="6"/>
  <c r="U71" i="6"/>
  <c r="U63" i="6"/>
  <c r="R226" i="6"/>
  <c r="R218" i="6"/>
  <c r="R210" i="6"/>
  <c r="R201" i="6"/>
  <c r="R187" i="6"/>
  <c r="R179" i="6"/>
  <c r="R171" i="6"/>
  <c r="R163" i="6"/>
  <c r="T163" i="6" s="1"/>
  <c r="P163" i="6" s="1"/>
  <c r="R155" i="6"/>
  <c r="R147" i="6"/>
  <c r="R139" i="6"/>
  <c r="R131" i="6"/>
  <c r="R123" i="6"/>
  <c r="R115" i="6"/>
  <c r="R107" i="6"/>
  <c r="R99" i="6"/>
  <c r="R91" i="6"/>
  <c r="R83" i="6"/>
  <c r="R75" i="6"/>
  <c r="R67" i="6"/>
  <c r="T67" i="6" s="1"/>
  <c r="P67" i="6" s="1"/>
  <c r="R59" i="6"/>
  <c r="R128" i="6"/>
  <c r="R88" i="6"/>
  <c r="R56" i="6"/>
  <c r="U201" i="6"/>
  <c r="U163" i="6"/>
  <c r="U139" i="6"/>
  <c r="U107" i="6"/>
  <c r="U67" i="6"/>
  <c r="R214" i="6"/>
  <c r="R167" i="6"/>
  <c r="R135" i="6"/>
  <c r="R103" i="6"/>
  <c r="R71" i="6"/>
  <c r="T71" i="6" s="1"/>
  <c r="P71" i="6" s="1"/>
  <c r="U209" i="6"/>
  <c r="U178" i="6"/>
  <c r="U146" i="6"/>
  <c r="U114" i="6"/>
  <c r="U74" i="6"/>
  <c r="R221" i="6"/>
  <c r="R182" i="6"/>
  <c r="R150" i="6"/>
  <c r="R118" i="6"/>
  <c r="R86" i="6"/>
  <c r="U216" i="6"/>
  <c r="U185" i="6"/>
  <c r="U153" i="6"/>
  <c r="U121" i="6"/>
  <c r="U89" i="6"/>
  <c r="U57" i="6"/>
  <c r="R204" i="6"/>
  <c r="R165" i="6"/>
  <c r="T165" i="6" s="1"/>
  <c r="P165" i="6" s="1"/>
  <c r="R133" i="6"/>
  <c r="R101" i="6"/>
  <c r="R69" i="6"/>
  <c r="T69" i="6" s="1"/>
  <c r="P69" i="6" s="1"/>
  <c r="U229" i="6"/>
  <c r="U221" i="6"/>
  <c r="U213" i="6"/>
  <c r="U205" i="6"/>
  <c r="U190" i="6"/>
  <c r="U182" i="6"/>
  <c r="U174" i="6"/>
  <c r="U166" i="6"/>
  <c r="U158" i="6"/>
  <c r="U150" i="6"/>
  <c r="U142" i="6"/>
  <c r="U134" i="6"/>
  <c r="U126" i="6"/>
  <c r="U118" i="6"/>
  <c r="U110" i="6"/>
  <c r="U102" i="6"/>
  <c r="U94" i="6"/>
  <c r="U86" i="6"/>
  <c r="U78" i="6"/>
  <c r="U70" i="6"/>
  <c r="U62" i="6"/>
  <c r="R225" i="6"/>
  <c r="R217" i="6"/>
  <c r="R209" i="6"/>
  <c r="R194" i="6"/>
  <c r="R186" i="6"/>
  <c r="R178" i="6"/>
  <c r="R170" i="6"/>
  <c r="R162" i="6"/>
  <c r="T162" i="6" s="1"/>
  <c r="P162" i="6" s="1"/>
  <c r="R154" i="6"/>
  <c r="R146" i="6"/>
  <c r="R138" i="6"/>
  <c r="R130" i="6"/>
  <c r="R122" i="6"/>
  <c r="R114" i="6"/>
  <c r="R106" i="6"/>
  <c r="R98" i="6"/>
  <c r="R90" i="6"/>
  <c r="R82" i="6"/>
  <c r="R74" i="6"/>
  <c r="R66" i="6"/>
  <c r="T66" i="6" s="1"/>
  <c r="P66" i="6" s="1"/>
  <c r="R58" i="6"/>
  <c r="T58" i="6" s="1"/>
  <c r="R112" i="6"/>
  <c r="R80" i="6"/>
  <c r="U210" i="6"/>
  <c r="U187" i="6"/>
  <c r="U147" i="6"/>
  <c r="U99" i="6"/>
  <c r="U75" i="6"/>
  <c r="R222" i="6"/>
  <c r="R183" i="6"/>
  <c r="R151" i="6"/>
  <c r="R119" i="6"/>
  <c r="R87" i="6"/>
  <c r="U217" i="6"/>
  <c r="U162" i="6"/>
  <c r="U130" i="6"/>
  <c r="U98" i="6"/>
  <c r="U66" i="6"/>
  <c r="R229" i="6"/>
  <c r="R190" i="6"/>
  <c r="R158" i="6"/>
  <c r="R126" i="6"/>
  <c r="R94" i="6"/>
  <c r="R62" i="6"/>
  <c r="U208" i="6"/>
  <c r="U177" i="6"/>
  <c r="U137" i="6"/>
  <c r="U105" i="6"/>
  <c r="U73" i="6"/>
  <c r="R212" i="6"/>
  <c r="R173" i="6"/>
  <c r="R141" i="6"/>
  <c r="R109" i="6"/>
  <c r="R77" i="6"/>
  <c r="U228" i="6"/>
  <c r="U220" i="6"/>
  <c r="U212" i="6"/>
  <c r="U204" i="6"/>
  <c r="U189" i="6"/>
  <c r="U181" i="6"/>
  <c r="U173" i="6"/>
  <c r="U165" i="6"/>
  <c r="U157" i="6"/>
  <c r="U149" i="6"/>
  <c r="U141" i="6"/>
  <c r="U133" i="6"/>
  <c r="U125" i="6"/>
  <c r="U117" i="6"/>
  <c r="U109" i="6"/>
  <c r="U101" i="6"/>
  <c r="U93" i="6"/>
  <c r="U85" i="6"/>
  <c r="U77" i="6"/>
  <c r="U69" i="6"/>
  <c r="U61" i="6"/>
  <c r="R224" i="6"/>
  <c r="R216" i="6"/>
  <c r="R208" i="6"/>
  <c r="R193" i="6"/>
  <c r="R185" i="6"/>
  <c r="R177" i="6"/>
  <c r="R169" i="6"/>
  <c r="R161" i="6"/>
  <c r="T161" i="6" s="1"/>
  <c r="P161" i="6" s="1"/>
  <c r="R153" i="6"/>
  <c r="R145" i="6"/>
  <c r="R137" i="6"/>
  <c r="R129" i="6"/>
  <c r="R121" i="6"/>
  <c r="R113" i="6"/>
  <c r="R105" i="6"/>
  <c r="R97" i="6"/>
  <c r="R89" i="6"/>
  <c r="R81" i="6"/>
  <c r="R73" i="6"/>
  <c r="R65" i="6"/>
  <c r="T65" i="6" s="1"/>
  <c r="P65" i="6" s="1"/>
  <c r="R57" i="6"/>
  <c r="R144" i="6"/>
  <c r="R120" i="6"/>
  <c r="R96" i="6"/>
  <c r="R64" i="6"/>
  <c r="U226" i="6"/>
  <c r="U179" i="6"/>
  <c r="U155" i="6"/>
  <c r="U123" i="6"/>
  <c r="U83" i="6"/>
  <c r="U59" i="6"/>
  <c r="R206" i="6"/>
  <c r="R175" i="6"/>
  <c r="R143" i="6"/>
  <c r="R111" i="6"/>
  <c r="R79" i="6"/>
  <c r="U194" i="6"/>
  <c r="U170" i="6"/>
  <c r="U138" i="6"/>
  <c r="U106" i="6"/>
  <c r="U82" i="6"/>
  <c r="R205" i="6"/>
  <c r="R166" i="6"/>
  <c r="R134" i="6"/>
  <c r="R110" i="6"/>
  <c r="R78" i="6"/>
  <c r="U193" i="6"/>
  <c r="U169" i="6"/>
  <c r="U145" i="6"/>
  <c r="U113" i="6"/>
  <c r="U81" i="6"/>
  <c r="R228" i="6"/>
  <c r="R189" i="6"/>
  <c r="R157" i="6"/>
  <c r="R125" i="6"/>
  <c r="R93" i="6"/>
  <c r="R61" i="6"/>
  <c r="U227" i="6"/>
  <c r="U219" i="6"/>
  <c r="U211" i="6"/>
  <c r="U202" i="6"/>
  <c r="U188" i="6"/>
  <c r="U180" i="6"/>
  <c r="U172" i="6"/>
  <c r="U164" i="6"/>
  <c r="U156" i="6"/>
  <c r="U148" i="6"/>
  <c r="U140" i="6"/>
  <c r="U132" i="6"/>
  <c r="U124" i="6"/>
  <c r="U116" i="6"/>
  <c r="U108" i="6"/>
  <c r="U100" i="6"/>
  <c r="U92" i="6"/>
  <c r="U84" i="6"/>
  <c r="U76" i="6"/>
  <c r="U68" i="6"/>
  <c r="U60" i="6"/>
  <c r="R223" i="6"/>
  <c r="R215" i="6"/>
  <c r="R207" i="6"/>
  <c r="R192" i="6"/>
  <c r="R184" i="6"/>
  <c r="R176" i="6"/>
  <c r="R168" i="6"/>
  <c r="R160" i="6"/>
  <c r="R152" i="6"/>
  <c r="AR272" i="1"/>
  <c r="A272" i="1"/>
  <c r="AR263" i="1"/>
  <c r="A263" i="1"/>
  <c r="A260" i="1"/>
  <c r="AR260" i="1"/>
  <c r="A253" i="1"/>
  <c r="AR253" i="1"/>
  <c r="A244" i="1"/>
  <c r="A241" i="1"/>
  <c r="AR240" i="1"/>
  <c r="A240" i="1"/>
  <c r="AR237" i="1"/>
  <c r="A237" i="1"/>
  <c r="A234" i="1"/>
  <c r="A226" i="1"/>
  <c r="A225" i="1"/>
  <c r="A224" i="1"/>
  <c r="A223" i="1"/>
  <c r="AR218" i="1"/>
  <c r="AR214" i="1"/>
  <c r="A214" i="1"/>
  <c r="AR186" i="1"/>
  <c r="A181" i="1"/>
  <c r="A178" i="1"/>
  <c r="AR178" i="1"/>
  <c r="A174" i="1"/>
  <c r="A1393" i="1" l="1"/>
  <c r="A1391"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18" i="1"/>
  <c r="A1417" i="1"/>
  <c r="A1416" i="1"/>
  <c r="A1414" i="1"/>
  <c r="A1413" i="1"/>
  <c r="A1412" i="1"/>
  <c r="A1411" i="1"/>
  <c r="A1410" i="1"/>
  <c r="A1409" i="1"/>
  <c r="A1408" i="1"/>
  <c r="A1407" i="1"/>
  <c r="A1406" i="1"/>
  <c r="A1405" i="1"/>
  <c r="A1404" i="1"/>
  <c r="A1403" i="1"/>
  <c r="A1399" i="1"/>
  <c r="A1398" i="1"/>
  <c r="A1397" i="1"/>
  <c r="A1396" i="1"/>
  <c r="A1395" i="1"/>
  <c r="A1389" i="1"/>
  <c r="A1388" i="1"/>
  <c r="A1387" i="1"/>
  <c r="A1386" i="1"/>
  <c r="A1385" i="1"/>
  <c r="A1384"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26" i="1"/>
  <c r="A1224" i="1"/>
  <c r="A1223" i="1"/>
  <c r="A1222" i="1"/>
  <c r="A1221" i="1"/>
  <c r="A1220" i="1"/>
  <c r="A1219" i="1"/>
  <c r="A1218" i="1"/>
  <c r="A1217" i="1"/>
  <c r="A1216" i="1"/>
  <c r="A1215" i="1"/>
  <c r="A1214" i="1"/>
  <c r="A1213" i="1"/>
  <c r="A1212"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7" i="1"/>
  <c r="A1106" i="1"/>
  <c r="A1105" i="1"/>
  <c r="A1104" i="1"/>
  <c r="A1103" i="1"/>
  <c r="A1102" i="1"/>
  <c r="A1101" i="1"/>
  <c r="A1100" i="1"/>
  <c r="A1099" i="1"/>
  <c r="A1098" i="1"/>
  <c r="A1097" i="1"/>
  <c r="A1096" i="1"/>
  <c r="A1088" i="1"/>
  <c r="A1085" i="1"/>
  <c r="A1084" i="1"/>
  <c r="A1083" i="1"/>
  <c r="A1082" i="1"/>
  <c r="A1081" i="1"/>
  <c r="A1080" i="1"/>
  <c r="A1079" i="1"/>
  <c r="A1078" i="1"/>
  <c r="A1077" i="1"/>
  <c r="A1076" i="1"/>
  <c r="A1075" i="1"/>
  <c r="A1074" i="1"/>
  <c r="A1073" i="1"/>
  <c r="A1070" i="1"/>
  <c r="A1069" i="1"/>
  <c r="A1068" i="1"/>
  <c r="A1067" i="1"/>
  <c r="A1066" i="1"/>
  <c r="A1065" i="1"/>
  <c r="A1064" i="1"/>
  <c r="A1040" i="1"/>
  <c r="A1038" i="1"/>
  <c r="A1037" i="1"/>
  <c r="A1036" i="1"/>
  <c r="A1035" i="1"/>
  <c r="A1034" i="1"/>
  <c r="A1033"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04" i="1"/>
  <c r="A903" i="1"/>
  <c r="A902" i="1"/>
  <c r="A901" i="1"/>
  <c r="A900" i="1"/>
  <c r="A899" i="1"/>
  <c r="A898" i="1"/>
  <c r="A897" i="1"/>
  <c r="A896" i="1"/>
  <c r="A895" i="1"/>
  <c r="A894" i="1"/>
  <c r="A893" i="1"/>
  <c r="A892" i="1"/>
  <c r="A891" i="1"/>
  <c r="A890" i="1"/>
  <c r="A889"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75" i="1"/>
  <c r="A774" i="1"/>
  <c r="A773" i="1"/>
  <c r="A766" i="1"/>
  <c r="A764" i="1"/>
  <c r="A763" i="1"/>
  <c r="A762" i="1"/>
  <c r="A761" i="1"/>
  <c r="A760" i="1"/>
  <c r="A759" i="1"/>
  <c r="A758" i="1"/>
  <c r="A757" i="1"/>
  <c r="A756" i="1"/>
  <c r="A755" i="1"/>
  <c r="A754" i="1"/>
  <c r="A753" i="1"/>
  <c r="A752" i="1"/>
  <c r="A751" i="1"/>
  <c r="A750" i="1"/>
  <c r="A748" i="1"/>
  <c r="A747" i="1"/>
  <c r="A745" i="1"/>
  <c r="A743" i="1"/>
  <c r="A741" i="1"/>
  <c r="A740" i="1"/>
  <c r="A739" i="1"/>
  <c r="A738" i="1"/>
  <c r="A737" i="1"/>
  <c r="A736"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66" i="1"/>
  <c r="A665" i="1"/>
  <c r="A664" i="1"/>
  <c r="A663"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599" i="1"/>
  <c r="A598" i="1"/>
  <c r="A597" i="1"/>
  <c r="A596" i="1"/>
  <c r="A595" i="1"/>
  <c r="A594" i="1"/>
  <c r="A593" i="1"/>
  <c r="A591" i="1"/>
  <c r="A589" i="1"/>
  <c r="A587" i="1"/>
  <c r="A586" i="1"/>
  <c r="A585" i="1"/>
  <c r="A584" i="1"/>
  <c r="A583" i="1"/>
  <c r="A582" i="1"/>
  <c r="A580" i="1"/>
  <c r="A579" i="1"/>
  <c r="A578" i="1"/>
  <c r="A577" i="1"/>
  <c r="A576" i="1"/>
  <c r="A575" i="1"/>
  <c r="A574" i="1"/>
  <c r="A573" i="1"/>
  <c r="A572" i="1"/>
  <c r="A571" i="1"/>
  <c r="A570" i="1"/>
  <c r="A569" i="1"/>
  <c r="A568" i="1"/>
  <c r="A567" i="1"/>
  <c r="A566" i="1"/>
  <c r="A565" i="1"/>
  <c r="A564" i="1"/>
  <c r="A563" i="1"/>
  <c r="A562" i="1"/>
  <c r="A561" i="1"/>
  <c r="A560" i="1"/>
  <c r="A559" i="1"/>
  <c r="A558" i="1"/>
  <c r="A557"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66" i="1"/>
  <c r="A362" i="1"/>
  <c r="A361" i="1"/>
  <c r="A360" i="1"/>
  <c r="A359" i="1"/>
  <c r="A358" i="1"/>
  <c r="A357" i="1"/>
  <c r="A356" i="1"/>
  <c r="A355" i="1"/>
  <c r="A354" i="1"/>
  <c r="A353" i="1"/>
  <c r="A352" i="1"/>
  <c r="A351" i="1"/>
  <c r="A350" i="1"/>
  <c r="A347" i="1"/>
  <c r="A346" i="1"/>
  <c r="A345" i="1"/>
  <c r="A342" i="1"/>
  <c r="A341" i="1"/>
  <c r="A340" i="1"/>
  <c r="A339" i="1"/>
  <c r="A338" i="1"/>
  <c r="A337" i="1"/>
  <c r="A336" i="1"/>
  <c r="A335" i="1"/>
  <c r="A334" i="1"/>
  <c r="A333" i="1"/>
  <c r="A332" i="1"/>
  <c r="A331" i="1"/>
  <c r="A330" i="1"/>
  <c r="A329" i="1"/>
  <c r="A328" i="1"/>
  <c r="A327" i="1"/>
  <c r="A326" i="1"/>
  <c r="A325" i="1"/>
  <c r="A324" i="1"/>
  <c r="A323" i="1"/>
  <c r="A322" i="1"/>
  <c r="A317" i="1"/>
  <c r="A316" i="1"/>
  <c r="A294" i="1"/>
  <c r="A290" i="1"/>
  <c r="A289" i="1"/>
  <c r="A288" i="1"/>
  <c r="A287" i="1"/>
  <c r="A286" i="1"/>
  <c r="A285" i="1"/>
  <c r="A284" i="1"/>
  <c r="A283" i="1"/>
  <c r="A282" i="1"/>
  <c r="A281" i="1"/>
  <c r="A280" i="1"/>
  <c r="A279" i="1"/>
  <c r="A278" i="1"/>
  <c r="A277" i="1"/>
  <c r="A276" i="1"/>
  <c r="A275" i="1"/>
  <c r="A250" i="1"/>
  <c r="A249" i="1"/>
  <c r="A248" i="1"/>
  <c r="A247" i="1"/>
  <c r="A246" i="1"/>
  <c r="A245" i="1"/>
  <c r="A243" i="1"/>
  <c r="A242" i="1"/>
  <c r="A236" i="1"/>
  <c r="A222" i="1"/>
  <c r="A221" i="1"/>
  <c r="A220" i="1"/>
  <c r="A219" i="1"/>
  <c r="A218" i="1"/>
  <c r="A217" i="1"/>
  <c r="A216" i="1"/>
  <c r="A212" i="1"/>
  <c r="A207" i="1"/>
  <c r="A206" i="1"/>
  <c r="A205" i="1"/>
  <c r="A204" i="1"/>
  <c r="A203" i="1"/>
  <c r="A202" i="1"/>
  <c r="A201" i="1"/>
  <c r="A200" i="1"/>
  <c r="A199" i="1"/>
  <c r="A198" i="1"/>
  <c r="A197" i="1"/>
  <c r="A196" i="1"/>
  <c r="A195" i="1"/>
  <c r="A194" i="1"/>
  <c r="A193" i="1"/>
  <c r="A192" i="1"/>
  <c r="A191" i="1"/>
  <c r="A190" i="1"/>
  <c r="A189" i="1"/>
  <c r="A177" i="1"/>
  <c r="A172" i="1"/>
  <c r="A171" i="1"/>
  <c r="A170" i="1"/>
  <c r="A169" i="1"/>
  <c r="A168" i="1"/>
  <c r="A150" i="1"/>
  <c r="A149" i="1"/>
  <c r="A151"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O3" i="6" l="1"/>
  <c r="O199" i="6"/>
  <c r="O197" i="6"/>
  <c r="O195" i="6"/>
  <c r="O27" i="6"/>
  <c r="O200" i="6"/>
  <c r="O198" i="6"/>
  <c r="O196" i="6"/>
  <c r="O28" i="6"/>
  <c r="O52" i="6"/>
  <c r="O53" i="6"/>
  <c r="O43" i="6"/>
  <c r="O44" i="6"/>
  <c r="O55" i="6"/>
  <c r="O54" i="6"/>
  <c r="O36" i="6"/>
  <c r="O45" i="6"/>
  <c r="O42" i="6"/>
  <c r="O38" i="6"/>
  <c r="O35" i="6"/>
  <c r="O41" i="6"/>
  <c r="O37" i="6"/>
  <c r="O78" i="6"/>
  <c r="O58" i="6"/>
  <c r="O71" i="6"/>
  <c r="O69" i="6"/>
  <c r="O67" i="6"/>
  <c r="O66" i="6"/>
  <c r="O70" i="6"/>
  <c r="O65" i="6"/>
  <c r="O165" i="6"/>
  <c r="O161" i="6"/>
  <c r="O162" i="6"/>
  <c r="O163" i="6"/>
  <c r="O229" i="6"/>
  <c r="O227" i="6"/>
  <c r="O225" i="6"/>
  <c r="O223" i="6"/>
  <c r="O221" i="6"/>
  <c r="O219" i="6"/>
  <c r="O217" i="6"/>
  <c r="O215" i="6"/>
  <c r="O213" i="6"/>
  <c r="O211" i="6"/>
  <c r="O209" i="6"/>
  <c r="O207" i="6"/>
  <c r="O205" i="6"/>
  <c r="O202" i="6"/>
  <c r="O194" i="6"/>
  <c r="O192" i="6"/>
  <c r="O190" i="6"/>
  <c r="O188" i="6"/>
  <c r="O186" i="6"/>
  <c r="O184" i="6"/>
  <c r="O182" i="6"/>
  <c r="O180" i="6"/>
  <c r="O178" i="6"/>
  <c r="O176" i="6"/>
  <c r="O174" i="6"/>
  <c r="O172" i="6"/>
  <c r="O170" i="6"/>
  <c r="O168" i="6"/>
  <c r="O166" i="6"/>
  <c r="O159" i="6"/>
  <c r="O157" i="6"/>
  <c r="O154" i="6"/>
  <c r="O152" i="6"/>
  <c r="O150" i="6"/>
  <c r="O148" i="6"/>
  <c r="O146" i="6"/>
  <c r="O144" i="6"/>
  <c r="O142" i="6"/>
  <c r="O140" i="6"/>
  <c r="O138" i="6"/>
  <c r="O136" i="6"/>
  <c r="O134" i="6"/>
  <c r="O132" i="6"/>
  <c r="O130" i="6"/>
  <c r="O128" i="6"/>
  <c r="O126" i="6"/>
  <c r="O124" i="6"/>
  <c r="O122" i="6"/>
  <c r="O120" i="6"/>
  <c r="O118" i="6"/>
  <c r="O116" i="6"/>
  <c r="O114" i="6"/>
  <c r="O112" i="6"/>
  <c r="O110" i="6"/>
  <c r="O108" i="6"/>
  <c r="O106" i="6"/>
  <c r="O104" i="6"/>
  <c r="O103" i="6"/>
  <c r="O101" i="6"/>
  <c r="O99" i="6"/>
  <c r="O97" i="6"/>
  <c r="O95" i="6"/>
  <c r="O93" i="6"/>
  <c r="O91" i="6"/>
  <c r="O89" i="6"/>
  <c r="O87" i="6"/>
  <c r="O85" i="6"/>
  <c r="O83" i="6"/>
  <c r="O82" i="6"/>
  <c r="O79" i="6"/>
  <c r="O77" i="6"/>
  <c r="O76" i="6"/>
  <c r="O74" i="6"/>
  <c r="O68" i="6"/>
  <c r="O63" i="6"/>
  <c r="O61" i="6"/>
  <c r="O60" i="6"/>
  <c r="O230" i="6"/>
  <c r="O228" i="6"/>
  <c r="O226" i="6"/>
  <c r="O224" i="6"/>
  <c r="O222" i="6"/>
  <c r="O220" i="6"/>
  <c r="O218" i="6"/>
  <c r="O216" i="6"/>
  <c r="O214" i="6"/>
  <c r="O212" i="6"/>
  <c r="O210" i="6"/>
  <c r="O208" i="6"/>
  <c r="O206" i="6"/>
  <c r="O204" i="6"/>
  <c r="O201" i="6"/>
  <c r="O193" i="6"/>
  <c r="O191" i="6"/>
  <c r="O189" i="6"/>
  <c r="O187" i="6"/>
  <c r="O185" i="6"/>
  <c r="O183" i="6"/>
  <c r="O181" i="6"/>
  <c r="O179" i="6"/>
  <c r="O177" i="6"/>
  <c r="O175" i="6"/>
  <c r="O173" i="6"/>
  <c r="O171" i="6"/>
  <c r="O169" i="6"/>
  <c r="O167" i="6"/>
  <c r="O164" i="6"/>
  <c r="O160" i="6"/>
  <c r="O158" i="6"/>
  <c r="O156" i="6"/>
  <c r="O155" i="6"/>
  <c r="O153" i="6"/>
  <c r="O151" i="6"/>
  <c r="O149" i="6"/>
  <c r="O147" i="6"/>
  <c r="O145" i="6"/>
  <c r="O143" i="6"/>
  <c r="O141" i="6"/>
  <c r="O139" i="6"/>
  <c r="O137" i="6"/>
  <c r="O135" i="6"/>
  <c r="O133" i="6"/>
  <c r="O131" i="6"/>
  <c r="O129" i="6"/>
  <c r="O127" i="6"/>
  <c r="O125" i="6"/>
  <c r="O4" i="6"/>
  <c r="O6" i="6"/>
  <c r="O8" i="6"/>
  <c r="O10" i="6"/>
  <c r="O12" i="6"/>
  <c r="O14" i="6"/>
  <c r="O16" i="6"/>
  <c r="O18" i="6"/>
  <c r="O20" i="6"/>
  <c r="O22" i="6"/>
  <c r="O24" i="6"/>
  <c r="O26" i="6"/>
  <c r="O29" i="6"/>
  <c r="O31" i="6"/>
  <c r="O33" i="6"/>
  <c r="O39" i="6"/>
  <c r="O46" i="6"/>
  <c r="O48" i="6"/>
  <c r="O50" i="6"/>
  <c r="O56" i="6"/>
  <c r="O59" i="6"/>
  <c r="O62" i="6"/>
  <c r="O72" i="6"/>
  <c r="O73" i="6"/>
  <c r="O80" i="6"/>
  <c r="O86" i="6"/>
  <c r="O90" i="6"/>
  <c r="O94" i="6"/>
  <c r="O98" i="6"/>
  <c r="O102" i="6"/>
  <c r="O109" i="6"/>
  <c r="O113" i="6"/>
  <c r="O117" i="6"/>
  <c r="O121" i="6"/>
  <c r="O5" i="6"/>
  <c r="O7" i="6"/>
  <c r="O9" i="6"/>
  <c r="O11" i="6"/>
  <c r="O13" i="6"/>
  <c r="O15" i="6"/>
  <c r="O17" i="6"/>
  <c r="O19" i="6"/>
  <c r="O21" i="6"/>
  <c r="O23" i="6"/>
  <c r="O25" i="6"/>
  <c r="O30" i="6"/>
  <c r="O32" i="6"/>
  <c r="O34" i="6"/>
  <c r="O40" i="6"/>
  <c r="O47" i="6"/>
  <c r="O49" i="6"/>
  <c r="O51" i="6"/>
  <c r="O57" i="6"/>
  <c r="O64" i="6"/>
  <c r="O75" i="6"/>
  <c r="O81" i="6"/>
  <c r="O84" i="6"/>
  <c r="O88" i="6"/>
  <c r="O92" i="6"/>
  <c r="O96" i="6"/>
  <c r="O100" i="6"/>
  <c r="O105" i="6"/>
  <c r="O107" i="6"/>
  <c r="O111" i="6"/>
  <c r="O115" i="6"/>
  <c r="O119" i="6"/>
  <c r="O123" i="6"/>
  <c r="AR1442" i="1"/>
  <c r="AR1439" i="1"/>
  <c r="AR1433" i="1"/>
  <c r="AR1430" i="1"/>
  <c r="AR1416" i="1"/>
  <c r="AR1412" i="1"/>
  <c r="AR1409" i="1"/>
  <c r="AR1406" i="1"/>
  <c r="AR1378" i="1"/>
  <c r="AR1360" i="1"/>
  <c r="AR1344" i="1"/>
  <c r="AR1340" i="1"/>
  <c r="AR1336" i="1"/>
  <c r="AR1332" i="1"/>
  <c r="AR1327" i="1"/>
  <c r="AR1324" i="1"/>
  <c r="AR1321" i="1"/>
  <c r="AR1318" i="1"/>
  <c r="AR1315" i="1"/>
  <c r="AR1305" i="1"/>
  <c r="AR1295" i="1"/>
  <c r="AR1291" i="1"/>
  <c r="AR1260" i="1"/>
  <c r="AR1256" i="1"/>
  <c r="AR1252" i="1"/>
  <c r="AR1249" i="1"/>
  <c r="AR1223" i="1"/>
  <c r="AR1213" i="1"/>
  <c r="AR1145" i="1"/>
  <c r="AR1142" i="1"/>
  <c r="AR1131" i="1"/>
  <c r="AR1128" i="1"/>
  <c r="AR1124" i="1"/>
  <c r="AR1119" i="1"/>
  <c r="AR1116" i="1"/>
  <c r="AR1113" i="1"/>
  <c r="AR1096" i="1"/>
  <c r="AR1069" i="1"/>
  <c r="AR1029" i="1"/>
  <c r="AR1024" i="1"/>
  <c r="AR1020" i="1"/>
  <c r="AR1016" i="1"/>
  <c r="AR1000" i="1"/>
  <c r="AR960" i="1"/>
  <c r="AR935" i="1"/>
  <c r="AR930" i="1"/>
  <c r="AR927" i="1"/>
  <c r="AR924" i="1"/>
  <c r="AR921" i="1"/>
  <c r="AR917" i="1"/>
  <c r="AR903" i="1"/>
  <c r="AR900" i="1"/>
  <c r="AR897" i="1"/>
  <c r="AR893" i="1"/>
  <c r="AR890" i="1"/>
  <c r="AR881" i="1"/>
  <c r="AR878" i="1"/>
  <c r="AR874" i="1"/>
  <c r="AR868" i="1"/>
  <c r="AR864" i="1"/>
  <c r="AR861" i="1"/>
  <c r="AR859" i="1"/>
  <c r="AR857" i="1"/>
  <c r="AR852" i="1"/>
  <c r="AR849" i="1"/>
  <c r="AR845" i="1"/>
  <c r="AR841" i="1"/>
  <c r="AR837" i="1"/>
  <c r="AR833" i="1"/>
  <c r="AR829" i="1"/>
  <c r="AR822" i="1"/>
  <c r="AR819" i="1"/>
  <c r="AR815" i="1"/>
  <c r="AR810" i="1"/>
  <c r="AR805" i="1"/>
  <c r="AR802" i="1"/>
  <c r="AR799" i="1"/>
  <c r="AR796" i="1"/>
  <c r="AR792" i="1"/>
  <c r="AR788" i="1"/>
  <c r="AR773" i="1"/>
  <c r="AR764" i="1"/>
  <c r="AR751" i="1"/>
  <c r="AR748" i="1"/>
  <c r="AR713" i="1"/>
  <c r="AR697" i="1"/>
  <c r="AR691" i="1"/>
  <c r="AR676" i="1"/>
  <c r="AR672" i="1"/>
  <c r="AR663" i="1"/>
  <c r="AR652" i="1"/>
  <c r="AR640" i="1"/>
  <c r="AR615" i="1"/>
  <c r="AR597" i="1"/>
  <c r="AR594" i="1"/>
  <c r="AR568" i="1"/>
  <c r="AR579" i="1"/>
  <c r="AR577" i="1"/>
  <c r="AR574" i="1"/>
  <c r="AR572" i="1"/>
  <c r="AR570" i="1"/>
  <c r="AR557" i="1"/>
  <c r="AR510" i="1"/>
  <c r="AR506" i="1"/>
  <c r="AR502" i="1"/>
  <c r="AR497" i="1"/>
  <c r="AR490" i="1"/>
  <c r="AR475" i="1"/>
  <c r="AR469" i="1"/>
  <c r="AR466" i="1"/>
  <c r="AR464" i="1"/>
  <c r="AR461" i="1"/>
  <c r="AR459" i="1"/>
  <c r="AR456" i="1"/>
  <c r="AR450" i="1"/>
  <c r="AR446" i="1"/>
  <c r="AR442" i="1"/>
  <c r="AR436" i="1"/>
  <c r="AR433" i="1"/>
  <c r="AR422" i="1"/>
  <c r="AR418" i="1"/>
  <c r="AR410" i="1"/>
  <c r="AR405" i="1"/>
  <c r="AR392" i="1"/>
  <c r="AR390" i="1"/>
  <c r="AR388" i="1"/>
  <c r="AR384" i="1"/>
  <c r="AR379" i="1"/>
  <c r="AR375" i="1"/>
  <c r="AR372" i="1"/>
  <c r="AR361" i="1"/>
  <c r="AR358" i="1"/>
  <c r="AR355" i="1"/>
  <c r="AR352" i="1"/>
  <c r="AR351" i="1"/>
  <c r="AR350" i="1"/>
  <c r="AR347" i="1"/>
  <c r="AR346" i="1"/>
  <c r="AR345" i="1"/>
  <c r="AR342" i="1"/>
  <c r="AR341" i="1"/>
  <c r="AR340" i="1"/>
  <c r="AR339" i="1"/>
  <c r="AR326" i="1"/>
  <c r="AR316" i="1"/>
  <c r="AR289" i="1"/>
  <c r="AR283" i="1"/>
  <c r="AR281" i="1"/>
  <c r="AR275" i="1"/>
  <c r="AR216" i="1"/>
  <c r="AR202" i="1"/>
  <c r="AR189" i="1"/>
  <c r="AR171" i="1"/>
  <c r="AR168" i="1"/>
  <c r="AR141" i="1"/>
  <c r="AR139" i="1"/>
  <c r="AR136" i="1"/>
  <c r="AR120" i="1"/>
  <c r="AR117" i="1"/>
  <c r="AR112" i="1"/>
  <c r="AR94" i="1"/>
  <c r="AR90" i="1"/>
  <c r="AR87" i="1"/>
  <c r="AR80" i="1"/>
  <c r="AR67" i="1"/>
  <c r="AR64" i="1"/>
  <c r="AR61" i="1"/>
  <c r="AR58" i="1"/>
  <c r="AR55" i="1"/>
  <c r="AR51" i="1"/>
  <c r="AR48" i="1"/>
  <c r="AR32" i="1"/>
  <c r="AR20" i="1"/>
  <c r="AR15" i="1"/>
  <c r="AR11" i="1"/>
  <c r="AR7" i="1"/>
  <c r="T208" i="6" l="1"/>
  <c r="P208" i="6" s="1"/>
  <c r="T230" i="6"/>
  <c r="P230" i="6" s="1"/>
  <c r="T229" i="6"/>
  <c r="P229" i="6" s="1"/>
  <c r="T228" i="6"/>
  <c r="P228" i="6" s="1"/>
  <c r="T227" i="6"/>
  <c r="P227" i="6" s="1"/>
  <c r="T226" i="6"/>
  <c r="P226" i="6" s="1"/>
  <c r="T225" i="6"/>
  <c r="P225" i="6" s="1"/>
  <c r="T224" i="6"/>
  <c r="P224" i="6" s="1"/>
  <c r="T223" i="6"/>
  <c r="P223" i="6" s="1"/>
  <c r="T222" i="6"/>
  <c r="P222" i="6" s="1"/>
  <c r="T221" i="6"/>
  <c r="P221" i="6" s="1"/>
  <c r="T220" i="6"/>
  <c r="P220" i="6" s="1"/>
  <c r="T219" i="6"/>
  <c r="P219" i="6" s="1"/>
  <c r="T218" i="6"/>
  <c r="P218" i="6" s="1"/>
  <c r="T217" i="6"/>
  <c r="P217" i="6" s="1"/>
  <c r="T216" i="6"/>
  <c r="P216" i="6" s="1"/>
  <c r="T215" i="6"/>
  <c r="P215" i="6" s="1"/>
  <c r="T214" i="6"/>
  <c r="P214" i="6" s="1"/>
  <c r="T213" i="6"/>
  <c r="P213" i="6" s="1"/>
  <c r="T212" i="6"/>
  <c r="P212" i="6" s="1"/>
  <c r="T211" i="6"/>
  <c r="P211" i="6" s="1"/>
  <c r="T210" i="6"/>
  <c r="P210" i="6" s="1"/>
  <c r="T209" i="6"/>
  <c r="P209" i="6" s="1"/>
  <c r="T207" i="6"/>
  <c r="P207" i="6" s="1"/>
  <c r="T206" i="6"/>
  <c r="P206" i="6" s="1"/>
  <c r="T205" i="6"/>
  <c r="P205" i="6" s="1"/>
  <c r="T204" i="6"/>
  <c r="P204" i="6" s="1"/>
  <c r="T202" i="6"/>
  <c r="P202" i="6" s="1"/>
  <c r="T201" i="6"/>
  <c r="P201" i="6" s="1"/>
  <c r="T194" i="6"/>
  <c r="P194" i="6" s="1"/>
  <c r="T193" i="6"/>
  <c r="P193" i="6" s="1"/>
  <c r="T192" i="6"/>
  <c r="P192" i="6" s="1"/>
  <c r="T191" i="6"/>
  <c r="P191" i="6" s="1"/>
  <c r="T190" i="6"/>
  <c r="P190" i="6" s="1"/>
  <c r="T189" i="6"/>
  <c r="P189" i="6" s="1"/>
  <c r="T188" i="6"/>
  <c r="P188" i="6" s="1"/>
  <c r="T187" i="6"/>
  <c r="P187" i="6" s="1"/>
  <c r="T186" i="6"/>
  <c r="P186" i="6" s="1"/>
  <c r="T185" i="6"/>
  <c r="P185" i="6" s="1"/>
  <c r="T184" i="6"/>
  <c r="P184" i="6" s="1"/>
  <c r="T183" i="6"/>
  <c r="P183" i="6" s="1"/>
  <c r="T182" i="6"/>
  <c r="P182" i="6" s="1"/>
  <c r="T181" i="6"/>
  <c r="P181" i="6" s="1"/>
  <c r="T180" i="6"/>
  <c r="P180" i="6" s="1"/>
  <c r="T179" i="6"/>
  <c r="P179" i="6" s="1"/>
  <c r="T178" i="6"/>
  <c r="P178" i="6" s="1"/>
  <c r="T177" i="6"/>
  <c r="P177" i="6" s="1"/>
  <c r="T176" i="6"/>
  <c r="P176" i="6" s="1"/>
  <c r="T175" i="6"/>
  <c r="P175" i="6" s="1"/>
  <c r="T172" i="6"/>
  <c r="P172" i="6" s="1"/>
  <c r="T171" i="6"/>
  <c r="P171" i="6" s="1"/>
  <c r="T170" i="6"/>
  <c r="P170" i="6" s="1"/>
  <c r="T169" i="6"/>
  <c r="P169" i="6" s="1"/>
  <c r="T168" i="6"/>
  <c r="P168" i="6" s="1"/>
  <c r="T167" i="6"/>
  <c r="P167" i="6" s="1"/>
  <c r="T166" i="6"/>
  <c r="P166" i="6" s="1"/>
  <c r="T164" i="6"/>
  <c r="P164" i="6" s="1"/>
  <c r="T160" i="6"/>
  <c r="P160" i="6" s="1"/>
  <c r="T159" i="6"/>
  <c r="P159" i="6" s="1"/>
  <c r="T158" i="6"/>
  <c r="P158" i="6" s="1"/>
  <c r="T157" i="6"/>
  <c r="P157" i="6" s="1"/>
  <c r="T156" i="6"/>
  <c r="P156" i="6" s="1"/>
  <c r="T155" i="6"/>
  <c r="P155" i="6" s="1"/>
  <c r="T154" i="6"/>
  <c r="P154" i="6" s="1"/>
  <c r="T153" i="6"/>
  <c r="P153" i="6" s="1"/>
  <c r="T152" i="6"/>
  <c r="P152" i="6" s="1"/>
  <c r="T151" i="6"/>
  <c r="P151" i="6" s="1"/>
  <c r="T150" i="6"/>
  <c r="P150" i="6" s="1"/>
  <c r="T149" i="6"/>
  <c r="P149" i="6" s="1"/>
  <c r="T148" i="6"/>
  <c r="P148" i="6" s="1"/>
  <c r="T147" i="6"/>
  <c r="P147" i="6" s="1"/>
  <c r="T146" i="6"/>
  <c r="P146" i="6" s="1"/>
  <c r="T145" i="6"/>
  <c r="P145" i="6" s="1"/>
  <c r="T144" i="6"/>
  <c r="P144" i="6" s="1"/>
  <c r="T143" i="6"/>
  <c r="P143" i="6" s="1"/>
  <c r="T142" i="6"/>
  <c r="P142" i="6" s="1"/>
  <c r="T141" i="6"/>
  <c r="P141" i="6" s="1"/>
  <c r="T140" i="6"/>
  <c r="P140" i="6" s="1"/>
  <c r="T139" i="6"/>
  <c r="P139" i="6" s="1"/>
  <c r="T137" i="6"/>
  <c r="P137" i="6" s="1"/>
  <c r="T136" i="6"/>
  <c r="P136" i="6" s="1"/>
  <c r="T135" i="6"/>
  <c r="P135" i="6" s="1"/>
  <c r="T134" i="6"/>
  <c r="P134" i="6" s="1"/>
  <c r="T133" i="6"/>
  <c r="P133" i="6" s="1"/>
  <c r="T132" i="6"/>
  <c r="P132" i="6" s="1"/>
  <c r="T131" i="6"/>
  <c r="P131" i="6" s="1"/>
  <c r="T130" i="6"/>
  <c r="P130" i="6" s="1"/>
  <c r="T129" i="6"/>
  <c r="P129" i="6" s="1"/>
  <c r="T128" i="6"/>
  <c r="P128" i="6" s="1"/>
  <c r="T127" i="6"/>
  <c r="P127" i="6" s="1"/>
  <c r="T126" i="6"/>
  <c r="P126" i="6" s="1"/>
  <c r="T125" i="6"/>
  <c r="P125" i="6" s="1"/>
  <c r="T124" i="6"/>
  <c r="P124" i="6" s="1"/>
  <c r="T123" i="6"/>
  <c r="P123" i="6" s="1"/>
  <c r="T122" i="6"/>
  <c r="P122" i="6" s="1"/>
  <c r="T121" i="6"/>
  <c r="P121" i="6" s="1"/>
  <c r="T118" i="6"/>
  <c r="P118" i="6" s="1"/>
  <c r="T120" i="6"/>
  <c r="P120" i="6" s="1"/>
  <c r="T119" i="6"/>
  <c r="P119" i="6" s="1"/>
  <c r="T117" i="6"/>
  <c r="P117" i="6" s="1"/>
  <c r="T116" i="6"/>
  <c r="P116" i="6" s="1"/>
  <c r="T115" i="6"/>
  <c r="P115" i="6" s="1"/>
  <c r="T114" i="6"/>
  <c r="P114" i="6" s="1"/>
  <c r="T113" i="6"/>
  <c r="P113" i="6" s="1"/>
  <c r="T112" i="6"/>
  <c r="P112" i="6" s="1"/>
  <c r="T111" i="6"/>
  <c r="P111" i="6" s="1"/>
  <c r="T110" i="6"/>
  <c r="P110" i="6" s="1"/>
  <c r="T108" i="6"/>
  <c r="P108" i="6" s="1"/>
  <c r="T107" i="6"/>
  <c r="P107" i="6" s="1"/>
  <c r="T106" i="6"/>
  <c r="P106" i="6" s="1"/>
  <c r="T105" i="6"/>
  <c r="P105" i="6" s="1"/>
  <c r="T104" i="6"/>
  <c r="P104" i="6" s="1"/>
  <c r="T103" i="6"/>
  <c r="P103" i="6" s="1"/>
  <c r="T102" i="6"/>
  <c r="P102" i="6" s="1"/>
  <c r="T101" i="6"/>
  <c r="P101" i="6" s="1"/>
  <c r="T100" i="6"/>
  <c r="P100" i="6" s="1"/>
  <c r="T99" i="6"/>
  <c r="P99" i="6" s="1"/>
  <c r="T98" i="6"/>
  <c r="P98" i="6" s="1"/>
  <c r="T97" i="6"/>
  <c r="P97" i="6" s="1"/>
  <c r="T96" i="6"/>
  <c r="P96" i="6" s="1"/>
  <c r="T95" i="6"/>
  <c r="P95" i="6" s="1"/>
  <c r="T94" i="6"/>
  <c r="P94" i="6" s="1"/>
  <c r="T93" i="6"/>
  <c r="P93" i="6" s="1"/>
  <c r="T92" i="6"/>
  <c r="P92" i="6" s="1"/>
  <c r="T91" i="6"/>
  <c r="P91" i="6" s="1"/>
  <c r="T90" i="6"/>
  <c r="T89" i="6"/>
  <c r="P89" i="6" s="1"/>
  <c r="T88" i="6"/>
  <c r="P88" i="6" s="1"/>
  <c r="T87" i="6"/>
  <c r="P87" i="6" s="1"/>
  <c r="T85" i="6"/>
  <c r="P85" i="6" s="1"/>
  <c r="T86" i="6"/>
  <c r="P86" i="6" s="1"/>
  <c r="T84" i="6"/>
  <c r="P84" i="6" s="1"/>
  <c r="T83" i="6"/>
  <c r="P83" i="6" s="1"/>
  <c r="T82" i="6"/>
  <c r="P82" i="6" s="1"/>
  <c r="T81" i="6"/>
  <c r="P81" i="6" s="1"/>
  <c r="T80" i="6"/>
  <c r="P80" i="6" s="1"/>
  <c r="T79" i="6"/>
  <c r="P79" i="6" s="1"/>
  <c r="T78" i="6"/>
  <c r="P78" i="6" s="1"/>
  <c r="T77" i="6"/>
  <c r="P77" i="6" s="1"/>
  <c r="T75" i="6"/>
  <c r="P75" i="6" s="1"/>
  <c r="T74" i="6"/>
  <c r="P74" i="6" s="1"/>
  <c r="T73" i="6"/>
  <c r="P73" i="6" s="1"/>
  <c r="T72" i="6"/>
  <c r="P72" i="6" s="1"/>
  <c r="T68" i="6"/>
  <c r="P68" i="6" s="1"/>
  <c r="T64" i="6"/>
  <c r="P64" i="6" s="1"/>
  <c r="T63" i="6"/>
  <c r="P63" i="6" s="1"/>
  <c r="T62" i="6"/>
  <c r="P62" i="6" s="1"/>
  <c r="T61" i="6"/>
  <c r="P61" i="6" s="1"/>
  <c r="T59" i="6"/>
  <c r="P59" i="6" s="1"/>
  <c r="T57" i="6"/>
  <c r="T56" i="6"/>
  <c r="P56" i="6" s="1"/>
  <c r="T51" i="6"/>
  <c r="P51" i="6" s="1"/>
  <c r="T50" i="6"/>
  <c r="T49" i="6"/>
  <c r="P49" i="6" s="1"/>
  <c r="T48" i="6"/>
  <c r="P48" i="6" s="1"/>
  <c r="T47" i="6"/>
  <c r="T46" i="6"/>
  <c r="P46" i="6" s="1"/>
  <c r="T40" i="6"/>
  <c r="P40" i="6" s="1"/>
  <c r="T39" i="6"/>
  <c r="P39" i="6" s="1"/>
  <c r="T34" i="6"/>
  <c r="P34" i="6" s="1"/>
  <c r="T32" i="6"/>
  <c r="P32" i="6" s="1"/>
  <c r="P31" i="6"/>
  <c r="T29" i="6"/>
  <c r="P29" i="6" s="1"/>
  <c r="P26" i="6"/>
  <c r="T25" i="6"/>
  <c r="P25" i="6" s="1"/>
  <c r="T24" i="6"/>
  <c r="P24" i="6" s="1"/>
  <c r="T23" i="6"/>
  <c r="P23" i="6" s="1"/>
  <c r="T22" i="6"/>
  <c r="P22" i="6" s="1"/>
  <c r="T21" i="6"/>
  <c r="P21" i="6" s="1"/>
  <c r="T20" i="6"/>
  <c r="P20" i="6" s="1"/>
  <c r="T19" i="6"/>
  <c r="P19" i="6" s="1"/>
  <c r="T18" i="6"/>
  <c r="P18" i="6" s="1"/>
  <c r="T15" i="6"/>
  <c r="P15" i="6" s="1"/>
  <c r="T14" i="6"/>
  <c r="P14" i="6" s="1"/>
  <c r="T13" i="6"/>
  <c r="P13" i="6" s="1"/>
  <c r="T12" i="6"/>
  <c r="P12" i="6" s="1"/>
  <c r="T11" i="6"/>
  <c r="P11" i="6" s="1"/>
  <c r="T10" i="6"/>
  <c r="P10" i="6" s="1"/>
  <c r="T109" i="6" l="1"/>
  <c r="P109" i="6" s="1"/>
  <c r="T174" i="6"/>
  <c r="P174" i="6" s="1"/>
  <c r="T173" i="6"/>
  <c r="P173" i="6" s="1"/>
  <c r="V200" i="1"/>
  <c r="V199" i="1"/>
  <c r="V249" i="1"/>
  <c r="V248" i="1"/>
  <c r="W249" i="1" l="1"/>
  <c r="W200" i="1"/>
  <c r="AR1012" i="1" l="1"/>
  <c r="AR1006" i="1"/>
  <c r="AR1009" i="1"/>
  <c r="AR1003" i="1"/>
  <c r="AR966" i="1"/>
  <c r="AR964" i="1"/>
  <c r="T9" i="6" l="1"/>
  <c r="P9" i="6" s="1"/>
  <c r="T8" i="6"/>
  <c r="P8" i="6" s="1"/>
  <c r="T7" i="6"/>
  <c r="P7" i="6" s="1"/>
  <c r="T6" i="6"/>
  <c r="P6" i="6" s="1"/>
  <c r="T5" i="6"/>
  <c r="P5" i="6" s="1"/>
  <c r="T4" i="6"/>
  <c r="P4" i="6" s="1"/>
  <c r="T3" i="6"/>
  <c r="P3" i="6" s="1"/>
</calcChain>
</file>

<file path=xl/sharedStrings.xml><?xml version="1.0" encoding="utf-8"?>
<sst xmlns="http://schemas.openxmlformats.org/spreadsheetml/2006/main" count="2367" uniqueCount="1170">
  <si>
    <t>回答内容</t>
    <rPh sb="0" eb="4">
      <t>カイトウナイヨウ</t>
    </rPh>
    <phoneticPr fontId="8"/>
  </si>
  <si>
    <t>注意事項に該当する場合の対応メッセージ</t>
    <rPh sb="0" eb="4">
      <t>チュウイジコウ</t>
    </rPh>
    <rPh sb="5" eb="7">
      <t>ガイトウ</t>
    </rPh>
    <rPh sb="9" eb="11">
      <t>バアイ</t>
    </rPh>
    <rPh sb="12" eb="14">
      <t>タイオウ</t>
    </rPh>
    <phoneticPr fontId="8"/>
  </si>
  <si>
    <t>非該当</t>
    <rPh sb="0" eb="3">
      <t>ヒガイトウ</t>
    </rPh>
    <phoneticPr fontId="8"/>
  </si>
  <si>
    <t>週</t>
    <rPh sb="0" eb="1">
      <t>シュウ</t>
    </rPh>
    <phoneticPr fontId="8"/>
  </si>
  <si>
    <t>月</t>
    <rPh sb="0" eb="1">
      <t>ツキ</t>
    </rPh>
    <phoneticPr fontId="8"/>
  </si>
  <si>
    <t>（２）</t>
  </si>
  <si>
    <t>（３）</t>
  </si>
  <si>
    <t>（４）</t>
  </si>
  <si>
    <t>（５）</t>
  </si>
  <si>
    <t>（６）</t>
  </si>
  <si>
    <t>時間</t>
    <rPh sb="0" eb="2">
      <t>ジカン</t>
    </rPh>
    <phoneticPr fontId="8"/>
  </si>
  <si>
    <t>根拠法令</t>
  </si>
  <si>
    <t>年</t>
    <rPh sb="0" eb="1">
      <t>ネン</t>
    </rPh>
    <phoneticPr fontId="8"/>
  </si>
  <si>
    <t>月</t>
    <rPh sb="0" eb="1">
      <t>ガツ</t>
    </rPh>
    <phoneticPr fontId="8"/>
  </si>
  <si>
    <t>生活相談員</t>
  </si>
  <si>
    <t>）</t>
    <phoneticPr fontId="8"/>
  </si>
  <si>
    <t>人</t>
    <rPh sb="0" eb="1">
      <t>ニン</t>
    </rPh>
    <phoneticPr fontId="8"/>
  </si>
  <si>
    <t>　・社会福祉主事  ・精神保健福祉士  ・社会福祉士</t>
    <phoneticPr fontId="8"/>
  </si>
  <si>
    <t>内を選択・入力してください</t>
    <rPh sb="0" eb="1">
      <t>ナイ</t>
    </rPh>
    <rPh sb="2" eb="4">
      <t>センタク</t>
    </rPh>
    <rPh sb="5" eb="7">
      <t>ニュウリョク</t>
    </rPh>
    <phoneticPr fontId="8"/>
  </si>
  <si>
    <t>いる・いない</t>
  </si>
  <si>
    <t xml:space="preserve">     </t>
  </si>
  <si>
    <t xml:space="preserve">    </t>
  </si>
  <si>
    <t xml:space="preserve">  (電話番号) </t>
    <phoneticPr fontId="8"/>
  </si>
  <si>
    <t xml:space="preserve">  開設法人の名称    社会福祉法人</t>
    <phoneticPr fontId="8"/>
  </si>
  <si>
    <t xml:space="preserve">  開設法人の代表者（理事長）名</t>
    <phoneticPr fontId="8"/>
  </si>
  <si>
    <t xml:space="preserve">  管理者（施設長）名</t>
    <phoneticPr fontId="8"/>
  </si>
  <si>
    <t xml:space="preserve">  記入者職・氏名</t>
    <phoneticPr fontId="8"/>
  </si>
  <si>
    <t xml:space="preserve">  記入年月日 </t>
    <phoneticPr fontId="8"/>
  </si>
  <si>
    <t>令和</t>
    <rPh sb="0" eb="2">
      <t>レイワ</t>
    </rPh>
    <phoneticPr fontId="8"/>
  </si>
  <si>
    <t>日</t>
    <rPh sb="0" eb="1">
      <t>ニチ</t>
    </rPh>
    <phoneticPr fontId="8"/>
  </si>
  <si>
    <t>埼玉県 福祉部 福祉監査課</t>
  </si>
  <si>
    <t>★作成、点検に当たっては､下記をよくお読み下さい。</t>
  </si>
  <si>
    <t>１　趣　　旨</t>
  </si>
  <si>
    <t>２  使用方法</t>
  </si>
  <si>
    <t>３  根拠法令</t>
  </si>
  <si>
    <t xml:space="preserve">  　</t>
    <phoneticPr fontId="8"/>
  </si>
  <si>
    <t xml:space="preserve">    </t>
    <phoneticPr fontId="8"/>
  </si>
  <si>
    <t>（１）</t>
    <phoneticPr fontId="8"/>
  </si>
  <si>
    <t>　管理者（施設長）が中心となって、毎年度定期的に作成（自主点検）し、法令遵守責任者とともに法令遵守の状況を確認するのに活用してください。（県へ提出する必要はありません。）</t>
    <phoneticPr fontId="8"/>
  </si>
  <si>
    <t>　記入に当たっては、管理者が中心となり、必ず直接担当する職員及び関係する全職員で検討のうえ点検してください。</t>
    <phoneticPr fontId="8"/>
  </si>
  <si>
    <t>　判定について該当する項目（又は選択肢）がないときは、「非該当」を選択してください。</t>
    <rPh sb="28" eb="31">
      <t>ヒガイトウ</t>
    </rPh>
    <rPh sb="33" eb="35">
      <t>センタク</t>
    </rPh>
    <phoneticPr fontId="8"/>
  </si>
  <si>
    <t>　「いる・いない」等の判定については、該当する項目をリストからプルダウンして選択してださい。</t>
    <rPh sb="38" eb="40">
      <t>センタク</t>
    </rPh>
    <phoneticPr fontId="8"/>
  </si>
  <si>
    <t>・</t>
    <phoneticPr fontId="8"/>
  </si>
  <si>
    <t>「条例第65号」</t>
    <phoneticPr fontId="8"/>
  </si>
  <si>
    <t xml:space="preserve">「平25高介2516-2」 </t>
  </si>
  <si>
    <t>埼玉県軽費老人ホーム、特別養護老人ホーム等の設備及び運営に関する基準を定める条例及び介護保険法施行条例の県独自基準の施行について</t>
    <rPh sb="32" eb="34">
      <t>キジュン</t>
    </rPh>
    <phoneticPr fontId="8"/>
  </si>
  <si>
    <t>　（平成25年3月27日　高介第2516-2号　埼玉県福祉部高齢介護課長通知）　</t>
    <phoneticPr fontId="8"/>
  </si>
  <si>
    <t>埼玉県軽費老人ホーム、特別養護老人ホーム等の設備及び運営に関する基準を定める条例　（平成24年　埼玉県条例第65号）</t>
    <phoneticPr fontId="8"/>
  </si>
  <si>
    <t>「平13老発155」</t>
    <phoneticPr fontId="8"/>
  </si>
  <si>
    <t>「身体拘束ゼロ作戦」の推進について</t>
    <phoneticPr fontId="8"/>
  </si>
  <si>
    <t>「昭62社施107」</t>
    <phoneticPr fontId="8"/>
  </si>
  <si>
    <t>社会福祉施設における防火安全対策の強化について</t>
    <phoneticPr fontId="8"/>
  </si>
  <si>
    <t>「平 18厚労告268」</t>
    <phoneticPr fontId="8"/>
  </si>
  <si>
    <t xml:space="preserve">厚生労働大臣が定める感染症又は食中毒の発生が疑われる際の対処等に関する手順 </t>
    <phoneticPr fontId="8"/>
  </si>
  <si>
    <t>リストの項目</t>
    <rPh sb="4" eb="6">
      <t>コウモク</t>
    </rPh>
    <phoneticPr fontId="8"/>
  </si>
  <si>
    <t>該当・非該当</t>
  </si>
  <si>
    <t>いない・いる</t>
  </si>
  <si>
    <t>有・無</t>
  </si>
  <si>
    <t>※</t>
    <phoneticPr fontId="8"/>
  </si>
  <si>
    <t>策定済</t>
    <rPh sb="0" eb="2">
      <t>サクテイ</t>
    </rPh>
    <rPh sb="2" eb="3">
      <t>ズ</t>
    </rPh>
    <phoneticPr fontId="8"/>
  </si>
  <si>
    <t>未策定</t>
    <rPh sb="0" eb="1">
      <t>ミ</t>
    </rPh>
    <rPh sb="1" eb="3">
      <t>サクテイ</t>
    </rPh>
    <phoneticPr fontId="8"/>
  </si>
  <si>
    <t>策定済・未策定</t>
    <rPh sb="0" eb="2">
      <t>サクテイ</t>
    </rPh>
    <rPh sb="2" eb="3">
      <t>ズ</t>
    </rPh>
    <rPh sb="4" eb="5">
      <t>ミ</t>
    </rPh>
    <rPh sb="5" eb="7">
      <t>サクテイ</t>
    </rPh>
    <phoneticPr fontId="8"/>
  </si>
  <si>
    <t>（感染症対応研修）</t>
    <rPh sb="1" eb="4">
      <t>カンセンショウ</t>
    </rPh>
    <rPh sb="4" eb="6">
      <t>タイオウ</t>
    </rPh>
    <rPh sb="6" eb="8">
      <t>ケンシュウ</t>
    </rPh>
    <phoneticPr fontId="8"/>
  </si>
  <si>
    <t>（災害対応訓練）</t>
    <rPh sb="1" eb="3">
      <t>サイガイ</t>
    </rPh>
    <rPh sb="3" eb="5">
      <t>タイオウ</t>
    </rPh>
    <rPh sb="5" eb="7">
      <t>クンレン</t>
    </rPh>
    <phoneticPr fontId="8"/>
  </si>
  <si>
    <t>実施済</t>
    <rPh sb="0" eb="2">
      <t>ジッシ</t>
    </rPh>
    <rPh sb="2" eb="3">
      <t>ズ</t>
    </rPh>
    <phoneticPr fontId="8"/>
  </si>
  <si>
    <t>未実施</t>
    <rPh sb="0" eb="3">
      <t>ミジッシ</t>
    </rPh>
    <phoneticPr fontId="8"/>
  </si>
  <si>
    <t>実施予定</t>
    <rPh sb="0" eb="2">
      <t>ジッシ</t>
    </rPh>
    <rPh sb="2" eb="4">
      <t>ヨテイ</t>
    </rPh>
    <phoneticPr fontId="8"/>
  </si>
  <si>
    <t>実施済・未実施</t>
    <rPh sb="0" eb="2">
      <t>ジッシ</t>
    </rPh>
    <rPh sb="2" eb="3">
      <t>スミ</t>
    </rPh>
    <rPh sb="4" eb="7">
      <t>ミジッシ</t>
    </rPh>
    <phoneticPr fontId="8"/>
  </si>
  <si>
    <t>定期的に実施できるよう取り組んでください。</t>
    <rPh sb="0" eb="3">
      <t>テイキテキ</t>
    </rPh>
    <rPh sb="4" eb="6">
      <t>ジッシ</t>
    </rPh>
    <rPh sb="11" eb="12">
      <t>ト</t>
    </rPh>
    <rPh sb="13" eb="14">
      <t>ク</t>
    </rPh>
    <phoneticPr fontId="8"/>
  </si>
  <si>
    <t>（災害対応研修）</t>
    <rPh sb="1" eb="3">
      <t>サイガイ</t>
    </rPh>
    <rPh sb="3" eb="5">
      <t>タイオウ</t>
    </rPh>
    <rPh sb="5" eb="7">
      <t>ケンシュウ</t>
    </rPh>
    <phoneticPr fontId="8"/>
  </si>
  <si>
    <t>（感染症対応訓練）</t>
    <rPh sb="1" eb="4">
      <t>カンセンショウ</t>
    </rPh>
    <rPh sb="4" eb="6">
      <t>タイオウ</t>
    </rPh>
    <rPh sb="6" eb="8">
      <t>クンレン</t>
    </rPh>
    <phoneticPr fontId="8"/>
  </si>
  <si>
    <t>１ 設 備</t>
  </si>
  <si>
    <t>　次の設備を備えていますか。</t>
    <phoneticPr fontId="8"/>
  </si>
  <si>
    <t>(1) 居 室</t>
  </si>
  <si>
    <t>（２）</t>
    <phoneticPr fontId="8"/>
  </si>
  <si>
    <t>計画策定に向けて取り組んでください。</t>
    <rPh sb="0" eb="2">
      <t>ケイカク</t>
    </rPh>
    <rPh sb="2" eb="4">
      <t>サクテイ</t>
    </rPh>
    <rPh sb="5" eb="6">
      <t>ム</t>
    </rPh>
    <rPh sb="8" eb="9">
      <t>ト</t>
    </rPh>
    <rPh sb="10" eb="11">
      <t>ク</t>
    </rPh>
    <phoneticPr fontId="8"/>
  </si>
  <si>
    <t>①</t>
    <phoneticPr fontId="8"/>
  </si>
  <si>
    <t>②</t>
    <phoneticPr fontId="8"/>
  </si>
  <si>
    <t>回</t>
    <rPh sb="0" eb="1">
      <t>カイ</t>
    </rPh>
    <phoneticPr fontId="8"/>
  </si>
  <si>
    <t>計</t>
    <rPh sb="0" eb="1">
      <t>ケイ</t>
    </rPh>
    <phoneticPr fontId="8"/>
  </si>
  <si>
    <t>施設長</t>
    <rPh sb="0" eb="3">
      <t>シセツチョウ</t>
    </rPh>
    <phoneticPr fontId="8"/>
  </si>
  <si>
    <t>介護職員</t>
    <rPh sb="0" eb="2">
      <t>カイゴ</t>
    </rPh>
    <rPh sb="2" eb="4">
      <t>ショクイン</t>
    </rPh>
    <phoneticPr fontId="8"/>
  </si>
  <si>
    <t>その他（</t>
    <rPh sb="2" eb="3">
      <t>タ</t>
    </rPh>
    <phoneticPr fontId="8"/>
  </si>
  <si>
    <t>（具体的に入力してください。）</t>
    <rPh sb="1" eb="4">
      <t>グタイテキ</t>
    </rPh>
    <rPh sb="5" eb="7">
      <t>ニュウリョク</t>
    </rPh>
    <phoneticPr fontId="8"/>
  </si>
  <si>
    <t>　</t>
  </si>
  <si>
    <t>ある・ない</t>
  </si>
  <si>
    <t>人</t>
    <rPh sb="0" eb="1">
      <t>ニン</t>
    </rPh>
    <phoneticPr fontId="8"/>
  </si>
  <si>
    <t>ベッド柵</t>
  </si>
  <si>
    <t>車イスベルト</t>
  </si>
  <si>
    <t>ミトンの使用</t>
  </si>
  <si>
    <t>つなぎ服の使用</t>
    <phoneticPr fontId="8"/>
  </si>
  <si>
    <t>拘束帯の使用</t>
    <phoneticPr fontId="8"/>
  </si>
  <si>
    <t>その他</t>
    <phoneticPr fontId="8"/>
  </si>
  <si>
    <t>実人員</t>
    <phoneticPr fontId="8"/>
  </si>
  <si>
    <t>解除への具体的な取組例</t>
  </si>
  <si>
    <t>（人数を選択してください。）</t>
    <rPh sb="1" eb="3">
      <t>ニンズウ</t>
    </rPh>
    <rPh sb="4" eb="6">
      <t>センタク</t>
    </rPh>
    <phoneticPr fontId="8"/>
  </si>
  <si>
    <t>③</t>
    <phoneticPr fontId="8"/>
  </si>
  <si>
    <t>④</t>
    <phoneticPr fontId="8"/>
  </si>
  <si>
    <t>自　主　点　検　の　ポ　イ　ン　ト</t>
    <rPh sb="0" eb="1">
      <t>ジ</t>
    </rPh>
    <rPh sb="2" eb="3">
      <t>シュ</t>
    </rPh>
    <rPh sb="4" eb="5">
      <t>テン</t>
    </rPh>
    <rPh sb="6" eb="7">
      <t>ケン</t>
    </rPh>
    <phoneticPr fontId="7"/>
  </si>
  <si>
    <t>点 検 結 果</t>
    <rPh sb="0" eb="1">
      <t>テン</t>
    </rPh>
    <rPh sb="2" eb="3">
      <t>ケン</t>
    </rPh>
    <rPh sb="4" eb="5">
      <t>ケツ</t>
    </rPh>
    <rPh sb="6" eb="7">
      <t>ハテ</t>
    </rPh>
    <phoneticPr fontId="8"/>
  </si>
  <si>
    <t>点検結果についての留意事項</t>
    <phoneticPr fontId="8"/>
  </si>
  <si>
    <t>自主点検項目</t>
    <phoneticPr fontId="8"/>
  </si>
  <si>
    <t>いない</t>
  </si>
  <si>
    <t>いる</t>
  </si>
  <si>
    <t>ある</t>
  </si>
  <si>
    <t>ない</t>
  </si>
  <si>
    <t>ない・ある</t>
    <phoneticPr fontId="8"/>
  </si>
  <si>
    <t>check</t>
    <phoneticPr fontId="8"/>
  </si>
  <si>
    <t>No.</t>
    <phoneticPr fontId="8"/>
  </si>
  <si>
    <t>　生活相談員は、次の資格を有する者としていますか。</t>
    <phoneticPr fontId="8"/>
  </si>
  <si>
    <r>
      <t xml:space="preserve">　  </t>
    </r>
    <r>
      <rPr>
        <sz val="14"/>
        <color theme="1"/>
        <rFont val="游ゴシック Medium"/>
        <family val="3"/>
        <charset val="128"/>
      </rPr>
      <t>(以下の、県知事が定める「同等以上の能力を有する者」)</t>
    </r>
    <phoneticPr fontId="8"/>
  </si>
  <si>
    <t>　・介護支援専門員  ・介護福祉士</t>
    <phoneticPr fontId="8"/>
  </si>
  <si>
    <t>　  （職員宿直）　（賃金雇用職員）　  (業務委託）</t>
    <phoneticPr fontId="8"/>
  </si>
  <si>
    <t>２ 設備の
　 基準</t>
    <phoneticPr fontId="8"/>
  </si>
  <si>
    <t>第４ 運営
   に関す
   る基準</t>
    <phoneticPr fontId="8"/>
  </si>
  <si>
    <t>栄養士</t>
    <phoneticPr fontId="8"/>
  </si>
  <si>
    <t>事務職員</t>
    <rPh sb="0" eb="2">
      <t>ジム</t>
    </rPh>
    <rPh sb="2" eb="4">
      <t>ショクイン</t>
    </rPh>
    <phoneticPr fontId="8"/>
  </si>
  <si>
    <t>人　数</t>
    <rPh sb="0" eb="1">
      <t>ヒト</t>
    </rPh>
    <rPh sb="2" eb="3">
      <t>スウ</t>
    </rPh>
    <phoneticPr fontId="8"/>
  </si>
  <si>
    <t>平13老発155
身体拘束ゼロへの
手引き</t>
    <phoneticPr fontId="8"/>
  </si>
  <si>
    <t>⑤</t>
    <phoneticPr fontId="8"/>
  </si>
  <si>
    <t>⑥</t>
    <phoneticPr fontId="8"/>
  </si>
  <si>
    <t>構成メンバー</t>
  </si>
  <si>
    <t>名　　称</t>
    <phoneticPr fontId="8"/>
  </si>
  <si>
    <t>開 催 頻 度</t>
    <phoneticPr fontId="8"/>
  </si>
  <si>
    <t>開催ルール：</t>
    <rPh sb="0" eb="2">
      <t>カイサイ</t>
    </rPh>
    <phoneticPr fontId="8"/>
  </si>
  <si>
    <t>前年度開催回数</t>
    <rPh sb="0" eb="3">
      <t>ゼンネンド</t>
    </rPh>
    <rPh sb="3" eb="5">
      <t>カイサイ</t>
    </rPh>
    <rPh sb="5" eb="7">
      <t>カイスウ</t>
    </rPh>
    <phoneticPr fontId="8"/>
  </si>
  <si>
    <t>（該当者に〇を選択してください）</t>
    <rPh sb="1" eb="4">
      <t>ガイトウシャ</t>
    </rPh>
    <rPh sb="7" eb="9">
      <t>センタク</t>
    </rPh>
    <phoneticPr fontId="8"/>
  </si>
  <si>
    <t>　　施設内の職員研修の実施回数　(前年度)</t>
    <phoneticPr fontId="8"/>
  </si>
  <si>
    <t>　身体的拘束等について報告するための様式を整備すること。</t>
    <phoneticPr fontId="8"/>
  </si>
  <si>
    <t>　報告された事例及び分析結果を従業者に周知徹底すること。</t>
    <phoneticPr fontId="8"/>
  </si>
  <si>
    <t>　適正化策を講じた後に、その効果について評価すること。</t>
    <phoneticPr fontId="8"/>
  </si>
  <si>
    <t>【身体的拘束等の適正化のための指針について】</t>
    <phoneticPr fontId="8"/>
  </si>
  <si>
    <t>「身体的拘束等の適正化のための指針」に盛り込むべき内容</t>
    <phoneticPr fontId="8"/>
  </si>
  <si>
    <t>⑦</t>
    <phoneticPr fontId="8"/>
  </si>
  <si>
    <t>　施設における身体的拘束等の適正化に関する基本的考え方</t>
    <phoneticPr fontId="8"/>
  </si>
  <si>
    <t>　身体的拘束等の適正化のための職員研修に関する基本方針</t>
    <phoneticPr fontId="8"/>
  </si>
  <si>
    <t>　施設内で発生した身体的拘束等の報告方法等のための方策に関する基本方針</t>
    <phoneticPr fontId="8"/>
  </si>
  <si>
    <t>　身体的拘束等の発生時の対応に関する基本方針</t>
    <phoneticPr fontId="8"/>
  </si>
  <si>
    <t>　入所者等に対する当該指針の閲覧に関する基本方針</t>
    <phoneticPr fontId="8"/>
  </si>
  <si>
    <t>　その他身体的拘束等の適正化の推進のために必要な基本方針</t>
    <phoneticPr fontId="8"/>
  </si>
  <si>
    <t>　研修の実施内容については必ず記録すること。</t>
    <phoneticPr fontId="8"/>
  </si>
  <si>
    <t>　なお、「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8"/>
  </si>
  <si>
    <t>　上記の説明書について、次の点について適切に取り扱い、作成及び同意を得ていますか。</t>
    <phoneticPr fontId="8"/>
  </si>
  <si>
    <t>　拘束の三要件の１つのみに○がついていないか。</t>
    <phoneticPr fontId="8"/>
  </si>
  <si>
    <t>　拘束期間の「解除予定日」が空欄になっていないか。</t>
    <phoneticPr fontId="8"/>
  </si>
  <si>
    <t>（注意）</t>
    <phoneticPr fontId="8"/>
  </si>
  <si>
    <t>　事業所の従業員は高齢者虐待を発見しやすい立場にあることを自覚し、高齢者虐待の早期発見に努めていますか。</t>
    <phoneticPr fontId="8"/>
  </si>
  <si>
    <t>　高齢者虐待の防止について、従業者への研修の実施、サービスの提供を受ける利用者及びその家族からの苦情の処理の体制の整備等、虐待の防止のための措置を講じていますか。</t>
    <phoneticPr fontId="8"/>
  </si>
  <si>
    <t>高齢者虐待防止法
第5条</t>
    <phoneticPr fontId="8"/>
  </si>
  <si>
    <t>高齢者虐待防止法
第20条</t>
    <phoneticPr fontId="8"/>
  </si>
  <si>
    <t>高齢者虐待防止法
第21条</t>
    <phoneticPr fontId="8"/>
  </si>
  <si>
    <t>（高齢者虐待に該当する行為）</t>
  </si>
  <si>
    <t>ア</t>
    <phoneticPr fontId="8"/>
  </si>
  <si>
    <t>イ</t>
    <phoneticPr fontId="8"/>
  </si>
  <si>
    <t>ウ</t>
    <phoneticPr fontId="8"/>
  </si>
  <si>
    <t>エ</t>
    <phoneticPr fontId="8"/>
  </si>
  <si>
    <t>オ</t>
    <phoneticPr fontId="8"/>
  </si>
  <si>
    <t>　利用者の身体に外傷が生じ、又は生じるおそれのある暴行を加えること。</t>
    <phoneticPr fontId="8"/>
  </si>
  <si>
    <t>　利用者を衰弱させるような著しい減食又は長時間の放置その他の利用者を養護すべき職務上の義務を著しく怠ること。</t>
    <phoneticPr fontId="8"/>
  </si>
  <si>
    <t>　利用者に対する著しい暴言又は著しく拒絶的な対応その他の利用者に著しい心理的外傷を与える言動を行うこと。</t>
    <phoneticPr fontId="8"/>
  </si>
  <si>
    <t>　利用者にわいせつな行為をすること又は利用者をしてわいせつな行為をさせること。</t>
    <phoneticPr fontId="8"/>
  </si>
  <si>
    <t>　利用者の財産を不当に処分することその他当該利用者から不当に財産上の利益を得ること。</t>
    <phoneticPr fontId="8"/>
  </si>
  <si>
    <t>ア</t>
    <phoneticPr fontId="8"/>
  </si>
  <si>
    <t>イ</t>
    <phoneticPr fontId="8"/>
  </si>
  <si>
    <t>ウ</t>
    <phoneticPr fontId="8"/>
  </si>
  <si>
    <t>エ</t>
    <phoneticPr fontId="8"/>
  </si>
  <si>
    <t>オ</t>
    <phoneticPr fontId="8"/>
  </si>
  <si>
    <t>カ</t>
    <phoneticPr fontId="8"/>
  </si>
  <si>
    <t>キ</t>
    <phoneticPr fontId="8"/>
  </si>
  <si>
    <t>　虐待防止検討委員会その他施設内の組織に関すること。</t>
    <phoneticPr fontId="8"/>
  </si>
  <si>
    <t>　虐待の防止のための指針の整備に関すること。</t>
    <phoneticPr fontId="8"/>
  </si>
  <si>
    <t>　虐待の防止のための職員研修の内容に関すること。</t>
    <phoneticPr fontId="8"/>
  </si>
  <si>
    <t>　虐待等について、職員が相談・報告できる体制整備に関すること。</t>
    <phoneticPr fontId="8"/>
  </si>
  <si>
    <t>　職員が虐待等を把握した場合に、市町村への通報が迅速かつ適切に行われるための方法に関すること。</t>
    <phoneticPr fontId="8"/>
  </si>
  <si>
    <t>　虐待等が発生した場合、その発生原因等の分析から得られる再発の確実な防止策に関すること。</t>
    <phoneticPr fontId="8"/>
  </si>
  <si>
    <t>　前号の再発の防止策を講じた際に、その効果についての評価に関すること。</t>
    <phoneticPr fontId="8"/>
  </si>
  <si>
    <t>②</t>
    <phoneticPr fontId="8"/>
  </si>
  <si>
    <t>③</t>
    <phoneticPr fontId="8"/>
  </si>
  <si>
    <t>ク</t>
    <phoneticPr fontId="8"/>
  </si>
  <si>
    <t>ケ</t>
    <phoneticPr fontId="8"/>
  </si>
  <si>
    <t>　施設における虐待の防止に関する基本的考え方</t>
    <phoneticPr fontId="8"/>
  </si>
  <si>
    <t>　虐待防止検討委員会その他施設内の組織に関する事項</t>
    <phoneticPr fontId="8"/>
  </si>
  <si>
    <t>　虐待の防止のための職員研修に関する基本方針</t>
    <phoneticPr fontId="8"/>
  </si>
  <si>
    <t>　虐待等が発生した場合の対応方法に関する基本方針</t>
    <phoneticPr fontId="8"/>
  </si>
  <si>
    <t>　虐待等が発生した場合の相談・報告体制に関する事項</t>
    <phoneticPr fontId="8"/>
  </si>
  <si>
    <t>　成年後見制度の利用支援に関する事項</t>
    <phoneticPr fontId="8"/>
  </si>
  <si>
    <t>　虐待等に係る苦情解決方法に関する事項</t>
    <phoneticPr fontId="8"/>
  </si>
  <si>
    <t>　入所者等に対する当該指針の閲覧に関する事項</t>
    <phoneticPr fontId="8"/>
  </si>
  <si>
    <t>　その他虐待の防止の推進のために必要な事項</t>
    <phoneticPr fontId="8"/>
  </si>
  <si>
    <t>④</t>
    <phoneticPr fontId="8"/>
  </si>
  <si>
    <t>⑤</t>
    <phoneticPr fontId="8"/>
  </si>
  <si>
    <t>　虐待を防止するための体制として、専任の担当者を置いていますか。
（当該担当者としては、虐待防止検討委員会の責任者と同一の従業者が務めることが望ましいです。）</t>
    <phoneticPr fontId="8"/>
  </si>
  <si>
    <t>（１）</t>
    <phoneticPr fontId="8"/>
  </si>
  <si>
    <t>（５）</t>
    <phoneticPr fontId="8"/>
  </si>
  <si>
    <t>（６）</t>
    <phoneticPr fontId="8"/>
  </si>
  <si>
    <t>（７）</t>
    <phoneticPr fontId="8"/>
  </si>
  <si>
    <t>（８）</t>
    <phoneticPr fontId="8"/>
  </si>
  <si>
    <t>（２）</t>
    <phoneticPr fontId="8"/>
  </si>
  <si>
    <t>（３）</t>
    <phoneticPr fontId="8"/>
  </si>
  <si>
    <t>（４）</t>
    <phoneticPr fontId="8"/>
  </si>
  <si>
    <t>（９）</t>
    <phoneticPr fontId="8"/>
  </si>
  <si>
    <t>（10）</t>
    <phoneticPr fontId="8"/>
  </si>
  <si>
    <t>　介護職員その他の従業者は、身体的拘束等の発生ごとにその状況、背景等を記録するとと
もに、①の様式に従い、身体的拘束等について報告すること。</t>
    <phoneticPr fontId="8"/>
  </si>
  <si>
    <t>　事例の分析に当たっては、身体的拘束等の発生時の状況等を分析し、身体的拘束等の発生
原因、結果等を取りまとめ、当該事例の適正性と適正化策を検討すること。</t>
    <phoneticPr fontId="8"/>
  </si>
  <si>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8"/>
  </si>
  <si>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8"/>
  </si>
  <si>
    <t>　栄養並びに入所者の心身の状況及び嗜好を考慮した食事を、適切な時間に提供していますか。</t>
    <phoneticPr fontId="8"/>
  </si>
  <si>
    <t>朝食</t>
  </si>
  <si>
    <t>昼食</t>
  </si>
  <si>
    <t>夕食</t>
  </si>
  <si>
    <t>時</t>
    <rPh sb="0" eb="1">
      <t>ジ</t>
    </rPh>
    <phoneticPr fontId="8"/>
  </si>
  <si>
    <t>分</t>
    <rPh sb="0" eb="1">
      <t>フン</t>
    </rPh>
    <phoneticPr fontId="8"/>
  </si>
  <si>
    <t>～</t>
    <phoneticPr fontId="8"/>
  </si>
  <si>
    <t>　（食事時間を記入（入力）して下さい）</t>
    <rPh sb="10" eb="12">
      <t>ニュウリョク</t>
    </rPh>
    <phoneticPr fontId="8"/>
  </si>
  <si>
    <t>今年度</t>
    <rPh sb="0" eb="3">
      <t>コンネンド</t>
    </rPh>
    <phoneticPr fontId="8"/>
  </si>
  <si>
    <t>(ア)</t>
    <phoneticPr fontId="8"/>
  </si>
  <si>
    <t>(イ)</t>
    <phoneticPr fontId="8"/>
  </si>
  <si>
    <t>(ウ)</t>
    <phoneticPr fontId="8"/>
  </si>
  <si>
    <t xml:space="preserve"> 　次に掲げる施設の運営についての重要事項に関する規程（運営規程）を定めていますか。</t>
    <phoneticPr fontId="8"/>
  </si>
  <si>
    <t>　施設の目的及び運営の方針</t>
    <phoneticPr fontId="8"/>
  </si>
  <si>
    <t>　入所定員</t>
    <phoneticPr fontId="8"/>
  </si>
  <si>
    <t>　虐待の防止のための措置に関する事項</t>
    <phoneticPr fontId="8"/>
  </si>
  <si>
    <t>　その他施設の運営に関する重要事項</t>
    <phoneticPr fontId="8"/>
  </si>
  <si>
    <t>　空調設備等により施設内の適温の確保に努めていますか。</t>
    <phoneticPr fontId="8"/>
  </si>
  <si>
    <t>　虐待の防止のための対策を検討する委員会の概要等　</t>
    <phoneticPr fontId="8"/>
  </si>
  <si>
    <t>（８）</t>
  </si>
  <si>
    <t>（９）</t>
  </si>
  <si>
    <t>平18厚労告
268の一</t>
    <phoneticPr fontId="8"/>
  </si>
  <si>
    <t>平18厚労告
268の二</t>
    <phoneticPr fontId="8"/>
  </si>
  <si>
    <t>平18厚労告
268の三</t>
    <rPh sb="11" eb="12">
      <t>3</t>
    </rPh>
    <phoneticPr fontId="8"/>
  </si>
  <si>
    <t>平18厚労告
268の五</t>
    <rPh sb="11" eb="12">
      <t>5</t>
    </rPh>
    <phoneticPr fontId="8"/>
  </si>
  <si>
    <t>平18厚労告
268の六</t>
    <rPh sb="11" eb="12">
      <t>6</t>
    </rPh>
    <phoneticPr fontId="8"/>
  </si>
  <si>
    <t>平18厚労告
268の七</t>
    <rPh sb="11" eb="12">
      <t>7</t>
    </rPh>
    <phoneticPr fontId="8"/>
  </si>
  <si>
    <t>　同一の感染症若しくは食中毒による又はそれらによると疑われる死亡者又は重篤な患者が１週間内に２名以上発生した場合</t>
    <phoneticPr fontId="8"/>
  </si>
  <si>
    <t>　同一の有症者等が10名以上又は全利用者の半数以上発生した場合</t>
    <phoneticPr fontId="8"/>
  </si>
  <si>
    <t>平18厚労告
268の八</t>
    <rPh sb="11" eb="12">
      <t>8</t>
    </rPh>
    <phoneticPr fontId="8"/>
  </si>
  <si>
    <t>　入所者の口腔衛生の観点から、あらかじめ、協力歯科医療機関を定めておくよう努めていますか。</t>
    <phoneticPr fontId="8"/>
  </si>
  <si>
    <t>　　委託費支払いの有無</t>
    <rPh sb="2" eb="7">
      <t>イタクヒシハラ</t>
    </rPh>
    <rPh sb="9" eb="11">
      <t>ウム</t>
    </rPh>
    <phoneticPr fontId="8"/>
  </si>
  <si>
    <t>円）</t>
    <rPh sb="0" eb="1">
      <t>エン</t>
    </rPh>
    <phoneticPr fontId="8"/>
  </si>
  <si>
    <t>委託費（</t>
    <rPh sb="0" eb="3">
      <t>イタクヒ</t>
    </rPh>
    <phoneticPr fontId="8"/>
  </si>
  <si>
    <t xml:space="preserve"> 協 力 歯 科 医 療 機 関 名</t>
    <rPh sb="1" eb="2">
      <t>キョウ</t>
    </rPh>
    <rPh sb="3" eb="4">
      <t>チカラ</t>
    </rPh>
    <rPh sb="5" eb="6">
      <t>ハ</t>
    </rPh>
    <rPh sb="7" eb="8">
      <t>カ</t>
    </rPh>
    <rPh sb="9" eb="10">
      <t>イ</t>
    </rPh>
    <rPh sb="11" eb="12">
      <t>リョウ</t>
    </rPh>
    <rPh sb="13" eb="14">
      <t>キ</t>
    </rPh>
    <rPh sb="15" eb="16">
      <t>カン</t>
    </rPh>
    <rPh sb="17" eb="18">
      <t>ナ</t>
    </rPh>
    <phoneticPr fontId="8"/>
  </si>
  <si>
    <t>（医療機関の名称、委託費の支払いの有無、委託費の金額を記載（入力等）してください。）</t>
    <rPh sb="1" eb="5">
      <t>イリョウキカン</t>
    </rPh>
    <rPh sb="6" eb="8">
      <t>メイショウ</t>
    </rPh>
    <rPh sb="9" eb="11">
      <t>イタク</t>
    </rPh>
    <rPh sb="11" eb="12">
      <t>ヒ</t>
    </rPh>
    <rPh sb="13" eb="15">
      <t>シハラ</t>
    </rPh>
    <rPh sb="17" eb="19">
      <t>ウム</t>
    </rPh>
    <rPh sb="20" eb="23">
      <t>イタクヒ</t>
    </rPh>
    <rPh sb="24" eb="26">
      <t>キンガク</t>
    </rPh>
    <rPh sb="27" eb="29">
      <t>キサイ</t>
    </rPh>
    <rPh sb="30" eb="32">
      <t>ニュウリョク</t>
    </rPh>
    <rPh sb="32" eb="33">
      <t>トウ</t>
    </rPh>
    <phoneticPr fontId="8"/>
  </si>
  <si>
    <t>　「個人情報の保護に関する法律」及び「医療・介護関係事業者における個人情報の適切な取扱いのためのガイダンス」に基づき、入所者及びその家族の個人情報を適切に取り扱っていますか。</t>
    <phoneticPr fontId="8"/>
  </si>
  <si>
    <t>「個人情報の保護に関する法律」の概要</t>
  </si>
  <si>
    <t>　利用目的を出来る限り特定し、その利用目的の達成に必要な範囲内で個人情報を取り扱うこと</t>
    <phoneticPr fontId="8"/>
  </si>
  <si>
    <t>　個人情報は適正な方法で取得し、取得時に本人に対して利用目的の通知・公表等をすること</t>
    <phoneticPr fontId="8"/>
  </si>
  <si>
    <t>　あらかじめ本人の同意を得なければ、第三者に個人データを提供してはならないこと</t>
    <phoneticPr fontId="8"/>
  </si>
  <si>
    <t>　苦情の処理に努め、そのための体制の整備をすること</t>
    <phoneticPr fontId="8"/>
  </si>
  <si>
    <t>　保有個人データについては、利用目的などを本人の知り得る状態に置き、本人の求めに応じて開示・訂正・利用停止等を行うこと</t>
    <phoneticPr fontId="8"/>
  </si>
  <si>
    <t>　改正個人情報保護法（H29.5.30施行）では、5,000件以下の個人情報取り扱い事業者も、法律の規制対象となりました。</t>
    <phoneticPr fontId="8"/>
  </si>
  <si>
    <t>　個人データについては、正確・最新の内容に保つように努め、安全管理措置を講じ、従業者・委託先を監督すること</t>
    <rPh sb="1" eb="3">
      <t>コジン</t>
    </rPh>
    <phoneticPr fontId="8"/>
  </si>
  <si>
    <t>　介護関係事業者は、多数の利用者やその家族について、他人が容易には知りえないような個人情報を詳細に知り得る立場にあり、個人情報の適正な取扱いが求められます。そのため、個人情報保護法の趣旨を踏まえ、介護事業者が遵守すべき事項等について、ガイダンスを定めたものです。</t>
    <phoneticPr fontId="8"/>
  </si>
  <si>
    <t>　次のような項目を盛り込んだ「事故発生の防止のための指針」を作成していますか。</t>
    <phoneticPr fontId="8"/>
  </si>
  <si>
    <t>①</t>
  </si>
  <si>
    <t>②</t>
  </si>
  <si>
    <t>③</t>
  </si>
  <si>
    <t>④</t>
  </si>
  <si>
    <t>⑤</t>
  </si>
  <si>
    <t>⑥</t>
  </si>
  <si>
    <t>　介護事故の防止のための委員会その他施設内の組織に関する事項</t>
    <phoneticPr fontId="8"/>
  </si>
  <si>
    <t>　施設における介護事故の防止に関する基本的考え方</t>
    <phoneticPr fontId="8"/>
  </si>
  <si>
    <t>　介護事故の防止のための職員研修に関する基本方針</t>
    <phoneticPr fontId="8"/>
  </si>
  <si>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介護に係る安全の確保を目的とした改善のための方策に関する基本方針</t>
    <phoneticPr fontId="8"/>
  </si>
  <si>
    <t>　介護事故等発生時の対応に関する基本方針</t>
    <phoneticPr fontId="8"/>
  </si>
  <si>
    <t>　その他介護事故等の発生の防止の推進のために必要な基本方針</t>
    <phoneticPr fontId="8"/>
  </si>
  <si>
    <t>　介護事故等について報告するための様式を整備すること。</t>
    <phoneticPr fontId="8"/>
  </si>
  <si>
    <t>　介護職員その他の職員は、介護事故等の発生又は発見ごとにその状況、背景等を記載するとともに、①の様式に従い介護事故等について報告すること。</t>
    <phoneticPr fontId="8"/>
  </si>
  <si>
    <t>　防止策を講じた後に、その効果について評価すること。</t>
    <phoneticPr fontId="8"/>
  </si>
  <si>
    <t>　報告された事例及び分析結果を職員に周知徹底すること。</t>
    <rPh sb="1" eb="3">
      <t>ホウコク</t>
    </rPh>
    <phoneticPr fontId="8"/>
  </si>
  <si>
    <t>　事例の分析に当たっては、介護事故等の発生時の状況等を分析し、介護事故等の発生原因、結果等をとりまとめ、防止策を検討すること。</t>
    <rPh sb="1" eb="3">
      <t>ジレイ</t>
    </rPh>
    <phoneticPr fontId="8"/>
  </si>
  <si>
    <t>○</t>
    <phoneticPr fontId="8"/>
  </si>
  <si>
    <t>　委員会は、介護事故発生の防止、再発防止のための対策を検討するものであること。</t>
    <rPh sb="1" eb="3">
      <t>イイン</t>
    </rPh>
    <phoneticPr fontId="8"/>
  </si>
  <si>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t>
    <phoneticPr fontId="8"/>
  </si>
  <si>
    <t>　責任者はケア全般の責任者であることが望ましい。</t>
    <phoneticPr fontId="8"/>
  </si>
  <si>
    <t>　施設外の安全対策の専門家を委員として積極的に活用することが望ましい。</t>
    <phoneticPr fontId="8"/>
  </si>
  <si>
    <t>事故発生の防止措置を適切に実施するための担当者</t>
    <rPh sb="7" eb="8">
      <t>チ</t>
    </rPh>
    <phoneticPr fontId="8"/>
  </si>
  <si>
    <t>虐待防止措置を適切に実施するための専任の担当者</t>
    <rPh sb="0" eb="4">
      <t>ギャクタイボウシ</t>
    </rPh>
    <rPh sb="4" eb="6">
      <t>ソチ</t>
    </rPh>
    <rPh sb="17" eb="19">
      <t>センニン</t>
    </rPh>
    <phoneticPr fontId="8"/>
  </si>
  <si>
    <t>身体的拘束等適正化対応策を担当する専任の担当者</t>
    <rPh sb="0" eb="2">
      <t>シンタイ</t>
    </rPh>
    <rPh sb="2" eb="3">
      <t>テキ</t>
    </rPh>
    <rPh sb="3" eb="5">
      <t>コウソク</t>
    </rPh>
    <rPh sb="5" eb="6">
      <t>ナド</t>
    </rPh>
    <rPh sb="6" eb="8">
      <t>テキセイ</t>
    </rPh>
    <rPh sb="8" eb="9">
      <t>カ</t>
    </rPh>
    <rPh sb="9" eb="11">
      <t>タイオウ</t>
    </rPh>
    <rPh sb="11" eb="12">
      <t>サク</t>
    </rPh>
    <rPh sb="13" eb="15">
      <t>タントウ</t>
    </rPh>
    <rPh sb="17" eb="19">
      <t>センニン</t>
    </rPh>
    <rPh sb="20" eb="23">
      <t>タントウシャ</t>
    </rPh>
    <phoneticPr fontId="8"/>
  </si>
  <si>
    <t xml:space="preserve"> 感染症及び食中毒の予防及びまん延の防止のための対策を検討する委員会の概要等　</t>
    <phoneticPr fontId="8"/>
  </si>
  <si>
    <t>感染症対策等を適切に実施するための担当者</t>
    <rPh sb="0" eb="5">
      <t>カンセンショウタイサク</t>
    </rPh>
    <rPh sb="5" eb="6">
      <t>トウ</t>
    </rPh>
    <phoneticPr fontId="8"/>
  </si>
  <si>
    <t xml:space="preserve"> 事故発生の防止のための委員会の概要等　</t>
    <rPh sb="12" eb="15">
      <t>イインカイ</t>
    </rPh>
    <phoneticPr fontId="8"/>
  </si>
  <si>
    <t>（解除への具体的な取組内容を入力してください。）</t>
    <rPh sb="1" eb="3">
      <t>カイジョ</t>
    </rPh>
    <rPh sb="5" eb="8">
      <t>グタイテキ</t>
    </rPh>
    <rPh sb="9" eb="10">
      <t>ト</t>
    </rPh>
    <rPh sb="10" eb="11">
      <t>ク</t>
    </rPh>
    <rPh sb="11" eb="13">
      <t>ナイヨウ</t>
    </rPh>
    <rPh sb="14" eb="16">
      <t>ニュウリョク</t>
    </rPh>
    <phoneticPr fontId="8"/>
  </si>
  <si>
    <t>基準</t>
    <rPh sb="0" eb="2">
      <t>キジュン</t>
    </rPh>
    <phoneticPr fontId="8"/>
  </si>
  <si>
    <t>いる</t>
    <phoneticPr fontId="8"/>
  </si>
  <si>
    <t>いない</t>
    <phoneticPr fontId="8"/>
  </si>
  <si>
    <t>点検項目</t>
    <rPh sb="0" eb="2">
      <t>テンケン</t>
    </rPh>
    <rPh sb="2" eb="4">
      <t>コウモク</t>
    </rPh>
    <phoneticPr fontId="8"/>
  </si>
  <si>
    <t>点検結果</t>
    <rPh sb="0" eb="2">
      <t>テンケン</t>
    </rPh>
    <rPh sb="2" eb="4">
      <t>ケッカ</t>
    </rPh>
    <phoneticPr fontId="8"/>
  </si>
  <si>
    <t>１ 設 備</t>
    <phoneticPr fontId="8"/>
  </si>
  <si>
    <t>２ 設備の基準</t>
    <phoneticPr fontId="8"/>
  </si>
  <si>
    <t>(1) 居 室</t>
    <phoneticPr fontId="8"/>
  </si>
  <si>
    <t>第４ 運営に関する基準</t>
    <phoneticPr fontId="8"/>
  </si>
  <si>
    <t>No.</t>
  </si>
  <si>
    <t>判定</t>
    <rPh sb="0" eb="2">
      <t>ハンテイ</t>
    </rPh>
    <phoneticPr fontId="8"/>
  </si>
  <si>
    <t>自　主　点　検　の　ポ　イ　ン　ト</t>
    <phoneticPr fontId="8"/>
  </si>
  <si>
    <t>根　　　拠　　　法　　　令</t>
    <rPh sb="0" eb="1">
      <t>ネ</t>
    </rPh>
    <rPh sb="4" eb="5">
      <t>キョ</t>
    </rPh>
    <rPh sb="8" eb="9">
      <t>ホウ</t>
    </rPh>
    <rPh sb="12" eb="13">
      <t>レイ</t>
    </rPh>
    <phoneticPr fontId="8"/>
  </si>
  <si>
    <t>点　検　結　果</t>
    <rPh sb="0" eb="1">
      <t>テン</t>
    </rPh>
    <rPh sb="2" eb="3">
      <t>ケン</t>
    </rPh>
    <rPh sb="4" eb="5">
      <t>ケツ</t>
    </rPh>
    <rPh sb="6" eb="7">
      <t>ハテ</t>
    </rPh>
    <phoneticPr fontId="8"/>
  </si>
  <si>
    <t>①居室</t>
    <phoneticPr fontId="8"/>
  </si>
  <si>
    <t>ない</t>
    <phoneticPr fontId="8"/>
  </si>
  <si>
    <t>EXCEL</t>
    <phoneticPr fontId="8"/>
  </si>
  <si>
    <t>紙</t>
    <rPh sb="0" eb="1">
      <t>カミ</t>
    </rPh>
    <phoneticPr fontId="8"/>
  </si>
  <si>
    <t>いる（例外）</t>
    <rPh sb="3" eb="5">
      <t>レイガイ</t>
    </rPh>
    <phoneticPr fontId="8"/>
  </si>
  <si>
    <t>　「いる・いない」 「いる」 「いない」 「非該当」等の順になっていますので、該当するものを選択してください。</t>
    <rPh sb="22" eb="25">
      <t>ヒガイトウ</t>
    </rPh>
    <rPh sb="26" eb="27">
      <t>トウ</t>
    </rPh>
    <rPh sb="28" eb="29">
      <t>ジュン</t>
    </rPh>
    <rPh sb="39" eb="41">
      <t>ガイトウ</t>
    </rPh>
    <rPh sb="46" eb="48">
      <t>センタク</t>
    </rPh>
    <phoneticPr fontId="8"/>
  </si>
  <si>
    <t>非該当（検討中）</t>
    <rPh sb="0" eb="3">
      <t>ヒガイトウ</t>
    </rPh>
    <rPh sb="4" eb="7">
      <t>ケントウチュウ</t>
    </rPh>
    <phoneticPr fontId="8"/>
  </si>
  <si>
    <t>（設備及び運営に関する基準）</t>
    <phoneticPr fontId="8"/>
  </si>
  <si>
    <t>施設の名称</t>
    <rPh sb="0" eb="2">
      <t>シセツ</t>
    </rPh>
    <phoneticPr fontId="8"/>
  </si>
  <si>
    <t>施設の所在地   〒</t>
    <rPh sb="0" eb="2">
      <t>シセツ</t>
    </rPh>
    <phoneticPr fontId="8"/>
  </si>
  <si>
    <t>第１</t>
    <phoneticPr fontId="8"/>
  </si>
  <si>
    <t>第２</t>
    <phoneticPr fontId="8"/>
  </si>
  <si>
    <t>第３</t>
    <phoneticPr fontId="8"/>
  </si>
  <si>
    <t>第４</t>
    <phoneticPr fontId="8"/>
  </si>
  <si>
    <t>第５</t>
    <phoneticPr fontId="8"/>
  </si>
  <si>
    <t>参考</t>
    <phoneticPr fontId="8"/>
  </si>
  <si>
    <t>雑則・・・・・・・・・・・・・・・・・・・・・・・・・・・・・・・</t>
    <phoneticPr fontId="8"/>
  </si>
  <si>
    <t>事故発生の防止及び発生時の対応　・・・・・・・・・・・・・・・・・</t>
    <phoneticPr fontId="8"/>
  </si>
  <si>
    <t>地域との連携等　・・・・・・・・・・・・・・・・・・・・・・・・・・・・・・・</t>
    <phoneticPr fontId="8"/>
  </si>
  <si>
    <t>苦情処理　・・・・・・・・・・・・・・・・・・・・・・・・・・・・</t>
    <phoneticPr fontId="8"/>
  </si>
  <si>
    <t>広告　・・・・・・・・・・・・・・・・・・・・・・・・・・・・・・</t>
    <phoneticPr fontId="8"/>
  </si>
  <si>
    <t>秘密保持等　・・・・・・・・・・・・・・・・・・・・・・・・・・・</t>
    <phoneticPr fontId="8"/>
  </si>
  <si>
    <t>協力医療機関等　・・・・・・・・・・・・・・・・・・・・・・・・・</t>
    <phoneticPr fontId="8"/>
  </si>
  <si>
    <t>衛生管理等　・・・・・・・・・・・・・・・・・・・・・・・・・・・</t>
    <phoneticPr fontId="8"/>
  </si>
  <si>
    <t>定員の遵守　・・・・・・・・・・・・・・・・・・・・・・・・・・・</t>
    <phoneticPr fontId="8"/>
  </si>
  <si>
    <t>業務継続計画の策定等　・・・・・・・・・・・・・・・・・・・・・・</t>
    <phoneticPr fontId="8"/>
  </si>
  <si>
    <t>勤務体制の確保等　・・・・・・・・・・・・・・・・・・・・・・・・</t>
    <phoneticPr fontId="8"/>
  </si>
  <si>
    <t>生活相談員の責務　・・・・・・・・・・・・・・・・・・・・・・・・</t>
    <phoneticPr fontId="8"/>
  </si>
  <si>
    <t>施設長の責務　・・・・・・・・・・・・・・・・・・・・・・・・・・</t>
    <phoneticPr fontId="8"/>
  </si>
  <si>
    <t>健康管理　・・・・・・・・・・・・・・・・・・・・・・・・・・・・</t>
    <phoneticPr fontId="8"/>
  </si>
  <si>
    <t>居宅サービス等の利用　・・・・・・・・・・・・・・・・・・・・・・</t>
    <phoneticPr fontId="8"/>
  </si>
  <si>
    <t>生活相談等　・・・・・・・・・・・・・・・・・・・・・・・・・・・</t>
    <phoneticPr fontId="8"/>
  </si>
  <si>
    <t>食事　・・・・・・・・・・・・・・・・・・・・・・・・・・・・・・</t>
    <phoneticPr fontId="8"/>
  </si>
  <si>
    <t>利用料等の受領　・・・・・・・・・・・・・・・・・・・・・・・・・</t>
    <phoneticPr fontId="8"/>
  </si>
  <si>
    <t>サービス提供の記録　・・・・・・・・・・・・・・・・・・・・・・・</t>
    <phoneticPr fontId="8"/>
  </si>
  <si>
    <t>入退所　・・・・・・・・・・・・・・・・・・・・・・・・・・・・・</t>
    <phoneticPr fontId="8"/>
  </si>
  <si>
    <t>サービスの提供に関する事項　・・・・・・・・・・・・・・・・・・・</t>
    <phoneticPr fontId="8"/>
  </si>
  <si>
    <t>運営に関する基準　・・・・・・・・・・・・・・・・・・・・・・・・</t>
    <phoneticPr fontId="8"/>
  </si>
  <si>
    <t>設備に関する事項　・・・・・・・・・・・・・・・・・・・・・・・・</t>
    <phoneticPr fontId="8"/>
  </si>
  <si>
    <t>職員に関する事項　・・・・・・・・・・・・・・・・・・・・・・・・</t>
    <phoneticPr fontId="8"/>
  </si>
  <si>
    <t>根拠法令等  ・・・・・・・・・・・・・・・・・・・・・・・・・・・・・・・</t>
    <rPh sb="4" eb="5">
      <t>トウ</t>
    </rPh>
    <phoneticPr fontId="8"/>
  </si>
  <si>
    <t>一般的事項　・・・・・・・・・・・・・・・・・・・・・・・・・・・</t>
    <phoneticPr fontId="8"/>
  </si>
  <si>
    <t>掲示　・・・・・・・・・・・・・・・・・・・・・・・・・・・・・・</t>
    <phoneticPr fontId="8"/>
  </si>
  <si>
    <t>サービス提供の方針（身体拘束、高齢者虐待）　・・・・・・・・・・・</t>
    <phoneticPr fontId="8"/>
  </si>
  <si>
    <t>職員の「常勤換算方法」「常勤」の用語の定義の変更について　・・・</t>
    <phoneticPr fontId="8"/>
  </si>
  <si>
    <r>
      <t>　県による事業所への実地指導が行われるときは、直近の内容により作成し、他の関係書類とともに、福祉監査課へ提出してください。なお、この場合、</t>
    </r>
    <r>
      <rPr>
        <u/>
        <sz val="12"/>
        <color theme="1"/>
        <rFont val="游ゴシック"/>
        <family val="3"/>
        <charset val="128"/>
        <scheme val="minor"/>
      </rPr>
      <t>控えを必ず保管してください</t>
    </r>
    <r>
      <rPr>
        <sz val="12"/>
        <color theme="1"/>
        <rFont val="游ゴシック"/>
        <family val="3"/>
        <charset val="128"/>
        <scheme val="minor"/>
      </rPr>
      <t>。</t>
    </r>
    <phoneticPr fontId="8"/>
  </si>
  <si>
    <r>
      <t>　点検結果については、</t>
    </r>
    <r>
      <rPr>
        <u/>
        <sz val="12"/>
        <color theme="1"/>
        <rFont val="游ゴシック"/>
        <family val="3"/>
        <charset val="128"/>
        <scheme val="minor"/>
      </rPr>
      <t>実施後３年間</t>
    </r>
    <r>
      <rPr>
        <sz val="12"/>
        <color theme="1"/>
        <rFont val="游ゴシック"/>
        <family val="3"/>
        <charset val="128"/>
        <scheme val="minor"/>
      </rPr>
      <t>の保管をお願いします。</t>
    </r>
    <phoneticPr fontId="8"/>
  </si>
  <si>
    <t>　指定基準は、従来、厚生労働省令（国の基準）で定められていましたが、平成２３年の法改正で、指定権者が条例で定めることになりました。
　埼玉県では、平成２４年１２月２５日に条例を公布し、県独自の基準を除き、公布の日から施行されています。また、県独自の基準については、平成２５年４月１日から施行されています。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8"/>
  </si>
  <si>
    <t>【設備・運営基準　全般】</t>
    <phoneticPr fontId="8"/>
  </si>
  <si>
    <t>「平20厚令107」</t>
    <phoneticPr fontId="8"/>
  </si>
  <si>
    <t>軽費老人ホームの設備及び運営に関する基準</t>
    <phoneticPr fontId="8"/>
  </si>
  <si>
    <t>　(平成20年5月9日　厚生労働省令第107号)</t>
    <phoneticPr fontId="8"/>
  </si>
  <si>
    <t>「平20老発0530002」</t>
    <phoneticPr fontId="8"/>
  </si>
  <si>
    <t>軽費老人ホームの設備及び運営に関する基準について</t>
    <phoneticPr fontId="8"/>
  </si>
  <si>
    <t>　(平成20年5月30日　老発第0530002号　厚生労働省老健局長通知)</t>
    <phoneticPr fontId="8"/>
  </si>
  <si>
    <t>【施設長】</t>
    <phoneticPr fontId="8"/>
  </si>
  <si>
    <t>「昭53社庶13」</t>
    <phoneticPr fontId="8"/>
  </si>
  <si>
    <t>社会福祉施設の長の資格要件について</t>
    <phoneticPr fontId="8"/>
  </si>
  <si>
    <t>　(昭和53年2月20日　社庶第13号　厚生省社会局長・児童家庭局長通知)</t>
    <phoneticPr fontId="8"/>
  </si>
  <si>
    <t>【夜間及び深夜の勤務】</t>
    <phoneticPr fontId="8"/>
  </si>
  <si>
    <t>　(昭和62年9月18日　社施第107号　厚生省社会局長・児童家庭局長通知)</t>
    <phoneticPr fontId="8"/>
  </si>
  <si>
    <t>【内容及び手続の説明及び同意】</t>
    <phoneticPr fontId="8"/>
  </si>
  <si>
    <t>「社会福祉法」</t>
    <phoneticPr fontId="8"/>
  </si>
  <si>
    <t>社会福祉法</t>
    <phoneticPr fontId="8"/>
  </si>
  <si>
    <t>　（昭和26年　法律第45号）</t>
    <phoneticPr fontId="8"/>
  </si>
  <si>
    <t>「社会福祉法施行規則」</t>
    <phoneticPr fontId="8"/>
  </si>
  <si>
    <t>社会福祉法施行規則</t>
    <phoneticPr fontId="8"/>
  </si>
  <si>
    <t>　（昭和26年6月21日　厚生省令第28号）</t>
    <phoneticPr fontId="8"/>
  </si>
  <si>
    <t>【利用料等の受領】</t>
    <phoneticPr fontId="8"/>
  </si>
  <si>
    <t>「平20老発0530003」</t>
    <phoneticPr fontId="8"/>
  </si>
  <si>
    <t>軽費老人ホームの利用料等に係る取り扱い指針について</t>
    <phoneticPr fontId="8"/>
  </si>
  <si>
    <t>　 (平成20年5月30日　老発第0530003号　厚生労働省老健局長通知)</t>
    <phoneticPr fontId="8"/>
  </si>
  <si>
    <t>【サービス提供の方針】</t>
    <phoneticPr fontId="8"/>
  </si>
  <si>
    <t>　(平成13年4月6日　老発第155号　厚生労働省老健局長通知)</t>
    <phoneticPr fontId="8"/>
  </si>
  <si>
    <t>「身体拘束ゼロへの手引」</t>
    <phoneticPr fontId="8"/>
  </si>
  <si>
    <t>身体拘束ゼロへの手引き</t>
    <phoneticPr fontId="8"/>
  </si>
  <si>
    <t>（厚生労働省「身体拘束ゼロ作戦推進会議」）</t>
    <phoneticPr fontId="8"/>
  </si>
  <si>
    <t>「高齢者虐待防止法」</t>
    <phoneticPr fontId="8"/>
  </si>
  <si>
    <t>高齢者虐待の防止、高齢者の養護者に対する支援等に関する法律</t>
    <phoneticPr fontId="8"/>
  </si>
  <si>
    <t>　（平成17年11月9日　法律第124号）</t>
    <rPh sb="2" eb="4">
      <t>ヘイセイ</t>
    </rPh>
    <rPh sb="6" eb="7">
      <t>ネン</t>
    </rPh>
    <rPh sb="9" eb="10">
      <t>ガツ</t>
    </rPh>
    <rPh sb="11" eb="12">
      <t>ニチ</t>
    </rPh>
    <rPh sb="13" eb="15">
      <t>ホウリツ</t>
    </rPh>
    <rPh sb="15" eb="16">
      <t>ダイ</t>
    </rPh>
    <rPh sb="19" eb="20">
      <t>ゴウ</t>
    </rPh>
    <phoneticPr fontId="8"/>
  </si>
  <si>
    <t>【感染症、食中毒の予防】</t>
    <phoneticPr fontId="8"/>
  </si>
  <si>
    <t>　(平成18年3月31日　厚生労働省告示第268号)</t>
    <phoneticPr fontId="8"/>
  </si>
  <si>
    <t>【秘密保持等】</t>
    <phoneticPr fontId="8"/>
  </si>
  <si>
    <t>「個人情報保護法」</t>
    <phoneticPr fontId="8"/>
  </si>
  <si>
    <t>個人情報の保護に関する法律</t>
    <phoneticPr fontId="8"/>
  </si>
  <si>
    <t>　（平成15年　法律第57号）</t>
    <phoneticPr fontId="8"/>
  </si>
  <si>
    <t>「個人情報ガイダンス」</t>
    <phoneticPr fontId="8"/>
  </si>
  <si>
    <t>医療・介護関係事業者における個人情報の適切な取扱いのためのガイダンス</t>
    <phoneticPr fontId="8"/>
  </si>
  <si>
    <t>【苦情処理】</t>
    <phoneticPr fontId="8"/>
  </si>
  <si>
    <t>「平12老発514」</t>
    <phoneticPr fontId="8"/>
  </si>
  <si>
    <t>社会福祉事業の経営者による福祉サービスに関する苦情解決の仕組みの指針について</t>
    <phoneticPr fontId="8"/>
  </si>
  <si>
    <t>　（平成12年6月7日　老発第514号など
　　厚生省老人保健福祉局長など4局長連名通知）</t>
    <phoneticPr fontId="8"/>
  </si>
  <si>
    <t>「社会福祉法」（再掲）</t>
    <phoneticPr fontId="8"/>
  </si>
  <si>
    <t>【事故発生の防止及び発生時の対応】</t>
    <phoneticPr fontId="8"/>
  </si>
  <si>
    <t>老人福祉施設等危機管理マニュアル</t>
    <phoneticPr fontId="8"/>
  </si>
  <si>
    <t>第１
一般的事項</t>
    <phoneticPr fontId="8"/>
  </si>
  <si>
    <t>１ 基本方針</t>
    <phoneticPr fontId="8"/>
  </si>
  <si>
    <t>　入所者の意思及び人格を尊重し、常にその者の立場に立ってサービスの提供を行うように努めていますか。</t>
    <phoneticPr fontId="8"/>
  </si>
  <si>
    <t>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t>
    <phoneticPr fontId="8"/>
  </si>
  <si>
    <t>2 運営規程</t>
    <phoneticPr fontId="8"/>
  </si>
  <si>
    <t>ア</t>
    <phoneticPr fontId="8"/>
  </si>
  <si>
    <t>イ</t>
    <phoneticPr fontId="8"/>
  </si>
  <si>
    <t>ウ</t>
    <phoneticPr fontId="8"/>
  </si>
  <si>
    <t>エ</t>
    <phoneticPr fontId="8"/>
  </si>
  <si>
    <t>　職員の職種、数及び職務の内容</t>
    <phoneticPr fontId="8"/>
  </si>
  <si>
    <t>　入所者に提供するサービスの内容及び利用料その他の費用の額</t>
    <phoneticPr fontId="8"/>
  </si>
  <si>
    <t>オ</t>
    <phoneticPr fontId="8"/>
  </si>
  <si>
    <t>　施設の利用に当たっての留意事項</t>
    <phoneticPr fontId="8"/>
  </si>
  <si>
    <t>カ</t>
    <phoneticPr fontId="8"/>
  </si>
  <si>
    <t>　非常災害対策</t>
    <phoneticPr fontId="8"/>
  </si>
  <si>
    <t>キ</t>
    <phoneticPr fontId="8"/>
  </si>
  <si>
    <t>ク</t>
    <phoneticPr fontId="8"/>
  </si>
  <si>
    <t>　「入所者に提供するサービスの内容」は、日常生活を送る上での１日当たりの日課やレクリエーション及び年間行事等を含めたサービス内容となっていますか。</t>
    <phoneticPr fontId="8"/>
  </si>
  <si>
    <t>平20老発
0530002
第1の6の(1)のア</t>
    <phoneticPr fontId="8"/>
  </si>
  <si>
    <t>　「費用の額」には、生活費や居住に要する費用のほか、日常生活を送る上で、入所者から徴収する費用の額も合せて規定していますか。</t>
    <phoneticPr fontId="8"/>
  </si>
  <si>
    <t>平20老発 
0530002 
第1の6の(1)のイ</t>
    <phoneticPr fontId="8"/>
  </si>
  <si>
    <t>　「施設の利用に当たっての留意事項」として、入所生活上のルール、設備の利用上の留意事項等を定めていますか。</t>
    <phoneticPr fontId="8"/>
  </si>
  <si>
    <t>平20老発 
0530002 
第1の6の(2)</t>
    <phoneticPr fontId="8"/>
  </si>
  <si>
    <t>　「非常災害対策」は、「軽費老人ホームの設備及び運営に関する基準」第８条第１項に定める具体的な計画となっていますか。</t>
    <phoneticPr fontId="8"/>
  </si>
  <si>
    <t>平20老発 
0530002 
第1の6の(3)</t>
    <phoneticPr fontId="8"/>
  </si>
  <si>
    <t>　また、非常災害に備えるため、定期的に避難、救出その他必要な訓練を実施していますか。</t>
    <phoneticPr fontId="8"/>
  </si>
  <si>
    <t>平20老発 
0530002 
第1の7の(1)</t>
    <phoneticPr fontId="8"/>
  </si>
  <si>
    <t>　さらに、訓練の実施に当たって、地域住民の参加が得られるよう連携に努めていますか。</t>
    <phoneticPr fontId="8"/>
  </si>
  <si>
    <t>平20老発 
0530002 
第1の7の(4)</t>
    <phoneticPr fontId="8"/>
  </si>
  <si>
    <t>　「その他施設の運営に関する重要事項」として、当該入所者又は他の入所者等の生命又は身体を保護するため、緊急やむを得ない場合に身体的拘束等を行う際の手続を定めていますか。</t>
    <phoneticPr fontId="8"/>
  </si>
  <si>
    <t>平20老発 
0530002 
第1の6の(4)</t>
    <phoneticPr fontId="8"/>
  </si>
  <si>
    <t>第２
　職員に
　関する
　事項</t>
    <phoneticPr fontId="8"/>
  </si>
  <si>
    <t>１ 用語の
　 定義</t>
    <phoneticPr fontId="8"/>
  </si>
  <si>
    <t>（1）
  常勤換算
  方法</t>
    <phoneticPr fontId="8"/>
  </si>
  <si>
    <t>　常勤換算方法は、当該軽費老人ホームの職員の勤務延時間数を常勤の職員が勤務すべき時間数（１週間に勤務すべき時間数が32時間を下回る場合は32時間を基本とする。）で除することにより、職員の員数を常勤の職員の員数に換算する方法をいうものです。</t>
    <phoneticPr fontId="8"/>
  </si>
  <si>
    <t>※（週又は月のいずれかに記入ください。）</t>
    <rPh sb="2" eb="3">
      <t>シュウ</t>
    </rPh>
    <rPh sb="3" eb="4">
      <t>マタ</t>
    </rPh>
    <rPh sb="5" eb="6">
      <t>ツキ</t>
    </rPh>
    <rPh sb="12" eb="14">
      <t>キニュウ</t>
    </rPh>
    <phoneticPr fontId="8"/>
  </si>
  <si>
    <t>　勤務延時間数は、次のとおり計算していますか。</t>
    <phoneticPr fontId="8"/>
  </si>
  <si>
    <t>　常勤換算に使用する「勤務延時間数」は、勤務表上、当該軽費老人ホームの職務に従事する時間として明確に位置付けられている時間の合計数としていますか。</t>
    <phoneticPr fontId="8"/>
  </si>
  <si>
    <t>平20老発 
0530002 
第3の1の(3)のイ</t>
    <phoneticPr fontId="8"/>
  </si>
  <si>
    <t xml:space="preserve">　なお、職員１人につき、勤務延時間数に算入することができる時間数は、当該軽費老人ホームにおいて常勤の職員が勤務すべき勤務時間数を上限としていますか。      </t>
    <phoneticPr fontId="8"/>
  </si>
  <si>
    <t>　常勤・非常勤について、次のとおり取り扱っていますか。</t>
    <phoneticPr fontId="8"/>
  </si>
  <si>
    <t>　「常勤」とは、当該軽費老人ホームにおける勤務時間が、当該軽費老人ホームにおいて定められている常勤の職員が勤務すべき時間数（１週間に勤務すべき時間数が32時間を下回る場合は32時間を基本とする。）に達していることをいいます。</t>
    <phoneticPr fontId="8"/>
  </si>
  <si>
    <t>　例えば、軽費老人ホームに特別養護老人ホームが併設されている場合、軽費老人ホームの施設長と特別養護老人ホームの施設長を兼務している者は、その勤務時間の合計が所定の時間数に達していれば、常勤要件を満たすこととなります。</t>
    <phoneticPr fontId="8"/>
  </si>
  <si>
    <t>（4）
　入所者及
　び一般入
　所者の数</t>
    <phoneticPr fontId="8"/>
  </si>
  <si>
    <t>（2）
　勤務延
　時間数</t>
    <phoneticPr fontId="8"/>
  </si>
  <si>
    <t>（3）常勤</t>
    <phoneticPr fontId="8"/>
  </si>
  <si>
    <t>　また、前年度の平均値は、当該年度の前年度の入所者延数を前年度の日数で除して得た数となっていますか。</t>
    <phoneticPr fontId="8"/>
  </si>
  <si>
    <t>平20老発 
0530002 
第3の1の(3)の
エの(ア）</t>
    <phoneticPr fontId="8"/>
  </si>
  <si>
    <t>　さらに、前記の除して得た数については、小数点第２位以下を切り上げていますか。</t>
    <phoneticPr fontId="8"/>
  </si>
  <si>
    <t>２ 職員数等</t>
    <phoneticPr fontId="8"/>
  </si>
  <si>
    <t>（1）
 　職員の
　 専従</t>
    <phoneticPr fontId="8"/>
  </si>
  <si>
    <t>（2）
　 施設長</t>
    <phoneticPr fontId="8"/>
  </si>
  <si>
    <t>　施設長は、専らその職務に従事する常勤の者としていますか。</t>
    <phoneticPr fontId="8"/>
  </si>
  <si>
    <t>（3）
 　生活
　相談員</t>
    <phoneticPr fontId="8"/>
  </si>
  <si>
    <t>・</t>
    <phoneticPr fontId="8"/>
  </si>
  <si>
    <t>　（前年度の平均入所者数</t>
    <phoneticPr fontId="8"/>
  </si>
  <si>
    <t>人）</t>
    <rPh sb="0" eb="1">
      <t>ニン</t>
    </rPh>
    <phoneticPr fontId="8"/>
  </si>
  <si>
    <t>※入所者数を入力してください。</t>
    <rPh sb="1" eb="4">
      <t>ニュウショシャ</t>
    </rPh>
    <rPh sb="4" eb="5">
      <t>スウ</t>
    </rPh>
    <rPh sb="6" eb="8">
      <t>ニュウリョク</t>
    </rPh>
    <phoneticPr fontId="8"/>
  </si>
  <si>
    <t>基準数</t>
  </si>
  <si>
    <t>配置人数</t>
  </si>
  <si>
    <t>人</t>
    <rPh sb="0" eb="1">
      <t>ニン</t>
    </rPh>
    <phoneticPr fontId="8"/>
  </si>
  <si>
    <t>（4）
　介護職員</t>
    <phoneticPr fontId="8"/>
  </si>
  <si>
    <t>一般入所者の数</t>
  </si>
  <si>
    <t>介護職員数</t>
  </si>
  <si>
    <t>　（前年度の平均一般入所者数</t>
    <rPh sb="8" eb="10">
      <t>イッパン</t>
    </rPh>
    <phoneticPr fontId="8"/>
  </si>
  <si>
    <t>介護職員</t>
    <rPh sb="0" eb="2">
      <t>カイゴ</t>
    </rPh>
    <rPh sb="2" eb="4">
      <t>ショクイン</t>
    </rPh>
    <phoneticPr fontId="8"/>
  </si>
  <si>
    <t>　栄養士を１人以上置いていますか。</t>
    <phoneticPr fontId="8"/>
  </si>
  <si>
    <t>　施設の実情に応じた適当数を配置していますか。</t>
    <phoneticPr fontId="8"/>
  </si>
  <si>
    <t>　夜間及び深夜の時間帯を通じて1以上の職員に宿直勤務又は夜間及び深夜の勤務を行わせていますか。</t>
    <phoneticPr fontId="8"/>
  </si>
  <si>
    <t>夜間・深夜勤務者数</t>
    <phoneticPr fontId="8"/>
  </si>
  <si>
    <t>夜勤</t>
    <rPh sb="0" eb="2">
      <t>ヤキン</t>
    </rPh>
    <phoneticPr fontId="8"/>
  </si>
  <si>
    <t>宿直</t>
    <rPh sb="0" eb="2">
      <t>シュクチョク</t>
    </rPh>
    <phoneticPr fontId="8"/>
  </si>
  <si>
    <t>（宿直の形態）</t>
    <rPh sb="1" eb="3">
      <t>シュクチョク</t>
    </rPh>
    <rPh sb="4" eb="6">
      <t>ケイタイ</t>
    </rPh>
    <phoneticPr fontId="8"/>
  </si>
  <si>
    <t>第３
　 設備に
　 関する
　 事項</t>
    <phoneticPr fontId="8"/>
  </si>
  <si>
    <t>②談話室、娯楽室又は集会室</t>
    <phoneticPr fontId="8"/>
  </si>
  <si>
    <t>　居室の定員は１人となっていますか。</t>
    <phoneticPr fontId="8"/>
  </si>
  <si>
    <t>(2) 浴 室</t>
    <phoneticPr fontId="8"/>
  </si>
  <si>
    <t>　高齢者が入浴するのに適したものとなっていますか。</t>
    <phoneticPr fontId="8"/>
  </si>
  <si>
    <t>　火気を使用する部分は、不燃材料を用いていますか。</t>
    <phoneticPr fontId="8"/>
  </si>
  <si>
    <t>　調理室には、食器、調理器具等を消毒する設備、食器、食品等を清潔に保管する設備並びに防虫及び防鼠の設備を設けていますか。</t>
    <phoneticPr fontId="8"/>
  </si>
  <si>
    <t>平20老発 
0530002
第2の1の(5)</t>
    <phoneticPr fontId="8"/>
  </si>
  <si>
    <t>１ 内容
    及び
    手続き
    の説明
    及び
    同意</t>
    <phoneticPr fontId="8"/>
  </si>
  <si>
    <t>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t>
    <phoneticPr fontId="8"/>
  </si>
  <si>
    <t>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t>
    <phoneticPr fontId="8"/>
  </si>
  <si>
    <t>　交付する文書は、説明書やパンフレット等のわかりやすいものとなっていますか。</t>
    <phoneticPr fontId="8"/>
  </si>
  <si>
    <t>　サービスの提供に関する契約は、文書により締結していますか。</t>
    <phoneticPr fontId="8"/>
  </si>
  <si>
    <t>　契約書に定める「契約解除の条件」については、入所者の権利を不当に狭めるような内容が認められていないことに留意して、契約解除の条件は信頼関係を著しく害する場合に限っていますか。</t>
    <phoneticPr fontId="8"/>
  </si>
  <si>
    <t>・契約解除者数を記入してください。</t>
    <phoneticPr fontId="8"/>
  </si>
  <si>
    <t>前年度</t>
    <rPh sb="0" eb="3">
      <t>ゼンネンド</t>
    </rPh>
    <phoneticPr fontId="8"/>
  </si>
  <si>
    <t>※人数を選択してください。</t>
    <rPh sb="1" eb="3">
      <t>ニンズウ</t>
    </rPh>
    <rPh sb="4" eb="6">
      <t>センタク</t>
    </rPh>
    <phoneticPr fontId="8"/>
  </si>
  <si>
    <t>【契約解除の理由】</t>
  </si>
  <si>
    <t>２ 対象者</t>
    <phoneticPr fontId="8"/>
  </si>
  <si>
    <t>　利用者は、自炊ができない程度の身体機能の低下等が認められ、又は高齢等のため独立して生活するには不安が認められる者であって、家族による援助を受けることが困難な者となっていますか。</t>
    <phoneticPr fontId="8"/>
  </si>
  <si>
    <t>　利用者は６０歳以上の者となっていますか。</t>
    <phoneticPr fontId="8"/>
  </si>
  <si>
    <t>　ただし、利用者の配偶者、三親等以内の親族その他特別な事情により当該者と共に入所させることが必要と認められ者については、６０歳未満であっても入所することができます。</t>
    <phoneticPr fontId="8"/>
  </si>
  <si>
    <t>第５
　サービス
　の提供に
　関する
　事項</t>
    <phoneticPr fontId="8"/>
  </si>
  <si>
    <t>１ 入退所</t>
    <phoneticPr fontId="8"/>
  </si>
  <si>
    <t>　入所予定者の入所に際しては、その者の心身の状況、生活の状況、家庭の状況等の把握に努めていますか。</t>
    <phoneticPr fontId="8"/>
  </si>
  <si>
    <t>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t>
    <phoneticPr fontId="8"/>
  </si>
  <si>
    <t>※</t>
    <phoneticPr fontId="8"/>
  </si>
  <si>
    <t>　「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みます。</t>
    <phoneticPr fontId="8"/>
  </si>
  <si>
    <t>　上記の話し合いに当たっては、本人及び家族の希望を十分に勘案するとともに、安易に施設側の理由により退所を促すことのないよう留意していますか。</t>
    <phoneticPr fontId="8"/>
  </si>
  <si>
    <t>平20老発 
0530002 
第5の1の(2)</t>
    <phoneticPr fontId="8"/>
  </si>
  <si>
    <t>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t>
    <phoneticPr fontId="8"/>
  </si>
  <si>
    <t>２ サービ
　ス提供
　の記録</t>
    <phoneticPr fontId="8"/>
  </si>
  <si>
    <t>　サービスを提供した際には、サービスの提供日、提供した具体的なサービスの内容、入所者の心身の状況、その他必要な事項を記録していますか。</t>
    <phoneticPr fontId="8"/>
  </si>
  <si>
    <t>　記録は、２年間保存していますか。</t>
    <phoneticPr fontId="8"/>
  </si>
  <si>
    <t>３ 利用料
　等の
　受領</t>
    <phoneticPr fontId="8"/>
  </si>
  <si>
    <t>　入所者から「サービスの提供に要する費用（事務費）」を徴収するに当たり、対象収入の階層区分の認定は適正に行っていますか。</t>
    <phoneticPr fontId="8"/>
  </si>
  <si>
    <t>＊「軽費老人ホームの収入認定の手引き～埼玉県所管施設用～」
   　 平成３０年４月１日　埼玉県福祉部高齢者福祉課</t>
    <phoneticPr fontId="8"/>
  </si>
  <si>
    <t>平20老発 
0530003 
別表Ⅱ－１</t>
    <phoneticPr fontId="8"/>
  </si>
  <si>
    <t>・</t>
    <phoneticPr fontId="8"/>
  </si>
  <si>
    <t>　収入認定に当たっては、国通知に従って収入・必要経費を認定していますか。</t>
    <phoneticPr fontId="8"/>
  </si>
  <si>
    <t>　全ての入居者について「毎年」収入認定を実施し、前年の収入・必要経費に応じて収入階層を決定していますか。</t>
    <phoneticPr fontId="8"/>
  </si>
  <si>
    <t>　収入・必要経費の金額を証明する書類（または写し）を提出させ、証明書類がある必要経費のみを認定していますか。</t>
    <phoneticPr fontId="8"/>
  </si>
  <si>
    <t>　収入認定のため、全ての入居者から市町村長の発行する所得証明書を取得していますか。</t>
    <phoneticPr fontId="8"/>
  </si>
  <si>
    <t>　入居者に収入認定通知書を渡していますか。</t>
    <phoneticPr fontId="8"/>
  </si>
  <si>
    <t>　入所者から徴収する「生活費（食材料費及び共用部分に係る光熱水費に限る。）」については、知事が定める額を上限としていますか。</t>
    <phoneticPr fontId="8"/>
  </si>
  <si>
    <t>※　宿直の形態について、該当するものを選択してください。</t>
    <rPh sb="12" eb="14">
      <t>ガイトウ</t>
    </rPh>
    <rPh sb="19" eb="21">
      <t>センタク</t>
    </rPh>
    <phoneticPr fontId="8"/>
  </si>
  <si>
    <t>＊知事が定める額
　「埼玉県軽費老人ホーム利用料等取扱基準」</t>
    <phoneticPr fontId="8"/>
  </si>
  <si>
    <t>　「居室に係る光熱水費」の徴収にあたっては、個メーターを設置する等、適正に行っていますか。</t>
    <phoneticPr fontId="8"/>
  </si>
  <si>
    <t>電気（</t>
    <phoneticPr fontId="8"/>
  </si>
  <si>
    <t>ガス（</t>
    <phoneticPr fontId="8"/>
  </si>
  <si>
    <t>水道（</t>
    <phoneticPr fontId="8"/>
  </si>
  <si>
    <t>）</t>
    <phoneticPr fontId="8"/>
  </si>
  <si>
    <t>(※いずれか一方を選択してください。)</t>
    <rPh sb="6" eb="8">
      <t>イッポウ</t>
    </rPh>
    <rPh sb="9" eb="11">
      <t>センタク</t>
    </rPh>
    <phoneticPr fontId="8"/>
  </si>
  <si>
    <t>　個メーターがない場合、入所者負担となる光熱水費の算出方法を記入してください。</t>
    <phoneticPr fontId="8"/>
  </si>
  <si>
    <t>　個メーターの有無を記入してください。</t>
    <phoneticPr fontId="8"/>
  </si>
  <si>
    <t>　上記に掲げる各種費用の支払いを受けるに当たっては、あらかじめ、入所者又はその家族に対し、サービスの内容及び費用を記した文書を交付して説明を行い、入所者の同意を得ていますか。</t>
    <phoneticPr fontId="8"/>
  </si>
  <si>
    <t>４ サービ
　ス提供
　の方針</t>
    <phoneticPr fontId="8"/>
  </si>
  <si>
    <t>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t>
    <phoneticPr fontId="8"/>
  </si>
  <si>
    <t>　入所者に対するサービスの提供に当たっては、懇切丁寧に行うことを旨とし、入所者又はその家族に対し、サービスの提供を行う上で必要な事項について、理解しやすいように説明を行っていますか。</t>
    <phoneticPr fontId="8"/>
  </si>
  <si>
    <t>　入所者に対するサービスの提供に当たっては、当該入所者又は他の入所者等の生命又は身体を保護するため緊急やむを得ない場合を除き、身体的拘束その他入所者の行動を制限する行為を行っていませんか。</t>
    <phoneticPr fontId="8"/>
  </si>
  <si>
    <t>【緊急やむを得ない場合とは】</t>
    <phoneticPr fontId="8"/>
  </si>
  <si>
    <t>①</t>
    <phoneticPr fontId="8"/>
  </si>
  <si>
    <t>②</t>
    <phoneticPr fontId="8"/>
  </si>
  <si>
    <t>③</t>
    <phoneticPr fontId="8"/>
  </si>
  <si>
    <t>　切迫性</t>
    <phoneticPr fontId="8"/>
  </si>
  <si>
    <t>　利用者本人または他の利用者等の生命または身体が危険にさらされる可能性が著しく高いこと。</t>
    <phoneticPr fontId="8"/>
  </si>
  <si>
    <t>　非代替性</t>
    <phoneticPr fontId="8"/>
  </si>
  <si>
    <t>　一時性</t>
    <phoneticPr fontId="8"/>
  </si>
  <si>
    <t>平13老発 
155の3、5</t>
    <phoneticPr fontId="8"/>
  </si>
  <si>
    <t>　なお、この委員会は、テレビ電話装置その他の情報通信機器を活用して行うことができます。</t>
    <phoneticPr fontId="8"/>
  </si>
  <si>
    <t>平20老発 
0530002 
第5の4の(3)</t>
    <phoneticPr fontId="8"/>
  </si>
  <si>
    <t>平20厚令107 
第17条 第5項 第1号</t>
    <phoneticPr fontId="8"/>
  </si>
  <si>
    <t>平20厚令107 
第17条 第5項 第2号</t>
    <phoneticPr fontId="8"/>
  </si>
  <si>
    <t>　施設長は、必ず(又はほぼ毎回)委員会に出席していますか</t>
    <phoneticPr fontId="8"/>
  </si>
  <si>
    <t>事務職員</t>
    <rPh sb="0" eb="2">
      <t>ジム</t>
    </rPh>
    <rPh sb="2" eb="4">
      <t>ショクイン</t>
    </rPh>
    <phoneticPr fontId="8"/>
  </si>
  <si>
    <t>その他（</t>
    <rPh sb="2" eb="3">
      <t>タ</t>
    </rPh>
    <phoneticPr fontId="8"/>
  </si>
  <si>
    <t>平20老発 
0530002
第5の4の(3)</t>
    <phoneticPr fontId="8"/>
  </si>
  <si>
    <t>　軽費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してください。</t>
    <phoneticPr fontId="8"/>
  </si>
  <si>
    <t>平20老発 
0530002 
第5の4の(3)</t>
    <phoneticPr fontId="8"/>
  </si>
  <si>
    <t>　身体的拘束等の適正化のための指針については、以下のような内容を盛り込んでいますか。</t>
    <phoneticPr fontId="8"/>
  </si>
  <si>
    <t>　身体的拘束等の適正化のための従業者に対する研修について、次のとおり取り組んでいますか。</t>
    <phoneticPr fontId="8"/>
  </si>
  <si>
    <t>　身体的拘束等の適正化の基礎的内容等の適切な知識を普及・啓発するとともに、当該施設における指針に基づき、適正化の徹底を行うこと。</t>
    <phoneticPr fontId="8"/>
  </si>
  <si>
    <t>　新規採用時には必ず身体的拘束等の適正化の研修を実施すること。</t>
    <phoneticPr fontId="8"/>
  </si>
  <si>
    <t>平13老発 
155の6の(2)</t>
    <phoneticPr fontId="8"/>
  </si>
  <si>
    <t>（高齢者
　虐待）</t>
    <phoneticPr fontId="8"/>
  </si>
  <si>
    <t>　虐待防止検討委員会では、具体的には次のような事項について検討することになります。</t>
    <phoneticPr fontId="8"/>
  </si>
  <si>
    <t>５ 食 事</t>
    <phoneticPr fontId="8"/>
  </si>
  <si>
    <t>　一時的な疾病により、食堂において食事をすることが困難な入所者に対しては、居室において食事を提供するなど、必要な配慮を行っていますか。</t>
    <phoneticPr fontId="8"/>
  </si>
  <si>
    <t>平20老発 
0530002 
第5の5の(1)</t>
    <phoneticPr fontId="8"/>
  </si>
  <si>
    <t>　調理は、あらかじめ作成された献立(予定献立表)に従って行うとともに、その実施状況（実施献立表）を明らかにしていますか。</t>
    <phoneticPr fontId="8"/>
  </si>
  <si>
    <t>平20老発 
0530002 
第5の5の(2)</t>
    <phoneticPr fontId="8"/>
  </si>
  <si>
    <t>　病弱者に対する献立については、必要に応じ、協力医療機関等の医師の指導を受けていますか。</t>
    <phoneticPr fontId="8"/>
  </si>
  <si>
    <t>（３）</t>
    <phoneticPr fontId="8"/>
  </si>
  <si>
    <t>（４）</t>
    <phoneticPr fontId="8"/>
  </si>
  <si>
    <t>　食事の提供に関する業務は、軽費老人ホーム自らが行っていますか。</t>
    <phoneticPr fontId="8"/>
  </si>
  <si>
    <t>平20老発 
0530002
第5の5の(3)</t>
    <phoneticPr fontId="8"/>
  </si>
  <si>
    <t>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t>
    <phoneticPr fontId="8"/>
  </si>
  <si>
    <t>（５）</t>
    <phoneticPr fontId="8"/>
  </si>
  <si>
    <t>　食事の提供については、入所者の嚥下や咀嚼の状況、食欲など心身の状態等を当該入所者の食事に的確に反映させるために、居室関係部門と食事関係部門との連絡が十分とられていますか。</t>
    <phoneticPr fontId="8"/>
  </si>
  <si>
    <t>平20老発 
0530002 
第5の5の(4)</t>
    <phoneticPr fontId="8"/>
  </si>
  <si>
    <t>　入所者に対しては、適切な栄養食事相談を行っていますか。</t>
    <phoneticPr fontId="8"/>
  </si>
  <si>
    <t>（６）</t>
    <phoneticPr fontId="8"/>
  </si>
  <si>
    <t>平20老発 
0530002 
第5の5の(5)</t>
    <phoneticPr fontId="8"/>
  </si>
  <si>
    <t>（７）</t>
    <phoneticPr fontId="8"/>
  </si>
  <si>
    <t>　食事時間は、家庭生活に近い適切な時間になっていますか。</t>
    <phoneticPr fontId="8"/>
  </si>
  <si>
    <t>６ 生活
　 相談等</t>
    <phoneticPr fontId="8"/>
  </si>
  <si>
    <t>平20老発 
0530002 
第5の6の(1)</t>
    <phoneticPr fontId="8"/>
  </si>
  <si>
    <t>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t>
    <phoneticPr fontId="8"/>
  </si>
  <si>
    <t>平20厚令107 
第19条 第2項</t>
    <phoneticPr fontId="8"/>
  </si>
  <si>
    <t>　手続を進めるに当たって、金銭にかかるものについては、書面等をもって事前に同意を得るとともに、代行した後は、その都度本人に確認を得ていますか。併せて、その経過を記録していますか。</t>
    <phoneticPr fontId="8"/>
  </si>
  <si>
    <t>平20老発 
0530002 
第5の6の(2)</t>
    <phoneticPr fontId="8"/>
  </si>
  <si>
    <t>　常に入所者の家族との連携を図るとともに、入所者の家族に対し、当該施設の会報の送付、施設が実施する行事への参加の呼びかけ等によって入所者とその家族が交流できる機会等を確保するよう努めていますか。</t>
    <phoneticPr fontId="8"/>
  </si>
  <si>
    <t>　また、入所者と家族の面会の場所や時間等についても、入所者やその家族の利便に配慮したものとなっていますか。</t>
    <phoneticPr fontId="8"/>
  </si>
  <si>
    <t>平20老発 
0530002 
第5の6の(3)</t>
    <phoneticPr fontId="8"/>
  </si>
  <si>
    <t>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phoneticPr fontId="8"/>
  </si>
  <si>
    <t>　２日に１回以上の頻度で入浴の機会を提供していますか。</t>
    <phoneticPr fontId="8"/>
  </si>
  <si>
    <t>　相談に当たっては、運営規程に従うとともに、さらに入所者の年齢、性別、性格、生活歴及び心身の状況等を考慮して個別的なサービスの提供に関する方針（個別処遇方針）を定めていますか。</t>
    <phoneticPr fontId="8"/>
  </si>
  <si>
    <t>　常に入所者の心身の状況、その置かれている環境等の的確な把握に努め、入所者又はその家族に対し、その相談に適切に応じるとともに、必要な助言その他の援助を行っていますか。</t>
    <phoneticPr fontId="8"/>
  </si>
  <si>
    <t>条例 第8条 第7号 
平20厚令107 
第7条 7号</t>
    <rPh sb="7" eb="8">
      <t>ダイ</t>
    </rPh>
    <phoneticPr fontId="8"/>
  </si>
  <si>
    <t>　入浴に際しては、必要に応じて、見回り等により安全確認を行っていますか。</t>
    <phoneticPr fontId="8"/>
  </si>
  <si>
    <t>　また、介護を要する者に対して入浴サービスを提供する場合には、事故の危険性があることから、職員が目を離すことがないようにする等、安全確保に配慮していますか。</t>
    <phoneticPr fontId="8"/>
  </si>
  <si>
    <t>　入所者からの要望を考慮し、適宜レクリエーション行事を実施するよう努めていますか。</t>
    <phoneticPr fontId="8"/>
  </si>
  <si>
    <t>７ 居宅
　 サービ
　 ス等の
　 利用</t>
    <phoneticPr fontId="8"/>
  </si>
  <si>
    <t>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t>
    <phoneticPr fontId="8"/>
  </si>
  <si>
    <t>９ 施設長
　 の責務</t>
    <phoneticPr fontId="8"/>
  </si>
  <si>
    <t>　施設長は、当該施設の職員の管理、業務の実施状況の把握その他の管理を一元的に行っていますか。</t>
    <phoneticPr fontId="8"/>
  </si>
  <si>
    <t>　施設長は、職員に「軽費老人ホームの設備及び運営に関する基準」を遵守させるために必要な指揮命令を行っていますか。</t>
    <phoneticPr fontId="8"/>
  </si>
  <si>
    <t>10 生活
　 相談員
　 の責務</t>
    <phoneticPr fontId="8"/>
  </si>
  <si>
    <t>　生活相談員は、入所者からの相談に応じるとともに適切な助言及び必要な支援を行っていますか。</t>
    <phoneticPr fontId="8"/>
  </si>
  <si>
    <t>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t>
    <phoneticPr fontId="8"/>
  </si>
  <si>
    <t>　併せて、居宅サービス等その他の保健医療サービス又は福祉サービスを提供する者との連携を図っていますか。</t>
    <phoneticPr fontId="8"/>
  </si>
  <si>
    <t>　入所者又はその家族からの苦情を受け付けた場合は、当該苦情の内容等を記録していますか。</t>
    <phoneticPr fontId="8"/>
  </si>
  <si>
    <t>　入所者に対するサービスの提供により事故が発生した場合、事故の状況及び事故に際して採った処置について、記録していますか。</t>
    <phoneticPr fontId="8"/>
  </si>
  <si>
    <t>11 勤務
　 体制の
　 確保等</t>
    <phoneticPr fontId="8"/>
  </si>
  <si>
    <t>　入所者に対し、適切なサービスを提供できるよう原則として月ごとに作成する勤務表によって、職員の勤務体制を定めていますか。</t>
    <phoneticPr fontId="8"/>
  </si>
  <si>
    <t>　また、勤務表は、職員の日々の勤務時間、常勤・非常勤の別、生活相談員及び介護職員等の配置、施設長等の兼務関係等を明確にしたものとなっていますか。</t>
    <phoneticPr fontId="8"/>
  </si>
  <si>
    <t>　職員の勤務体制を定めるに当たっては、入所者が安心して日常生活を送るために継続性を重視したサービスを提供できるよう配慮したものとなっていますか。</t>
    <phoneticPr fontId="8"/>
  </si>
  <si>
    <t>　職員の資質の向上を図るため、研修機関が実施する研修や施設内の研修への参加の機会を計画的に確保していますか。</t>
    <phoneticPr fontId="8"/>
  </si>
  <si>
    <t>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t>
    <phoneticPr fontId="8"/>
  </si>
  <si>
    <t>　この項目は、職場におけるセクシャルハラスメントやパワーハラスメントの防止のための取組を規定したものです。
　なお、セクシャルハラスメントについては上司や同僚に限らず、入所者やその家族等から受けるものも含まれます。</t>
    <phoneticPr fontId="8"/>
  </si>
  <si>
    <t>　事業者が講ずべき措置の具体的内容</t>
    <phoneticPr fontId="8"/>
  </si>
  <si>
    <t>　事業主が講じることが望ましい取組例</t>
    <phoneticPr fontId="8"/>
  </si>
  <si>
    <t>　事業者の方針の明確化及びその周知・啓発</t>
    <phoneticPr fontId="8"/>
  </si>
  <si>
    <t>　相談（苦情を含む）に応じ、適切に対応するために必要な体制の整備</t>
    <phoneticPr fontId="8"/>
  </si>
  <si>
    <t>　相談に応じ、適切に対応するために必要な体制の整備</t>
    <phoneticPr fontId="8"/>
  </si>
  <si>
    <t>　被害者への配慮のための取組</t>
    <phoneticPr fontId="8"/>
  </si>
  <si>
    <t>　被害防止のための取組</t>
    <phoneticPr fontId="8"/>
  </si>
  <si>
    <t>12
業務継続
　計画の
　策定等</t>
    <phoneticPr fontId="8"/>
  </si>
  <si>
    <t>　感染症や非常災害の発生時において、入所者に対する処遇を継続的に行うための、及び非常時の体制で早期の業務再開を図るための「業務継続計画」を策定（見直し）していますか。</t>
    <phoneticPr fontId="8"/>
  </si>
  <si>
    <t>　感染症に係る業務継続計画</t>
    <phoneticPr fontId="8"/>
  </si>
  <si>
    <t>　災害に係る業務継続計画</t>
    <phoneticPr fontId="8"/>
  </si>
  <si>
    <t>「業務継続計画」に記載する内容</t>
    <phoneticPr fontId="8"/>
  </si>
  <si>
    <t>ア　感染症に係る業務継続計画　</t>
    <phoneticPr fontId="8"/>
  </si>
  <si>
    <t>ア)　平時からの備え（体制構築・整備、感染症防止に向けた取組の実施、備蓄品の
　　確保等）</t>
    <phoneticPr fontId="8"/>
  </si>
  <si>
    <t>イ)　初動対応</t>
    <phoneticPr fontId="8"/>
  </si>
  <si>
    <t>ウ)　感染拡大防止体制の確立（保健所との連携、濃厚接触者への対応、関係者との
　　情報共有等）</t>
    <phoneticPr fontId="8"/>
  </si>
  <si>
    <t>イ　災害に係る業務継続計画</t>
    <phoneticPr fontId="8"/>
  </si>
  <si>
    <t>ア)　平常時の対応（建物・設備の安全対策、電気・水道等のライフラインが停止し
　　た場合の対策、必要品の備蓄等）</t>
    <phoneticPr fontId="8"/>
  </si>
  <si>
    <t>イ)　緊急時の対応（業務継続計画発動基準、対応体制等）</t>
    <phoneticPr fontId="8"/>
  </si>
  <si>
    <t>ウ)　他施設及び地域との連携</t>
    <phoneticPr fontId="8"/>
  </si>
  <si>
    <t>　職員に対し、業務継続計画について周知するとともに、必要な研修及び訓練を定期的（年２回以上）に実施していますか。</t>
    <phoneticPr fontId="8"/>
  </si>
  <si>
    <t>　研修について</t>
    <rPh sb="1" eb="3">
      <t>ケンシュウ</t>
    </rPh>
    <phoneticPr fontId="8"/>
  </si>
  <si>
    <t>(感染症対応BCP)</t>
    <rPh sb="1" eb="4">
      <t>カンセンショウ</t>
    </rPh>
    <rPh sb="4" eb="6">
      <t>タイオウ</t>
    </rPh>
    <phoneticPr fontId="8"/>
  </si>
  <si>
    <t>(災害対応BCP)</t>
    <rPh sb="1" eb="3">
      <t>サイガイ</t>
    </rPh>
    <rPh sb="3" eb="5">
      <t>タイオウ</t>
    </rPh>
    <phoneticPr fontId="8"/>
  </si>
  <si>
    <t>　研修の実施内容については、記録してください。</t>
    <phoneticPr fontId="8"/>
  </si>
  <si>
    <t>　感染症の予防及びまん延の防止のための研修と一体的に実施することも可能です。</t>
    <phoneticPr fontId="8"/>
  </si>
  <si>
    <t>　訓練（シュミレーション）について</t>
    <phoneticPr fontId="8"/>
  </si>
  <si>
    <t>　非常災害対策に係る訓練と一体的に実施することも可能です。</t>
    <phoneticPr fontId="8"/>
  </si>
  <si>
    <t>　訓練の実施は、机上を含めその実施手法は問わないものの、机上及び実地で実施するものを組み合わせながら実施することが適切です。</t>
    <phoneticPr fontId="8"/>
  </si>
  <si>
    <t>13 定員の
　 遵守</t>
    <phoneticPr fontId="8"/>
  </si>
  <si>
    <t>　災害、虐待その他のやむを得ない事情を除き、入所定員及び居室の定員を超えて入所させることできません。定員は遵守していますか。</t>
    <phoneticPr fontId="8"/>
  </si>
  <si>
    <t>14 衛生
　 管理等
　(空調
　 設備等)</t>
    <phoneticPr fontId="8"/>
  </si>
  <si>
    <t>（感染症、
　食中毒
　の予防）</t>
    <phoneticPr fontId="8"/>
  </si>
  <si>
    <t>条例 第27条 
平20厚令107 
第26条 第2項 第1号</t>
    <phoneticPr fontId="8"/>
  </si>
  <si>
    <t>　感染対策委員会は、幅広い職種（例えば、施設長、事務長、介護職員、栄養士、生活相談員、施設外の感染管理等の専門家など）により構成していますか。</t>
    <phoneticPr fontId="8"/>
  </si>
  <si>
    <t>　感染対策委員会は、運営委員会など施設内の他の委員会と独立して設置・運営することが必要ですが、関係する職種、取り扱う事項等が相互に関係が深いと認められる他の会議体を設置している場合には、これと一体的に設置・運営しても差し支えないものとされています。</t>
    <phoneticPr fontId="8"/>
  </si>
  <si>
    <t>　　感染症又は食中毒の予防及びまん延の防止のため次のような内容を盛り込んだ
　「指針」を整備していますか。</t>
    <phoneticPr fontId="8"/>
  </si>
  <si>
    <t>　当該施設における「感染症及び食中毒の予防及びまん延の防止のための指針」には、「平常時の対策」及び「発生時の対応」を規定します。</t>
    <phoneticPr fontId="8"/>
  </si>
  <si>
    <t>　発生時の対応としては、発生状況の把握、感染拡大の防止、医療機関や保健所、市町村における施設関係課等の関係機関との連携、医療処置、行政への報告等が想定されます。また、発生時における施設内の連絡体制、関係機関への連絡体制を整備、明記しておくことも必要です。</t>
    <phoneticPr fontId="8"/>
  </si>
  <si>
    <t>　平常時の対策としては、施設内の衛生管理（環境の整備、排泄物の処理、血液・体液の処理等）、日常のケアにかかる感染対策（血液・体液・分泌液・排泄物（便）などに触れるとき及び傷や創傷皮膚に触れるときどのようにするかなどの取り決め、手洗いの基本、早期発見のための日常の観察項目）等です。</t>
    <phoneticPr fontId="8"/>
  </si>
  <si>
    <t>訓練（シュミレーション）について</t>
    <phoneticPr fontId="8"/>
  </si>
  <si>
    <t>　感染症発生時において迅速に行動ができるよう、発生時の対応を定めた指針や研修内容に基づき、施設内の分担や感染対策をした上でのケアの演習などを実施するものです。</t>
    <phoneticPr fontId="8"/>
  </si>
  <si>
    <t>　訓練の実施は、机上を含めその手法は問わないものの、机上及び実地で実施するものを組み合わせながら実施することが適切です。</t>
    <phoneticPr fontId="8"/>
  </si>
  <si>
    <t>　感染症又は食中毒の発生が疑われる際は、「厚生労働大臣が定める感染症又は食中毒の発生が疑われる際の対処等に関する手順」として、下記に掲げる対策を行うこととされております。</t>
    <phoneticPr fontId="8"/>
  </si>
  <si>
    <t>　職員が、入所者について、感染症又は食中毒の発生を疑ったときは、速やかに施設長に報告する体制を整えていますか。</t>
    <phoneticPr fontId="8"/>
  </si>
  <si>
    <t>　施設長は施設内において感染症若しくは食中毒の発生を疑ったとき又は前記アの報告を受けたときは、職員に対して必要な指示を行っていますか。</t>
    <phoneticPr fontId="8"/>
  </si>
  <si>
    <t>　感染症又は食中毒の発生又はまん延を防止する観点から、職員の健康管理を徹底し、職員、来訪者等の健康状態によっては利用者との接触を制限する等の措置を講ずるとともに、職員及び利用者に対して手洗いやうがいを励行するなど衛生教育の徹底を図っていますか。</t>
    <phoneticPr fontId="8"/>
  </si>
  <si>
    <t>　施設長及び職員は、感染症若しくは食中毒の患者又はそれらの疑いのある者(以下「有症者等」という。)の状態に応じ、協力医療機関をはじめとする地域の医療機関等との連携を図るなど適切な措置を講じていますか。</t>
    <phoneticPr fontId="8"/>
  </si>
  <si>
    <t>　施設は、感染症若しくは食中毒の発生又はそれが疑われる状況が生じたときの有症者等の状況及び各有症者等に講じた措置等を記録していますか。</t>
    <phoneticPr fontId="8"/>
  </si>
  <si>
    <t xml:space="preserve">　施設長は、次に掲げる場合には、有症者等の人数、症状、対応状況等を市町村及び保健所に迅速に報告するとともに、市町村又は保健所からの指示を求めることその他の措置を講じていますか。 </t>
    <phoneticPr fontId="8"/>
  </si>
  <si>
    <t>　上記(ア)及び(イ)に掲げる場合のほか、通常の発生動向を上回る感染症等の発生が疑われ特に施設長等が報告を必要と認めた場合</t>
    <phoneticPr fontId="8"/>
  </si>
  <si>
    <t>　上記カの報告を行った場合は、その原因の究明に資するため、当該有症者等を診察する医師等と連携の上、血液、便、吐物等の検体を確保するよう、努めていますか。</t>
    <phoneticPr fontId="8"/>
  </si>
  <si>
    <t>15 協力
　 医療
　 機関等</t>
    <rPh sb="8" eb="10">
      <t>イリョウ</t>
    </rPh>
    <rPh sb="13" eb="15">
      <t>キカン</t>
    </rPh>
    <rPh sb="15" eb="16">
      <t>トウ</t>
    </rPh>
    <phoneticPr fontId="8"/>
  </si>
  <si>
    <t>　入所者の病状の急変等に備えるため、あらかじめ、協力医療機関を定めていますか。</t>
    <phoneticPr fontId="8"/>
  </si>
  <si>
    <t xml:space="preserve"> 協 力 医 療 機 関 名</t>
    <rPh sb="1" eb="2">
      <t>キョウ</t>
    </rPh>
    <rPh sb="3" eb="4">
      <t>チカラ</t>
    </rPh>
    <rPh sb="5" eb="6">
      <t>イ</t>
    </rPh>
    <rPh sb="7" eb="8">
      <t>リョウ</t>
    </rPh>
    <rPh sb="9" eb="10">
      <t>キ</t>
    </rPh>
    <rPh sb="11" eb="12">
      <t>セキ</t>
    </rPh>
    <rPh sb="13" eb="14">
      <t>ナ</t>
    </rPh>
    <phoneticPr fontId="8"/>
  </si>
  <si>
    <t>16 掲 示</t>
    <phoneticPr fontId="8"/>
  </si>
  <si>
    <t>　施設内の見やすい場所に、運営規程の概要、職員の勤務体制、協力医療機関、利用料その他のサービスの選択に資すると認められる重要事項を掲示していますか。</t>
    <phoneticPr fontId="8"/>
  </si>
  <si>
    <t>17 秘密
　 保持等</t>
    <phoneticPr fontId="8"/>
  </si>
  <si>
    <t>　職員は、正当な理由がなく、その業務上知り得た入所者又はその家族の秘密を漏らしてはならないことに、留意していますか。</t>
    <phoneticPr fontId="8"/>
  </si>
  <si>
    <t>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t>
    <phoneticPr fontId="8"/>
  </si>
  <si>
    <t>個人情報ガイダンス</t>
    <phoneticPr fontId="8"/>
  </si>
  <si>
    <t>　ガイダンス5.(3)④「介護関係事業者については、介護保険法に基づく指定基準において、サービス担当者会議等で利用者の個人情報を用いる場合には利用者の同意を、利用者の家族の個人情報を用いる場合には家族の同意を、あらかじめ文書により得ておかなければならないとされていることを踏まえ、事業所内への掲示によるのではなく、サービス利用開始時に適切に利用者から文書により同意を得ておくことが必要である。」</t>
    <phoneticPr fontId="8"/>
  </si>
  <si>
    <t>18 広 告</t>
    <phoneticPr fontId="8"/>
  </si>
  <si>
    <t>　当該施設について広告する場合、その内容が虚偽又は誇大なものであってはならないことに留意していますか。</t>
    <phoneticPr fontId="8"/>
  </si>
  <si>
    <t>19 苦情
　 処理</t>
    <phoneticPr fontId="8"/>
  </si>
  <si>
    <t>　提供したサービスに関する入所者及びその家族からの苦情に迅速かつ適切に対応するために、苦情を受け付けるための窓口その他の必要な措置を講じていますか。</t>
    <phoneticPr fontId="8"/>
  </si>
  <si>
    <t>　「虐待防止のための指針」に盛り込むべき内容</t>
    <phoneticPr fontId="8"/>
  </si>
  <si>
    <t>　施設内に苦情解決のための体制を整備していますか。</t>
    <phoneticPr fontId="8"/>
  </si>
  <si>
    <t>苦情解決担当者</t>
    <phoneticPr fontId="8"/>
  </si>
  <si>
    <t>苦情解決責任者</t>
    <phoneticPr fontId="8"/>
  </si>
  <si>
    <t>第三者委員（複数）</t>
    <phoneticPr fontId="8"/>
  </si>
  <si>
    <t>　　　職　名　　　　氏　　　名</t>
    <rPh sb="10" eb="11">
      <t>シ</t>
    </rPh>
    <rPh sb="14" eb="15">
      <t>ナ</t>
    </rPh>
    <phoneticPr fontId="8"/>
  </si>
  <si>
    <t>体　　　　　制</t>
    <phoneticPr fontId="8"/>
  </si>
  <si>
    <t>　苦情を受け付けた場合には、当該苦情の受付日、内容等を記録していますか。</t>
    <phoneticPr fontId="8"/>
  </si>
  <si>
    <t>　提供したサービスに関し、県から指導又は助言を受けた場合には、当該指導又は助言に従って必要な改善を行っていますか。</t>
    <phoneticPr fontId="8"/>
  </si>
  <si>
    <t>　県から求めがあった場合には、上記(4)の改善の内容を県に報告していますか。</t>
    <phoneticPr fontId="8"/>
  </si>
  <si>
    <t>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t>
    <phoneticPr fontId="8"/>
  </si>
  <si>
    <t>20 地域と
　 の連携
　 等</t>
    <phoneticPr fontId="8"/>
  </si>
  <si>
    <t>　施設の運営に当たっては、施設が地域に開かれたものとして運営されるよう、地域の住民やボランティア団体等との連携及び協力を行う等、地域との交流に努めていますか。</t>
    <phoneticPr fontId="8"/>
  </si>
  <si>
    <t>21 事故発
　 生の防
　 止及び
　 発生時
　 の対応</t>
    <phoneticPr fontId="8"/>
  </si>
  <si>
    <t>＜事故発生の防止のための指針に盛り込む項目＞</t>
    <phoneticPr fontId="8"/>
  </si>
  <si>
    <t>　事故が発生した場合又はその危険性がある事態が生じた場合（ヒヤリハット事例）に、当該事実が報告され、その分析を通じた改善策について、職員に周知徹底する体制が整備されていますか。</t>
    <phoneticPr fontId="8"/>
  </si>
  <si>
    <t xml:space="preserve">　事故が発生した場合等の報告、改善策、職員への周知徹底は、介護事故等について、施設全体で情報共有し、今後の再発防止につなげるためのものです。具体的には、次のようなことを想定しています。 </t>
    <phoneticPr fontId="8"/>
  </si>
  <si>
    <r>
      <t>　事故発生の防止のために、次のような委員会（事故防止検討委員会）を設置し、定期的及び必要に応じて開催していますか。
　</t>
    </r>
    <r>
      <rPr>
        <b/>
        <sz val="16"/>
        <color theme="1"/>
        <rFont val="游ゴシック Medium"/>
        <family val="3"/>
        <charset val="128"/>
      </rPr>
      <t>なお、この委員会は、テレビ電話装置その他の情報通信機器を活用して行うことができます。</t>
    </r>
    <phoneticPr fontId="8"/>
  </si>
  <si>
    <t>　幅広い職種(例えば、施設長、事務長、介護職員、生活相談員、施設外の安全対策の専門家など)によって構成すること。</t>
    <phoneticPr fontId="8"/>
  </si>
  <si>
    <t>　構成メンバーの責務及び役割分担を明確にするとともに、専任の安全対策を担当する者を決めておくこと。</t>
    <phoneticPr fontId="8"/>
  </si>
  <si>
    <t>　介護職員その他の職員に対し、事故発生防止の基礎的知識の普及・啓発と安全管理の徹底のための研修を年２回以上定期的に実施していますか。</t>
    <phoneticPr fontId="8"/>
  </si>
  <si>
    <t>　行った研修については、記録していますか。</t>
    <rPh sb="1" eb="2">
      <t>ギョウ</t>
    </rPh>
    <phoneticPr fontId="8"/>
  </si>
  <si>
    <t>　入所者に対するサービスの提供により事故が発生した場合は、速やかに県、入所者の家族等に連絡を行うとともに、必要な措置を講じていますか。</t>
    <phoneticPr fontId="8"/>
  </si>
  <si>
    <t>　事故発生の防止の措置を実施するための担当者を置いていますか。
　なお、当該担当者としては、事故防止検討委員会の安全対策を担当する者と同一の職員が務めることが望ましいとされています。</t>
    <phoneticPr fontId="8"/>
  </si>
  <si>
    <t>　前記の事故の状況及び事故に際して採った処置については、記録していますか。</t>
    <phoneticPr fontId="8"/>
  </si>
  <si>
    <t>　入所者に対するサービスの提供により賠償すべき事故が発生した場合は、損害賠償を速やかに行っていますか。</t>
    <phoneticPr fontId="8"/>
  </si>
  <si>
    <t>　(8)の事態に備えて、損害賠償保険に加入しておくか若しくは賠償資力を有する等の措置を講じていますか。</t>
    <phoneticPr fontId="8"/>
  </si>
  <si>
    <t>条例 第40条の2
平20厚令107 
第40条 
平20老発 
0530002 
第9の1</t>
    <phoneticPr fontId="8"/>
  </si>
  <si>
    <t>（参考）</t>
    <phoneticPr fontId="8"/>
  </si>
  <si>
    <t>「常勤換算方法」</t>
    <phoneticPr fontId="8"/>
  </si>
  <si>
    <t>　当該軽費老人ホームの職員の勤務延時間数を当該軽費老人ホームにおいて常勤の職員が勤務すべき時間数（１週間に勤務すべき時間数が３２時間を下回る場合は３２時間を基本とする。）で除することにより、当該軽費老人ホームの職員の員数を常勤の職員の員数に換算する方法をいいます。</t>
    <phoneticPr fontId="8"/>
  </si>
  <si>
    <t>「常勤」</t>
    <phoneticPr fontId="8"/>
  </si>
  <si>
    <t>　当該軽費老人ホームにおける勤務時間が、当該軽費老人ホームにおいて定められている常勤の職員が勤務すべき時間数（１週間に勤務すべき時間数が３２時間を下回る場合は３２時間を基本とする。）に達していることをいうものです。</t>
    <phoneticPr fontId="8"/>
  </si>
  <si>
    <t>(職名・氏名を記載（入力）してください。）</t>
    <rPh sb="1" eb="3">
      <t>ショクメイ</t>
    </rPh>
    <rPh sb="4" eb="6">
      <t>シメイ</t>
    </rPh>
    <rPh sb="7" eb="9">
      <t>キサイ</t>
    </rPh>
    <rPh sb="10" eb="11">
      <t>ニュウ</t>
    </rPh>
    <rPh sb="11" eb="12">
      <t>リョク</t>
    </rPh>
    <phoneticPr fontId="8"/>
  </si>
  <si>
    <t>職員数</t>
    <rPh sb="0" eb="3">
      <t>ショクインスウ</t>
    </rPh>
    <phoneticPr fontId="8"/>
  </si>
  <si>
    <t>（実施月を選択）</t>
    <rPh sb="1" eb="4">
      <t>ジッシツキ</t>
    </rPh>
    <rPh sb="5" eb="7">
      <t>センタク</t>
    </rPh>
    <phoneticPr fontId="8"/>
  </si>
  <si>
    <t>実 施 月</t>
    <rPh sb="0" eb="1">
      <t>ジツ</t>
    </rPh>
    <rPh sb="2" eb="3">
      <t>シ</t>
    </rPh>
    <rPh sb="4" eb="5">
      <t>ガツ</t>
    </rPh>
    <phoneticPr fontId="8"/>
  </si>
  <si>
    <t>第１一般的事項</t>
    <phoneticPr fontId="8"/>
  </si>
  <si>
    <t>（4）入所者及び一般入所者の数</t>
    <phoneticPr fontId="8"/>
  </si>
  <si>
    <t>（2）勤務延時間数</t>
    <phoneticPr fontId="8"/>
  </si>
  <si>
    <t>（1）常勤換算方法</t>
    <phoneticPr fontId="8"/>
  </si>
  <si>
    <t>１ 用語の定義</t>
    <phoneticPr fontId="8"/>
  </si>
  <si>
    <t>第２ 職員に関する事項</t>
    <phoneticPr fontId="8"/>
  </si>
  <si>
    <t>（2） 施設長</t>
    <phoneticPr fontId="8"/>
  </si>
  <si>
    <t>（3）生活相談員</t>
    <phoneticPr fontId="8"/>
  </si>
  <si>
    <t>（4）介護職員</t>
    <phoneticPr fontId="8"/>
  </si>
  <si>
    <t>第３ 設備に関する事項</t>
    <phoneticPr fontId="8"/>
  </si>
  <si>
    <t>１ 内容及び手続きの説明及び同意</t>
    <phoneticPr fontId="8"/>
  </si>
  <si>
    <t>第５サービスの提供に関する事項</t>
    <phoneticPr fontId="8"/>
  </si>
  <si>
    <t>２ サービス提供の記録</t>
    <phoneticPr fontId="8"/>
  </si>
  <si>
    <t>３ 利用料等の受領</t>
    <phoneticPr fontId="8"/>
  </si>
  <si>
    <t>４ サービス提供の方針</t>
    <phoneticPr fontId="8"/>
  </si>
  <si>
    <t>（高齢者虐待）</t>
    <phoneticPr fontId="8"/>
  </si>
  <si>
    <t>６ 生活相談等</t>
    <phoneticPr fontId="8"/>
  </si>
  <si>
    <t>７ 居宅サービス等の利用</t>
    <phoneticPr fontId="8"/>
  </si>
  <si>
    <t>９ 施設長の責務</t>
    <phoneticPr fontId="8"/>
  </si>
  <si>
    <t>10 生活相談員の責務</t>
    <phoneticPr fontId="8"/>
  </si>
  <si>
    <t>11 勤務体制の確保等</t>
    <phoneticPr fontId="8"/>
  </si>
  <si>
    <t>12 業務継続計画の策定等</t>
    <phoneticPr fontId="8"/>
  </si>
  <si>
    <t>13 定員の遵守</t>
    <phoneticPr fontId="8"/>
  </si>
  <si>
    <t>14 衛生管理等</t>
    <phoneticPr fontId="8"/>
  </si>
  <si>
    <t>(空調設備等)</t>
    <phoneticPr fontId="8"/>
  </si>
  <si>
    <t>（感染症、食中毒の予防）</t>
    <phoneticPr fontId="8"/>
  </si>
  <si>
    <t>17 秘密保持等</t>
    <phoneticPr fontId="8"/>
  </si>
  <si>
    <t>個人情報保護法 
個人情報ガイダンス</t>
    <phoneticPr fontId="8"/>
  </si>
  <si>
    <t>19 苦情処理</t>
    <phoneticPr fontId="8"/>
  </si>
  <si>
    <t>20 地域との連携等</t>
    <phoneticPr fontId="8"/>
  </si>
  <si>
    <t>21 事故発生の防止及び発生時の対応</t>
    <phoneticPr fontId="8"/>
  </si>
  <si>
    <t>　個人情報保護に関する規程等を整備していますか。</t>
    <phoneticPr fontId="8"/>
  </si>
  <si>
    <t>策定済</t>
    <rPh sb="0" eb="3">
      <t>サクテイズ</t>
    </rPh>
    <phoneticPr fontId="8"/>
  </si>
  <si>
    <t>実施済</t>
    <rPh sb="0" eb="3">
      <t>ジッシズ</t>
    </rPh>
    <phoneticPr fontId="8"/>
  </si>
  <si>
    <t>宿直の形態</t>
  </si>
  <si>
    <t>策定済・未策定</t>
  </si>
  <si>
    <t>実施済・未実施</t>
  </si>
  <si>
    <t>　事務職員等 ・　 宿直専門職員　・　委託職員</t>
    <phoneticPr fontId="8"/>
  </si>
  <si>
    <t>研修実施月</t>
    <rPh sb="0" eb="2">
      <t>ケンシュウ</t>
    </rPh>
    <rPh sb="2" eb="3">
      <t>ジツ</t>
    </rPh>
    <rPh sb="3" eb="4">
      <t>シ</t>
    </rPh>
    <rPh sb="4" eb="5">
      <t>ガツ</t>
    </rPh>
    <phoneticPr fontId="8"/>
  </si>
  <si>
    <t>いる・いない（委託等）</t>
  </si>
  <si>
    <t>いない（例外）</t>
    <rPh sb="4" eb="6">
      <t>レイガイ</t>
    </rPh>
    <phoneticPr fontId="8"/>
  </si>
  <si>
    <t>根拠法令等</t>
    <rPh sb="4" eb="5">
      <t>トウ</t>
    </rPh>
    <phoneticPr fontId="8"/>
  </si>
  <si>
    <t>目次ページの右側から　各項目に進むことができます。</t>
    <rPh sb="0" eb="2">
      <t>モクジ</t>
    </rPh>
    <rPh sb="6" eb="8">
      <t>ミギガワ</t>
    </rPh>
    <rPh sb="11" eb="12">
      <t>カク</t>
    </rPh>
    <rPh sb="12" eb="14">
      <t>コウモク</t>
    </rPh>
    <rPh sb="15" eb="16">
      <t>スス</t>
    </rPh>
    <phoneticPr fontId="34"/>
  </si>
  <si>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34"/>
  </si>
  <si>
    <t>該当するものについて、すべての項目の点検が終了しましたら、</t>
    <rPh sb="0" eb="2">
      <t>ガイトウ</t>
    </rPh>
    <rPh sb="15" eb="17">
      <t>コウモク</t>
    </rPh>
    <rPh sb="18" eb="20">
      <t>テンケン</t>
    </rPh>
    <rPh sb="21" eb="23">
      <t>シュウリョウ</t>
    </rPh>
    <phoneticPr fontId="34"/>
  </si>
  <si>
    <t>自己点検結果確認シートの内容を確認してください。</t>
    <rPh sb="0" eb="8">
      <t>ジコテンケンケッカカクニン</t>
    </rPh>
    <rPh sb="12" eb="14">
      <t>ナイヨウ</t>
    </rPh>
    <rPh sb="15" eb="17">
      <t>カクニン</t>
    </rPh>
    <phoneticPr fontId="34"/>
  </si>
  <si>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34"/>
  </si>
  <si>
    <t>印刷について</t>
    <rPh sb="0" eb="2">
      <t>インサツ</t>
    </rPh>
    <phoneticPr fontId="34"/>
  </si>
  <si>
    <t>シートのグループにして印刷するか、各シートごとに印刷を行ってください。</t>
    <rPh sb="11" eb="13">
      <t>インサツ</t>
    </rPh>
    <rPh sb="17" eb="18">
      <t>カク</t>
    </rPh>
    <rPh sb="24" eb="26">
      <t>インサツ</t>
    </rPh>
    <rPh sb="27" eb="28">
      <t>オコナ</t>
    </rPh>
    <phoneticPr fontId="34"/>
  </si>
  <si>
    <t>9 施設長の責務</t>
    <phoneticPr fontId="8"/>
  </si>
  <si>
    <t>該当ページに進む（クリックすると移動します。）</t>
    <rPh sb="0" eb="2">
      <t>ガイトウ</t>
    </rPh>
    <rPh sb="6" eb="7">
      <t>スス</t>
    </rPh>
    <rPh sb="16" eb="18">
      <t>イドウ</t>
    </rPh>
    <phoneticPr fontId="8"/>
  </si>
  <si>
    <t>目次に戻る</t>
    <rPh sb="0" eb="2">
      <t>モクジ</t>
    </rPh>
    <rPh sb="3" eb="4">
      <t>モド</t>
    </rPh>
    <phoneticPr fontId="8"/>
  </si>
  <si>
    <t>８ 健康
　 管理</t>
    <rPh sb="7" eb="9">
      <t>カンリ</t>
    </rPh>
    <phoneticPr fontId="8"/>
  </si>
  <si>
    <t>（実施月を選択）</t>
    <phoneticPr fontId="8"/>
  </si>
  <si>
    <t>研修実施月</t>
    <phoneticPr fontId="8"/>
  </si>
  <si>
    <t>　また、苦情がサービスの質の向上を図る上で重要な情報であるとの認識に立ち、苦情の内容を踏まえ、サービスの質の向上に向けた取組を行っていますか。</t>
    <phoneticPr fontId="8"/>
  </si>
  <si>
    <t>生活相談員</t>
    <rPh sb="0" eb="2">
      <t>セイカツ</t>
    </rPh>
    <rPh sb="2" eb="5">
      <t>ソウダンイン</t>
    </rPh>
    <phoneticPr fontId="8"/>
  </si>
  <si>
    <t>看護職員</t>
    <rPh sb="0" eb="2">
      <t>カンゴ</t>
    </rPh>
    <rPh sb="2" eb="4">
      <t>ショクイン</t>
    </rPh>
    <phoneticPr fontId="8"/>
  </si>
  <si>
    <t>軽費老人ホーム（A型）</t>
    <rPh sb="9" eb="10">
      <t>ガタ</t>
    </rPh>
    <phoneticPr fontId="8"/>
  </si>
  <si>
    <t xml:space="preserve"> 自　主　点　検　表　７</t>
    <phoneticPr fontId="8"/>
  </si>
  <si>
    <t>軽費老人ホーム（Ａ型）自主点検表の作成について  ・・・・・・・・・・・・</t>
    <rPh sb="9" eb="10">
      <t>ガタ</t>
    </rPh>
    <phoneticPr fontId="8"/>
  </si>
  <si>
    <t>軽費老人ホーム（Ａ型）自主点検表の作成について</t>
    <rPh sb="9" eb="10">
      <t>ガタ</t>
    </rPh>
    <phoneticPr fontId="8"/>
  </si>
  <si>
    <t xml:space="preserve">　施設の事業運営の方針は、軽費老人ホームの設備及び運営に関する基準附則第３条の基本方針に沿ったものとなっていますか。  </t>
    <phoneticPr fontId="8"/>
  </si>
  <si>
    <t>平20厚令107
附則 第3条 第2項</t>
    <phoneticPr fontId="8"/>
  </si>
  <si>
    <t>平20厚令107 
附則 第3条</t>
    <phoneticPr fontId="8"/>
  </si>
  <si>
    <t>平20厚令107
附則 第3条 第3項</t>
    <phoneticPr fontId="8"/>
  </si>
  <si>
    <t>　「２ 職員数等」のうち、配置すべき生活相談員、介護職員及び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t>
    <phoneticPr fontId="8"/>
  </si>
  <si>
    <t>平20厚令107
附則 第6条 第3項</t>
    <phoneticPr fontId="8"/>
  </si>
  <si>
    <t>平20老発 
0530002 
第3の1の(3)のウ</t>
    <phoneticPr fontId="8"/>
  </si>
  <si>
    <t>平20老発
0530002
第3の1の(3)のア</t>
    <phoneticPr fontId="8"/>
  </si>
  <si>
    <t xml:space="preserve">平20厚令107 
第6条 
平20老発 
0530002第1の5 </t>
    <phoneticPr fontId="8"/>
  </si>
  <si>
    <t>平20厚令107 
第5条 第1項</t>
    <phoneticPr fontId="8"/>
  </si>
  <si>
    <t>　施設長に資格が無い場合、資格認定講習の受講を予定していますか。</t>
    <phoneticPr fontId="8"/>
  </si>
  <si>
    <t>昭53社庶13
1の(3)</t>
    <phoneticPr fontId="8"/>
  </si>
  <si>
    <t>平20厚令107
附則 第6条 第5項</t>
    <phoneticPr fontId="8"/>
  </si>
  <si>
    <t>　常勤換算方法で、入所者の数が170以下の施設にあっては1以上、170を超える施設にあっては2以上配置していますか。</t>
    <phoneticPr fontId="8"/>
  </si>
  <si>
    <t>　生活相談員のうち1人を「主任生活相談員」としていますか。</t>
    <phoneticPr fontId="8"/>
  </si>
  <si>
    <t>　ただし、他の社会福祉施設等に併設されていない施設であって、入所者が50以下のものについては、主任生活相談員としなくても差し支えないものとされています。</t>
    <phoneticPr fontId="8"/>
  </si>
  <si>
    <t>　生活相談員（主任生活相談員が配置されているときは当該主任生活相談員）のうち１人以上は常勤の者としていますか。</t>
    <phoneticPr fontId="8"/>
  </si>
  <si>
    <t>平20厚令107
附則 第6条 第6項</t>
    <phoneticPr fontId="8"/>
  </si>
  <si>
    <t>　特定施設入居者生活介護（指定特定施設入居者生活介護、指定介護予防特定施設入居者生活介護又は指定地域密着型特定施設入居者生活介護）を行う軽費老人ホームについては、入所者の数が170を超える場合に、生活相談員を１以上配置すればよいとされています。</t>
    <phoneticPr fontId="8"/>
  </si>
  <si>
    <t>　前記の(4)に該当する場合、生活相談員のうち１人以上を、常勤の者としていますか。</t>
    <phoneticPr fontId="8"/>
  </si>
  <si>
    <t>平20厚令107
第5条 第2項</t>
    <phoneticPr fontId="8"/>
  </si>
  <si>
    <t>　常勤換算方法で、下表の左側の入所者の数に応じて介護職員を配置していますか。</t>
    <phoneticPr fontId="8"/>
  </si>
  <si>
    <t xml:space="preserve">  80を超えて100まで</t>
    <phoneticPr fontId="8"/>
  </si>
  <si>
    <t xml:space="preserve">  80まで</t>
    <phoneticPr fontId="8"/>
  </si>
  <si>
    <t>100を超えて120まで</t>
    <phoneticPr fontId="8"/>
  </si>
  <si>
    <t>120を超えて140まで</t>
    <phoneticPr fontId="8"/>
  </si>
  <si>
    <t>140を超えて160まで</t>
    <phoneticPr fontId="8"/>
  </si>
  <si>
    <t>160を超えて180まで</t>
    <phoneticPr fontId="8"/>
  </si>
  <si>
    <t>180を超えて200まで</t>
    <phoneticPr fontId="8"/>
  </si>
  <si>
    <t>４以上</t>
    <phoneticPr fontId="8"/>
  </si>
  <si>
    <t>５以上</t>
    <phoneticPr fontId="8"/>
  </si>
  <si>
    <t>６以上</t>
    <phoneticPr fontId="8"/>
  </si>
  <si>
    <t>７以上</t>
    <phoneticPr fontId="8"/>
  </si>
  <si>
    <t>８以上</t>
    <phoneticPr fontId="8"/>
  </si>
  <si>
    <t>９以上</t>
    <phoneticPr fontId="8"/>
  </si>
  <si>
    <t>１０以上</t>
    <phoneticPr fontId="8"/>
  </si>
  <si>
    <t>　介護職員のうち１人を「主任介護職員」としていますか。</t>
    <phoneticPr fontId="8"/>
  </si>
  <si>
    <t>　また、主任介護職員は、常勤の者となっていますか。</t>
    <phoneticPr fontId="8"/>
  </si>
  <si>
    <t>平20厚令107
附則 第6条 第7項</t>
    <phoneticPr fontId="8"/>
  </si>
  <si>
    <t>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特定施設入居者生活介護の提供を受けていない入所者）の数に応じて介護職員を配置していますか。</t>
    <phoneticPr fontId="8"/>
  </si>
  <si>
    <t>平20厚令107
附則 第6条 第2項
第2号イ</t>
    <phoneticPr fontId="8"/>
  </si>
  <si>
    <t>入所者の数</t>
    <phoneticPr fontId="8"/>
  </si>
  <si>
    <t xml:space="preserve">  20まで</t>
    <phoneticPr fontId="8"/>
  </si>
  <si>
    <t xml:space="preserve">  20を超えて  30まで</t>
    <phoneticPr fontId="8"/>
  </si>
  <si>
    <t xml:space="preserve">  30を超えて  40まで</t>
    <phoneticPr fontId="8"/>
  </si>
  <si>
    <t xml:space="preserve">  40を超えて  80まで</t>
    <phoneticPr fontId="8"/>
  </si>
  <si>
    <t>１以上</t>
    <phoneticPr fontId="8"/>
  </si>
  <si>
    <t>２以上</t>
    <phoneticPr fontId="8"/>
  </si>
  <si>
    <t>３以上</t>
    <phoneticPr fontId="8"/>
  </si>
  <si>
    <t>　入所者の数が４０を超える施設にあっては、前記の介護職員のうち１人を「主任介護職員」としていますか。</t>
    <phoneticPr fontId="8"/>
  </si>
  <si>
    <t>平20厚令107
附則 第6条 第2項
第2号のロ</t>
    <phoneticPr fontId="8"/>
  </si>
  <si>
    <t>（5）
  看護職員</t>
    <rPh sb="6" eb="9">
      <t>カンゴショク</t>
    </rPh>
    <rPh sb="9" eb="10">
      <t>イン</t>
    </rPh>
    <phoneticPr fontId="8"/>
  </si>
  <si>
    <t>　常勤換算方法で、下表の左側の入所者の数に応じて看護職員（看護師又は准看護師）を配置していますか。</t>
    <phoneticPr fontId="8"/>
  </si>
  <si>
    <t>平20厚令107
附則 第6条 第1項
第4号</t>
    <phoneticPr fontId="8"/>
  </si>
  <si>
    <t>看護職員数</t>
    <rPh sb="0" eb="2">
      <t>カンゴ</t>
    </rPh>
    <phoneticPr fontId="8"/>
  </si>
  <si>
    <t>130を超える</t>
    <phoneticPr fontId="8"/>
  </si>
  <si>
    <t>130まで</t>
    <phoneticPr fontId="8"/>
  </si>
  <si>
    <t>　看護職員のうち１人以上は、常勤の者としていますか。</t>
    <phoneticPr fontId="8"/>
  </si>
  <si>
    <t>平20厚令107
附則 第6条 第8項</t>
    <phoneticPr fontId="8"/>
  </si>
  <si>
    <t>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の数に応じて看護職員を配置していますか。</t>
    <phoneticPr fontId="8"/>
  </si>
  <si>
    <t>平20厚令107
附則 第6条 第2項
第3号</t>
    <phoneticPr fontId="8"/>
  </si>
  <si>
    <t>　前記において、一般入所者の数が130を超え、看護職員を２人以上配置している場合、１人以上は常勤の者としていますか。</t>
    <phoneticPr fontId="8"/>
  </si>
  <si>
    <t>（6） 
　栄養士</t>
    <phoneticPr fontId="8"/>
  </si>
  <si>
    <t>平20厚令107
附則 第6条 第1項
第5号</t>
    <phoneticPr fontId="8"/>
  </si>
  <si>
    <t>　ただし、併設する特別養護老人ホームの栄養士との連携を図ることにより効果的な運営を期待することができる施設にあっては、入所者に提供するサービスに支障がない場合に限り、栄養士を置かないことができます。</t>
    <phoneticPr fontId="8"/>
  </si>
  <si>
    <t>　配置している栄養士は、常勤の者となっていますか。</t>
    <phoneticPr fontId="8"/>
  </si>
  <si>
    <t>平20厚令107
附則 第6条 第9項</t>
    <phoneticPr fontId="8"/>
  </si>
  <si>
    <t>（7）
　 事務員</t>
    <phoneticPr fontId="8"/>
  </si>
  <si>
    <t>　事務員を２人以上置いていますか。</t>
    <phoneticPr fontId="8"/>
  </si>
  <si>
    <t>平20厚令107
附則 第6条 第1項
第6号</t>
    <phoneticPr fontId="8"/>
  </si>
  <si>
    <t>　ただし、併設する特別養護老人ホームの事務員との連携を図ることにより効果的な運営を期待することができる施設にあっては、入所者に提供するサービスに支障がない場合に限り、事務員を置かないことができます。</t>
    <phoneticPr fontId="8"/>
  </si>
  <si>
    <t>平20厚令107 
附則 第6条 第1項
ただし書</t>
    <phoneticPr fontId="8"/>
  </si>
  <si>
    <r>
      <t>　軽費老人ホーム（Ａ型）を運営する法人が、利用者に対して適切なサービスを提供するためには、自らが自主的に事業の運営状況を点検し、設備及び運営に関する基準が守られているかを常に確認することが重要です。
　そこで、県では、軽費老人ホーム（Ａ型）について、法令、関係通知等を基に自主点検表を作成し、運営上の必要な事項について、自主点検をお願いし、県が行う指導と連携を図ることとしました。
　この点検表は、主として</t>
    </r>
    <r>
      <rPr>
        <u/>
        <sz val="12"/>
        <color theme="1"/>
        <rFont val="游ゴシック"/>
        <family val="3"/>
        <charset val="128"/>
        <scheme val="minor"/>
      </rPr>
      <t>「平成24年 埼玉県条例第65号」、「軽費老人ホームの設備及び運営に関する基準（平成20年5月9日 厚生労働省令第107号）」及びその「解釈通知」に基づき、その項目立ての順</t>
    </r>
    <r>
      <rPr>
        <sz val="12"/>
        <color theme="1"/>
        <rFont val="游ゴシック"/>
        <family val="3"/>
        <charset val="128"/>
        <scheme val="minor"/>
      </rPr>
      <t>に点検していただくように作成しています。（一部、関連項目については、掲載順を変更している場合があります。）
　なお、社会福祉法、労働基準法や非常災害対策など、ここに記載されていない基準や規定等については、別に点検表を作成しましたので、各施設で「法令遵守」の視点から確認の上、適正な運営確保に努めるようお願いいたします。</t>
    </r>
    <rPh sb="10" eb="11">
      <t>ガタ</t>
    </rPh>
    <rPh sb="118" eb="119">
      <t>ガタ</t>
    </rPh>
    <phoneticPr fontId="8"/>
  </si>
  <si>
    <t>平20厚令107
附則 第6条 第4項
平20老発 
0530002 
第3の1の(3)のア
平20老発
0530002
第3の1の(3)のア</t>
    <phoneticPr fontId="8"/>
  </si>
  <si>
    <t>平20厚令107
附則 第6条 第１項
第3号のロ</t>
    <phoneticPr fontId="8"/>
  </si>
  <si>
    <t>平20厚令107
附則 第6条 第１項
第3号のイ</t>
    <phoneticPr fontId="8"/>
  </si>
  <si>
    <t>平20厚令107
附則 第6条 第2項
第1号</t>
    <phoneticPr fontId="8"/>
  </si>
  <si>
    <t>平20厚令107
附則 第6条 第１項
第2号のイ</t>
    <phoneticPr fontId="8"/>
  </si>
  <si>
    <t>平20厚令107
附則 第6条 第１項
第2号のロ</t>
    <phoneticPr fontId="8"/>
  </si>
  <si>
    <t>　入所定員110人以下の施設にあっては、事務員のうち1人を、常勤の者としていますか。</t>
    <phoneticPr fontId="8"/>
  </si>
  <si>
    <t>平20厚令107
附則 第6条 第10項</t>
    <phoneticPr fontId="8"/>
  </si>
  <si>
    <t>　また、入所定員が110人を超える施設にあっては、事務員のうち2人を、常勤の者としていますか。</t>
    <phoneticPr fontId="8"/>
  </si>
  <si>
    <t>（8）
　 医師</t>
    <rPh sb="6" eb="8">
      <t>イシ</t>
    </rPh>
    <phoneticPr fontId="8"/>
  </si>
  <si>
    <t>　入所者に対し健康管理及び療養上の指導を行うために必要な数を配置していますか。</t>
    <phoneticPr fontId="8"/>
  </si>
  <si>
    <t>平20厚令107
附則 第6条 第1項
第7号</t>
    <phoneticPr fontId="8"/>
  </si>
  <si>
    <t>　ただし、併設する特別養護老人ホームの医師との連携を図ることにより効果的な運営を期待することができる施設にあっては、入所者に提供するサービスに支障がない場合に限り、医師を置かないことができます。</t>
    <phoneticPr fontId="8"/>
  </si>
  <si>
    <t>平20厚令107
附則 第6条 第1項
ただし書</t>
    <phoneticPr fontId="8"/>
  </si>
  <si>
    <t>（契約内容を以下の表に記入（入力）してください。）</t>
    <rPh sb="6" eb="8">
      <t>イカ</t>
    </rPh>
    <rPh sb="9" eb="10">
      <t>ヒョウ</t>
    </rPh>
    <phoneticPr fontId="8"/>
  </si>
  <si>
    <t>（複数の場合）</t>
    <phoneticPr fontId="8"/>
  </si>
  <si>
    <t>嘱託医の氏名</t>
  </si>
  <si>
    <t>契約年月日</t>
  </si>
  <si>
    <t>主たる勤務先</t>
  </si>
  <si>
    <t>専門科目</t>
  </si>
  <si>
    <t>手当（報酬）額</t>
  </si>
  <si>
    <t>勤務日（曜日）</t>
  </si>
  <si>
    <t>月の勤務日数</t>
  </si>
  <si>
    <t>月の勤務時間</t>
  </si>
  <si>
    <t>平20厚令107
附則第6条 第1項
第8号</t>
    <phoneticPr fontId="8"/>
  </si>
  <si>
    <t>　ただし、併設する特別養護老人ホームの調理員その他の職員との連携を図ることにより効果的な運営を期待することができる施設にあっては、入所者に提供するサービスに支障がない場合に限り、調理員その他の職員を置かないことができます。</t>
    <phoneticPr fontId="8"/>
  </si>
  <si>
    <t>　また、調理業務の全部を委託する軽費老人ホームにあっては、調理員を置かないことができます。</t>
    <phoneticPr fontId="8"/>
  </si>
  <si>
    <t>（10）
　夜間及び
　深夜の
　勤務</t>
    <phoneticPr fontId="8"/>
  </si>
  <si>
    <t>平20厚令107
附則 第6条 第11項</t>
    <phoneticPr fontId="8"/>
  </si>
  <si>
    <t>平20厚令107
附則 第5条 第3項</t>
    <phoneticPr fontId="8"/>
  </si>
  <si>
    <t>⑤浴室</t>
    <phoneticPr fontId="8"/>
  </si>
  <si>
    <t>④食堂</t>
    <phoneticPr fontId="8"/>
  </si>
  <si>
    <t>③静養室</t>
    <phoneticPr fontId="8"/>
  </si>
  <si>
    <t>⑥洗面所</t>
    <phoneticPr fontId="8"/>
  </si>
  <si>
    <t>⑦便所</t>
    <phoneticPr fontId="8"/>
  </si>
  <si>
    <t>⑧医務室</t>
    <phoneticPr fontId="8"/>
  </si>
  <si>
    <t>⑨調理室</t>
    <phoneticPr fontId="8"/>
  </si>
  <si>
    <t>⑩職員室</t>
    <phoneticPr fontId="8"/>
  </si>
  <si>
    <t>⑪面談室</t>
    <phoneticPr fontId="8"/>
  </si>
  <si>
    <t>⑫洗濯室又は洗濯場</t>
    <phoneticPr fontId="8"/>
  </si>
  <si>
    <t>⑬宿直室</t>
    <phoneticPr fontId="8"/>
  </si>
  <si>
    <t>⑭事務室その他運営上必要な設備</t>
    <phoneticPr fontId="8"/>
  </si>
  <si>
    <t>平20厚令107
附則 第5条 第4項
第1号のイ</t>
    <phoneticPr fontId="8"/>
  </si>
  <si>
    <t>　定員１人の居室の床面積は、6.6㎡（収納設備を除く。）以上となっていますか。</t>
    <phoneticPr fontId="8"/>
  </si>
  <si>
    <t>平20厚令107
附則 第5条 第4項
第1号のハ</t>
    <phoneticPr fontId="8"/>
  </si>
  <si>
    <t>平20厚令107
附則 第5条 第4項
第2号</t>
    <phoneticPr fontId="8"/>
  </si>
  <si>
    <t>　必要に応じて、介護を必要とする者が入浴できるようにするための設備を設けていますか。</t>
    <phoneticPr fontId="8"/>
  </si>
  <si>
    <t>(3) 医務室</t>
    <rPh sb="4" eb="7">
      <t>イムシツ</t>
    </rPh>
    <phoneticPr fontId="8"/>
  </si>
  <si>
    <t>　医務室は、医療法第１条の５第２項の診療所となっていますか。</t>
    <phoneticPr fontId="8"/>
  </si>
  <si>
    <t>平20厚令107
附則 第5条 第4項
第3号</t>
    <phoneticPr fontId="8"/>
  </si>
  <si>
    <t>　また、医務室は、入院施設を有しない診療所として医療法第7条第1項の規定に基づく知事の許可を得ていますか。</t>
    <phoneticPr fontId="8"/>
  </si>
  <si>
    <t>平20老発
0530002
第7の2の(3)</t>
    <phoneticPr fontId="8"/>
  </si>
  <si>
    <t>(4) 調理室</t>
    <phoneticPr fontId="8"/>
  </si>
  <si>
    <t>平20厚令107
附則 第5条 第4項
第4号</t>
    <phoneticPr fontId="8"/>
  </si>
  <si>
    <t>社会福祉法 第76条
平20厚令107
第12条 第1項
平20老発
0530002
第4の1の(1)</t>
    <rPh sb="6" eb="7">
      <t>ダイ</t>
    </rPh>
    <phoneticPr fontId="8"/>
  </si>
  <si>
    <t>社会福祉法
第77条 第1項
社会福祉法施行規則
第16条 第2項</t>
    <phoneticPr fontId="8"/>
  </si>
  <si>
    <t>平20厚令107
第12条 第1項</t>
    <phoneticPr fontId="8"/>
  </si>
  <si>
    <t>平20厚令107
第12条 第2項
平20老発
0530002
第4の1の(2)</t>
    <phoneticPr fontId="8"/>
  </si>
  <si>
    <t>平20厚令107
第13条 第1号
平20老発
0530002
第4の2の(1)</t>
    <phoneticPr fontId="8"/>
  </si>
  <si>
    <t>平20厚令107
第13条 第2号</t>
    <phoneticPr fontId="8"/>
  </si>
  <si>
    <t>平20厚令107
第14条 第1項</t>
    <phoneticPr fontId="8"/>
  </si>
  <si>
    <t>平20厚令107
第14条 第2項
平20老発
0530002
第5の1の(2)</t>
    <phoneticPr fontId="8"/>
  </si>
  <si>
    <t>平20厚令107
第14条 第3項
平20老発
0530002
第5の1の(3)</t>
    <phoneticPr fontId="8"/>
  </si>
  <si>
    <t>平20厚令107
第15条
平20老発
0530002
第5の2</t>
    <phoneticPr fontId="8"/>
  </si>
  <si>
    <t>平20厚令107
第9条 第2項
第2号</t>
    <phoneticPr fontId="8"/>
  </si>
  <si>
    <t xml:space="preserve">平20厚令107
附則 第7条 第１項
第１号
平20老発
0530002
第5の3の(2)
</t>
    <phoneticPr fontId="8"/>
  </si>
  <si>
    <t>平20厚令107
附則 第7条 第１項
第2号及び第3項</t>
    <phoneticPr fontId="8"/>
  </si>
  <si>
    <t>平20厚令107
附則 第7条 第１項
第3号</t>
    <phoneticPr fontId="8"/>
  </si>
  <si>
    <t>平20厚令107
附則 第7条 第１項
第4号
平20老発
0530002
第7の4の(3)</t>
    <phoneticPr fontId="8"/>
  </si>
  <si>
    <t>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や「敷金、礼金、保証金」等の徴収は認められておりません。このことに留意していますか。</t>
    <phoneticPr fontId="8"/>
  </si>
  <si>
    <t>平20厚令107
附則 第7条 第2項</t>
    <phoneticPr fontId="8"/>
  </si>
  <si>
    <t>平20厚令107
第17条 第1項</t>
    <phoneticPr fontId="8"/>
  </si>
  <si>
    <t>平20厚令107
第17条 第2項</t>
    <phoneticPr fontId="8"/>
  </si>
  <si>
    <t>平20厚令107
第17条 第3項</t>
    <phoneticPr fontId="8"/>
  </si>
  <si>
    <t>平20厚令107
第17条 第5項 第3号
平20老発
0530002
第5の4の(5)</t>
    <phoneticPr fontId="8"/>
  </si>
  <si>
    <t>平20老発
0530002
第5の4の(3)</t>
    <phoneticPr fontId="8"/>
  </si>
  <si>
    <t>平20厚令107
第17条 第5項 第2号
平20老発
0530002
第5の4の(4)</t>
    <phoneticPr fontId="8"/>
  </si>
  <si>
    <t>高齢者虐待防止法
第20条</t>
    <phoneticPr fontId="8"/>
  </si>
  <si>
    <t>　高齢者虐待を受けたと思われる入所者を発見した場合は、速やかに市町村に通報していますか。</t>
    <phoneticPr fontId="8"/>
  </si>
  <si>
    <t xml:space="preserve">平20厚令107 
第18条 </t>
    <phoneticPr fontId="8"/>
  </si>
  <si>
    <t xml:space="preserve">平20厚令107 
第19条 第1項 </t>
    <phoneticPr fontId="8"/>
  </si>
  <si>
    <t>平20厚令107 
第19条 第3項</t>
    <phoneticPr fontId="8"/>
  </si>
  <si>
    <t>平20厚令107
第19条 第4項
平20老発
0530002
第5の6の(4)</t>
    <phoneticPr fontId="8"/>
  </si>
  <si>
    <t>平20厚令107 
第19条 第5項</t>
    <phoneticPr fontId="8"/>
  </si>
  <si>
    <t xml:space="preserve">平20厚令107 
第19条 第6項 </t>
    <phoneticPr fontId="8"/>
  </si>
  <si>
    <t>平20厚令107
第20条
平20老発
0530002
第5の7</t>
    <phoneticPr fontId="8"/>
  </si>
  <si>
    <t>　入所者について、その入所時及び毎年定期に２回以上健康診断を行っていますか。</t>
    <phoneticPr fontId="8"/>
  </si>
  <si>
    <t>平20厚令107
附則 第8条</t>
    <phoneticPr fontId="8"/>
  </si>
  <si>
    <t>平20厚令107
第22条 第１項</t>
    <phoneticPr fontId="8"/>
  </si>
  <si>
    <t>平20厚令107
第22条 第2項</t>
    <phoneticPr fontId="8"/>
  </si>
  <si>
    <t>平20厚令107
附則 第9条 第1項</t>
    <phoneticPr fontId="8"/>
  </si>
  <si>
    <t>平20厚令107
附則 第9条 第1項
第１号</t>
    <phoneticPr fontId="8"/>
  </si>
  <si>
    <t>平20厚令107
附則 第9条 第1項
第2号</t>
    <phoneticPr fontId="8"/>
  </si>
  <si>
    <t>平20厚令107
附則 第9条 第1項
第3号</t>
    <phoneticPr fontId="8"/>
  </si>
  <si>
    <t>　主任生活相談員を配置している場合、主任生活相談員は上記(1)～(4)の業務のほか、入所に際しての調整、他の生活相談員に対する技術的指導等の内容の管理を行っていますか。</t>
    <phoneticPr fontId="8"/>
  </si>
  <si>
    <t>平20厚令107
附則 第9条 第2項</t>
    <phoneticPr fontId="8"/>
  </si>
  <si>
    <t>　主任生活相談員を配置していない施設にあっては、生活相談員又は主任介護職員に上記(1)～(5)の業務を行わせていますか。</t>
    <phoneticPr fontId="8"/>
  </si>
  <si>
    <t>平20厚令107
附則 第9条 第3項</t>
    <phoneticPr fontId="8"/>
  </si>
  <si>
    <t>　さらに、主任生活相談員、生活相談員及び主任介護職員を配置していない施設にあっては、介護職員に上記(1)～(5)の業務を行わせていますか。</t>
    <phoneticPr fontId="8"/>
  </si>
  <si>
    <t xml:space="preserve">平20厚令107 
第24条 第2項 </t>
    <phoneticPr fontId="8"/>
  </si>
  <si>
    <t>平20厚令107 
第25条</t>
    <phoneticPr fontId="8"/>
  </si>
  <si>
    <t>平20厚令107 
第26条 第2項 第2号</t>
    <phoneticPr fontId="8"/>
  </si>
  <si>
    <t>条例第27条
平20厚令107
第26条 第2項 第4号
平18厚労告
268</t>
    <phoneticPr fontId="8"/>
  </si>
  <si>
    <t>平20厚令107 
第27条 第1項</t>
    <phoneticPr fontId="8"/>
  </si>
  <si>
    <t>平20厚令107 
第27条 第2項</t>
    <phoneticPr fontId="8"/>
  </si>
  <si>
    <t>平20厚令107 
第30条</t>
    <phoneticPr fontId="8"/>
  </si>
  <si>
    <t>平20厚令107
第31条 第2項</t>
    <phoneticPr fontId="8"/>
  </si>
  <si>
    <t>平20厚令107
第31条 第3項</t>
    <phoneticPr fontId="8"/>
  </si>
  <si>
    <t>平20厚令107 
第31条 第4項</t>
    <phoneticPr fontId="8"/>
  </si>
  <si>
    <t>平20厚令107
第31条 第5項
社会福祉法 第83条、第85条 第1項</t>
    <phoneticPr fontId="8"/>
  </si>
  <si>
    <t>平20厚令107 
第33条 第1項 第3号</t>
    <phoneticPr fontId="8"/>
  </si>
  <si>
    <t xml:space="preserve">平20厚令107 
第33条 第2項 
老人福祉施設等 
危機管理マニュアル </t>
    <phoneticPr fontId="8"/>
  </si>
  <si>
    <t xml:space="preserve">平20厚令107 
第33条 第3項 </t>
    <phoneticPr fontId="8"/>
  </si>
  <si>
    <t>平20厚令107
第33条 第3項
平20厚令107
第9条 第2項
第5号</t>
    <phoneticPr fontId="8"/>
  </si>
  <si>
    <t>平20厚令107
第33条 第4項</t>
    <phoneticPr fontId="8"/>
  </si>
  <si>
    <t>　嘱託医の契約を締結していますか。</t>
    <phoneticPr fontId="8"/>
  </si>
  <si>
    <t>（9） 
　調理員
　その他
　の職員</t>
    <phoneticPr fontId="8"/>
  </si>
  <si>
    <t>平13老発
155の3,5</t>
    <phoneticPr fontId="8"/>
  </si>
  <si>
    <t>※</t>
    <phoneticPr fontId="8"/>
  </si>
  <si>
    <t>「指針」に盛り込むべき内容</t>
    <phoneticPr fontId="8"/>
  </si>
  <si>
    <r>
      <t>　施設の運営に当たっては、提供したサービスに関する入所者からの苦情に関して、市町村が派遣する</t>
    </r>
    <r>
      <rPr>
        <b/>
        <sz val="16"/>
        <color theme="1"/>
        <rFont val="游ゴシック Medium"/>
        <family val="3"/>
        <charset val="128"/>
      </rPr>
      <t>介護サービス相談員</t>
    </r>
    <r>
      <rPr>
        <sz val="16"/>
        <color theme="1"/>
        <rFont val="游ゴシック Medium"/>
        <family val="3"/>
        <charset val="128"/>
      </rPr>
      <t>を積極的に受け入れる等、市町村との密接な連携に努めていますか。</t>
    </r>
    <phoneticPr fontId="8"/>
  </si>
  <si>
    <t>第９ 雑則
　磁気的
　記録等</t>
    <phoneticPr fontId="8"/>
  </si>
  <si>
    <t>第９ 雑則磁気的記録等</t>
    <phoneticPr fontId="8"/>
  </si>
  <si>
    <t>第９</t>
    <phoneticPr fontId="8"/>
  </si>
  <si>
    <t>（5）看護職員</t>
    <rPh sb="3" eb="5">
      <t>カンゴ</t>
    </rPh>
    <phoneticPr fontId="8"/>
  </si>
  <si>
    <t>（6）栄養士</t>
    <phoneticPr fontId="8"/>
  </si>
  <si>
    <t>（7）事務員</t>
    <phoneticPr fontId="8"/>
  </si>
  <si>
    <t>（8）医師</t>
    <rPh sb="3" eb="5">
      <t>イシ</t>
    </rPh>
    <phoneticPr fontId="8"/>
  </si>
  <si>
    <t>（9）調理員その他の職員</t>
    <phoneticPr fontId="8"/>
  </si>
  <si>
    <t>（10）夜間及び深夜の勤務</t>
    <phoneticPr fontId="8"/>
  </si>
  <si>
    <t>(2) 浴 室</t>
  </si>
  <si>
    <t>(4) 調理室</t>
  </si>
  <si>
    <t>人</t>
    <rPh sb="0" eb="1">
      <t>ニン</t>
    </rPh>
    <phoneticPr fontId="8"/>
  </si>
  <si>
    <t>（該当する区分に○をして、人数を選択ください。）</t>
    <rPh sb="1" eb="3">
      <t>ガイトウ</t>
    </rPh>
    <rPh sb="5" eb="7">
      <t>クブン</t>
    </rPh>
    <rPh sb="13" eb="15">
      <t>ニンズウ</t>
    </rPh>
    <rPh sb="16" eb="18">
      <t>センタク</t>
    </rPh>
    <phoneticPr fontId="8"/>
  </si>
  <si>
    <t>自主点検表　７　（軽費Ａ）　について</t>
    <rPh sb="0" eb="5">
      <t>ジシュテンケンヒョウ</t>
    </rPh>
    <rPh sb="9" eb="11">
      <t>ケイヒ</t>
    </rPh>
    <phoneticPr fontId="34"/>
  </si>
  <si>
    <t>この点検表は、はじめに、表紙・目次、自主点検表（軽費Ａ）、自主点検結果確認シートの　４シートがあります。</t>
    <rPh sb="2" eb="5">
      <t>テンケンヒョウ</t>
    </rPh>
    <rPh sb="12" eb="14">
      <t>ヒョウシ</t>
    </rPh>
    <rPh sb="15" eb="17">
      <t>モクジ</t>
    </rPh>
    <rPh sb="18" eb="20">
      <t>ジシュ</t>
    </rPh>
    <rPh sb="20" eb="22">
      <t>テンケン</t>
    </rPh>
    <rPh sb="22" eb="23">
      <t>ヒョウ</t>
    </rPh>
    <rPh sb="24" eb="26">
      <t>ケイヒ</t>
    </rPh>
    <rPh sb="29" eb="31">
      <t>ジシュ</t>
    </rPh>
    <rPh sb="31" eb="33">
      <t>テンケン</t>
    </rPh>
    <rPh sb="33" eb="35">
      <t>ケッカ</t>
    </rPh>
    <rPh sb="35" eb="37">
      <t>カクニン</t>
    </rPh>
    <phoneticPr fontId="34"/>
  </si>
  <si>
    <t xml:space="preserve">印刷を行う場合については、Ctrlキーを押しながら　表紙・目次のシートと　自主点検表（軽費Ａ）の　２つのシートを選択し
</t>
    <rPh sb="0" eb="2">
      <t>インサツ</t>
    </rPh>
    <rPh sb="3" eb="4">
      <t>オコナ</t>
    </rPh>
    <rPh sb="5" eb="7">
      <t>バアイ</t>
    </rPh>
    <rPh sb="26" eb="28">
      <t>ヒョウシ</t>
    </rPh>
    <rPh sb="29" eb="31">
      <t>モクジ</t>
    </rPh>
    <rPh sb="37" eb="39">
      <t>ジシュ</t>
    </rPh>
    <rPh sb="39" eb="41">
      <t>テンケン</t>
    </rPh>
    <rPh sb="41" eb="42">
      <t>ヒョウ</t>
    </rPh>
    <rPh sb="43" eb="45">
      <t>ケイヒ</t>
    </rPh>
    <rPh sb="56" eb="58">
      <t>センタク</t>
    </rPh>
    <phoneticPr fontId="34"/>
  </si>
  <si>
    <t>軽費老人ホーム(Ａ型)  自主点検表 ７　　 目次</t>
    <rPh sb="9" eb="10">
      <t>ガタ</t>
    </rPh>
    <phoneticPr fontId="8"/>
  </si>
  <si>
    <r>
      <t>　職員の専従は、入所者へのサービスに提供に万全を期すため、職員は当該施設の職務に専念すべきこととしたものです。しかし、職員の他の職業との兼業を禁止する趣旨のものではなく、また、当該施設を運営する法人内の他の職務であっても、同時並行的に行われるものではない職務であれば、各々の職務に従事すべき時間帯が明確に区分された上で兼務することは可能です。したがって、職員の採用及び事務分掌を決定するに当たっては、この点に留意してください。
   なお、</t>
    </r>
    <r>
      <rPr>
        <u/>
        <sz val="16"/>
        <color theme="1"/>
        <rFont val="游ゴシック Medium"/>
        <family val="3"/>
        <charset val="128"/>
      </rPr>
      <t>直接入所者へのサービスの提供に当たる生活相談員及び介護職員については職員の専従の例外を適用すべきでなく、また、その他の職員についても他の社会福祉施設等に兼ねて勤務する場合等であって兼務によっても入所者へのサービスの提供に支障をきたさない場合に限り、職員の専従の例外を適用してください</t>
    </r>
    <r>
      <rPr>
        <sz val="16"/>
        <color theme="1"/>
        <rFont val="游ゴシック Medium"/>
        <family val="3"/>
        <charset val="128"/>
      </rPr>
      <t>。</t>
    </r>
    <phoneticPr fontId="8"/>
  </si>
  <si>
    <t>　なお、重要事項を記載したファイル等を入所者又はその家族等が自由に閲覧可能な形で施設内に備え付けることで掲示に代えることができます。　　　　　　　　　　　　　　　　　　　　　(新規改正)軽費老人ホームは、原則として、重要事項をウェブサイトに掲載しなければならない。※この法令は令和7年4月1日から適用されます。</t>
    <phoneticPr fontId="8"/>
  </si>
  <si>
    <t>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t>
    <phoneticPr fontId="8"/>
  </si>
  <si>
    <t>　施設長は資格要件を満たしていますか。</t>
    <rPh sb="7" eb="9">
      <t>ヨウケン</t>
    </rPh>
    <rPh sb="10" eb="11">
      <t>ミ</t>
    </rPh>
    <phoneticPr fontId="8"/>
  </si>
  <si>
    <r>
      <t>　上記のほか、市町村が実施する</t>
    </r>
    <r>
      <rPr>
        <b/>
        <sz val="16"/>
        <color theme="1"/>
        <rFont val="ＭＳ Ｐ明朝"/>
        <family val="1"/>
        <charset val="128"/>
      </rPr>
      <t>介護サービス相談員派遣事業</t>
    </r>
    <r>
      <rPr>
        <b/>
        <sz val="16"/>
        <color theme="1"/>
        <rFont val="游ゴシック Medium"/>
        <family val="3"/>
        <charset val="128"/>
      </rPr>
      <t>のほか</t>
    </r>
    <r>
      <rPr>
        <sz val="16"/>
        <color theme="1"/>
        <rFont val="游ゴシック Medium"/>
        <family val="3"/>
        <charset val="128"/>
      </rPr>
      <t>、老人クラブ、婦人会その他の非営利団体や住民の協力を得て行う事業に協力するよう努めていますか。</t>
    </r>
    <phoneticPr fontId="8"/>
  </si>
  <si>
    <t>第１ 一般的事項</t>
  </si>
  <si>
    <t>第２ 職員に関する事項</t>
  </si>
  <si>
    <t>第３ 設備に関する事項</t>
  </si>
  <si>
    <t>第４ 運営に関する基準</t>
  </si>
  <si>
    <t>第５ サービスの提供に関する事項</t>
  </si>
  <si>
    <t>1 入退所</t>
  </si>
  <si>
    <t>2 サービス提供の記録</t>
  </si>
  <si>
    <t>3 利用料等の受領</t>
  </si>
  <si>
    <t>4 サービス提供の方針（身体拘束、高齢者虐待）</t>
  </si>
  <si>
    <t>5 食事</t>
  </si>
  <si>
    <t>6 生活相談等</t>
  </si>
  <si>
    <t>7 居宅サービス等の利用</t>
  </si>
  <si>
    <t>8 健康管理</t>
  </si>
  <si>
    <t>9 施設長の責務</t>
  </si>
  <si>
    <t>10 生活相談員の責務</t>
  </si>
  <si>
    <t>11 勤務体制の確保等</t>
  </si>
  <si>
    <t>12 業務継続計画の策定等</t>
  </si>
  <si>
    <t>13 定員の遵守</t>
  </si>
  <si>
    <t>14 衛生管理等</t>
  </si>
  <si>
    <t>15 協力医療機関等</t>
  </si>
  <si>
    <t>16 掲示</t>
  </si>
  <si>
    <t>17 秘密保持等</t>
  </si>
  <si>
    <t>18 広告</t>
  </si>
  <si>
    <t>19 苦情処理</t>
  </si>
  <si>
    <t>20 地域との連携等</t>
  </si>
  <si>
    <t>21 事故発生の防止及び発生時の対応</t>
  </si>
  <si>
    <t>第９雑則</t>
  </si>
  <si>
    <t>参考 職員の「常勤換算方法」「常勤」の用語の定義の変更について</t>
  </si>
  <si>
    <t>　当該軽費老人ホームの従業者としての職務に従事する場合</t>
    <rPh sb="3" eb="5">
      <t>ケイヒ</t>
    </rPh>
    <rPh sb="5" eb="7">
      <t>ロウジン</t>
    </rPh>
    <phoneticPr fontId="8"/>
  </si>
  <si>
    <t>平20老発 
0530002 
第7の3の(2)</t>
  </si>
  <si>
    <t>平20老発 
0530002 
第7の3の(2)</t>
    <phoneticPr fontId="8"/>
  </si>
  <si>
    <t>(a) 委員会のメンバーについては、幅広い職種（例えば、施設長、事務長、介護職
　員、生活相談員）により構成していますか。</t>
    <phoneticPr fontId="8"/>
  </si>
  <si>
    <t>(b)(a)の構成メンバーの責務及び役割分担を明確にするとともに、専任の身体的拘束
　等の適正化対応策を担当する者を定めていますか。</t>
    <phoneticPr fontId="8"/>
  </si>
  <si>
    <t>平20老発 
0530002 
第5の4の(2)</t>
    <phoneticPr fontId="8"/>
  </si>
  <si>
    <t>　なお、同一 施設内での複数担当 (※)の兼務や他の事業所・施設等との 担当 (※)の兼務については、担当者としての職務に支障がなければ差し支えありません。
　ただし、日常的に兼務先の各事業所内の業務に従事しており、 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8"/>
  </si>
  <si>
    <t xml:space="preserve"> 平20厚令107第22 条は、軽費老人ホームの施設長の責務を、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に必要な指揮命令を行うこととしたものです。</t>
    <rPh sb="16" eb="18">
      <t>ケイヒ</t>
    </rPh>
    <rPh sb="18" eb="20">
      <t>ロウジン</t>
    </rPh>
    <rPh sb="24" eb="27">
      <t>シセツチョウ</t>
    </rPh>
    <rPh sb="28" eb="30">
      <t>セキム</t>
    </rPh>
    <rPh sb="32" eb="35">
      <t>ニュウショシャ</t>
    </rPh>
    <rPh sb="35" eb="37">
      <t>ホンイ</t>
    </rPh>
    <rPh sb="42" eb="44">
      <t>テイキョウ</t>
    </rPh>
    <rPh sb="45" eb="46">
      <t>オコナ</t>
    </rPh>
    <rPh sb="50" eb="53">
      <t>ニュウショシャ</t>
    </rPh>
    <rPh sb="59" eb="61">
      <t>テイキョウ</t>
    </rPh>
    <rPh sb="62" eb="65">
      <t>バメントウ</t>
    </rPh>
    <rPh sb="66" eb="67">
      <t>ショウ</t>
    </rPh>
    <rPh sb="69" eb="71">
      <t>ジショウ</t>
    </rPh>
    <rPh sb="72" eb="74">
      <t>テキジ</t>
    </rPh>
    <rPh sb="76" eb="78">
      <t>テキセツ</t>
    </rPh>
    <rPh sb="79" eb="81">
      <t>ハアク</t>
    </rPh>
    <rPh sb="86" eb="89">
      <t>ジュウギョウシャ</t>
    </rPh>
    <rPh sb="89" eb="90">
      <t>オヨ</t>
    </rPh>
    <rPh sb="91" eb="93">
      <t>ギョウム</t>
    </rPh>
    <rPh sb="94" eb="96">
      <t>カンリ</t>
    </rPh>
    <rPh sb="97" eb="100">
      <t>イチゲンテキ</t>
    </rPh>
    <rPh sb="101" eb="102">
      <t>オコナ</t>
    </rPh>
    <rPh sb="108" eb="111">
      <t>ジュウギョウシャ</t>
    </rPh>
    <rPh sb="112" eb="114">
      <t>ウンエイ</t>
    </rPh>
    <rPh sb="115" eb="116">
      <t>カン</t>
    </rPh>
    <rPh sb="118" eb="120">
      <t>キジュン</t>
    </rPh>
    <rPh sb="121" eb="123">
      <t>キテイ</t>
    </rPh>
    <rPh sb="124" eb="126">
      <t>ジュンシュ</t>
    </rPh>
    <rPh sb="132" eb="134">
      <t>ヒツヨウ</t>
    </rPh>
    <rPh sb="135" eb="139">
      <t>シキメイレイ</t>
    </rPh>
    <rPh sb="140" eb="141">
      <t>オコナ</t>
    </rPh>
    <phoneticPr fontId="8"/>
  </si>
  <si>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8"/>
  </si>
  <si>
    <t>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8"/>
  </si>
  <si>
    <t>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8"/>
  </si>
  <si>
    <t>入所者の病状が急変した場合等において医師又は看護職員が相談対応を行う体制を、常時確保していること。 
当該軽費老人ホームからの診療の求めがあった場合において診療を行う体制を、常時確保していること。</t>
    <phoneticPr fontId="8"/>
  </si>
  <si>
    <t xml:space="preserve">　連携する医療機関は、在宅療養支援病院や在宅療養支援診療所、地域包括ケア病棟(200 床未満)を持つ医療機関等の在宅医療を支援する地域の医療機関（以下、在宅療養支援病院等）と連携を行うことが想定されます。
　なお、令和６年度診療報酬改定において新設される地域包括医療病棟を持つ医療機関は、前述の在宅療養支援病院等を除き、連携の対象として想定される医療機関には含まれないため留意してください。
</t>
    <rPh sb="54" eb="55">
      <t>トウ</t>
    </rPh>
    <phoneticPr fontId="8"/>
  </si>
  <si>
    <t xml:space="preserve">平20老発 
0530002 
第5の14の(1) </t>
    <phoneticPr fontId="8"/>
  </si>
  <si>
    <t>条例 第28条 第3項 
平20厚令107 
第27条 第3項</t>
    <phoneticPr fontId="8"/>
  </si>
  <si>
    <t>　届出については、指定の様式により行ってください。
　なお、協力医療機関の名称や契約内容の変更があった場合には、速やかに都道府県知事に届け出てください。
　経過措置期間において、① ② ③の要件を満たす協力医療機関を確保できていない場合は、経過措置の期限内に確保するための計画を併せて届け出を行ってください。</t>
    <rPh sb="9" eb="11">
      <t>シテイ</t>
    </rPh>
    <rPh sb="12" eb="14">
      <t>ヨウシキ</t>
    </rPh>
    <rPh sb="17" eb="18">
      <t>オコナ</t>
    </rPh>
    <rPh sb="60" eb="64">
      <t>トドウフケン</t>
    </rPh>
    <rPh sb="64" eb="66">
      <t>チジ</t>
    </rPh>
    <phoneticPr fontId="8"/>
  </si>
  <si>
    <t xml:space="preserve">平20老発 
0530002 
第5の14の(2) </t>
    <phoneticPr fontId="8"/>
  </si>
  <si>
    <t>条例 第28条 第4項 
平20厚令107 
第27条 第4項</t>
    <phoneticPr fontId="8"/>
  </si>
  <si>
    <t xml:space="preserve">平20老発 
0530002 
第5の14の(3) </t>
    <phoneticPr fontId="8"/>
  </si>
  <si>
    <t>　取り決めの内容としては、流行初期期間経過後（新興感染症の発生の公表後４か月程度から６カ月程度経過後）において、養護老人ホームの入所者が新興感染症に感染した場合に、相談、診療、入院の要否の判断、入院調整等を行うことが想定されます。
　なお、第二種協定指定医療機関である薬局や訪問看護ステーションとの連携を行うことを妨げるものではありません。</t>
    <rPh sb="56" eb="60">
      <t>ヨウゴロウジン</t>
    </rPh>
    <phoneticPr fontId="8"/>
  </si>
  <si>
    <t>条例 第28条 第5項 
平20厚令107 
第27条 第5項</t>
    <phoneticPr fontId="8"/>
  </si>
  <si>
    <t>　協力医療機関が第二種協定指定医療機関である場合には、（３）で定められた入所者の急変時等における対応の確認と合わせ、当該協力機関との間で、新興感染症の発生時等における対応について協議を行うことを義務付けるものです。
　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8"/>
  </si>
  <si>
    <t xml:space="preserve">平20老発 
0530002 
第5の14の(4) </t>
    <phoneticPr fontId="8"/>
  </si>
  <si>
    <t>条例 第28条 第6項 
平20厚令107 
第27条 第6項</t>
    <phoneticPr fontId="8"/>
  </si>
  <si>
    <t>　「速やかに入所させることができるよう努めなければならない」とは、必ずしも退院後に再入所を希望する入所者のために常に居室を確保しておくということではなく、できる限り円滑に再入所できるよう努めなければならないということです。</t>
    <rPh sb="58" eb="60">
      <t>キョシツ</t>
    </rPh>
    <phoneticPr fontId="8"/>
  </si>
  <si>
    <t xml:space="preserve">平20老発 
0530002 
第5の14の(5) </t>
    <phoneticPr fontId="8"/>
  </si>
  <si>
    <t>　原則として、重要事項 を当該軽費老人ホームのウェブサイトに掲載 することが規定されました。
　ウェブサイトとは、法人 のホームページ等のことをいいます。
　なお、軽費老人ホームは、重要事項の掲示及びウェブサイトへの掲載を行うにあたり、 次に掲げる点に留意する必要があります。</t>
    <rPh sb="15" eb="17">
      <t>ケイヒ</t>
    </rPh>
    <rPh sb="17" eb="19">
      <t>ロウジン</t>
    </rPh>
    <phoneticPr fontId="8"/>
  </si>
  <si>
    <t>　施設の見やすい場所とは、重要事項を伝えるべき入所申込者、入所者又はその家族に対して見やすい場所のことであること。</t>
    <phoneticPr fontId="8"/>
  </si>
  <si>
    <t>　職員の勤務の体制については、職種ごと、常勤・非常勤ごと等の人数を掲示する趣旨であり、職員の氏名まで掲示することを求めるものではないこと。</t>
    <rPh sb="1" eb="3">
      <t>ショクイン</t>
    </rPh>
    <rPh sb="43" eb="45">
      <t>ショクイン</t>
    </rPh>
    <phoneticPr fontId="8"/>
  </si>
  <si>
    <t>　自ら管理するホームページ等を有さず、ウェブサイトへの掲載が過重な負担となる場合は、ウェブサイトへの掲載は行わないことができること。なお、その場合も基準省令第28条第１項の規定による掲示は行う必要があるが、これを同条第２項や基準省令第40条第１項の規定による措置に代えることができること。</t>
    <rPh sb="1" eb="2">
      <t>ミズカ</t>
    </rPh>
    <rPh sb="3" eb="5">
      <t>カンリ</t>
    </rPh>
    <rPh sb="13" eb="14">
      <t>トウ</t>
    </rPh>
    <rPh sb="15" eb="16">
      <t>ユウ</t>
    </rPh>
    <rPh sb="27" eb="29">
      <t>ケイサイ</t>
    </rPh>
    <rPh sb="30" eb="32">
      <t>カジュウ</t>
    </rPh>
    <rPh sb="33" eb="35">
      <t>フタン</t>
    </rPh>
    <rPh sb="38" eb="40">
      <t>バアイ</t>
    </rPh>
    <rPh sb="50" eb="52">
      <t>ケイサイ</t>
    </rPh>
    <rPh sb="53" eb="54">
      <t>オコナ</t>
    </rPh>
    <rPh sb="74" eb="76">
      <t>キジュン</t>
    </rPh>
    <rPh sb="76" eb="78">
      <t>ショウレイ</t>
    </rPh>
    <rPh sb="78" eb="79">
      <t>ダイ</t>
    </rPh>
    <rPh sb="81" eb="82">
      <t>ジョウ</t>
    </rPh>
    <rPh sb="82" eb="83">
      <t>ダイ</t>
    </rPh>
    <rPh sb="84" eb="85">
      <t>コウ</t>
    </rPh>
    <rPh sb="86" eb="88">
      <t>キテイ</t>
    </rPh>
    <rPh sb="91" eb="93">
      <t>ケイジ</t>
    </rPh>
    <rPh sb="94" eb="95">
      <t>オコナ</t>
    </rPh>
    <rPh sb="96" eb="98">
      <t>ヒツヨウ</t>
    </rPh>
    <rPh sb="106" eb="108">
      <t>ドウジョウ</t>
    </rPh>
    <rPh sb="108" eb="109">
      <t>ダイ</t>
    </rPh>
    <rPh sb="110" eb="111">
      <t>コウ</t>
    </rPh>
    <rPh sb="112" eb="114">
      <t>キジュン</t>
    </rPh>
    <rPh sb="114" eb="116">
      <t>ショウレイ</t>
    </rPh>
    <rPh sb="116" eb="117">
      <t>ダイ</t>
    </rPh>
    <rPh sb="119" eb="120">
      <t>ジョウ</t>
    </rPh>
    <rPh sb="120" eb="121">
      <t>ダイ</t>
    </rPh>
    <rPh sb="122" eb="123">
      <t>コウ</t>
    </rPh>
    <rPh sb="124" eb="126">
      <t>キテイ</t>
    </rPh>
    <rPh sb="129" eb="131">
      <t>ソチ</t>
    </rPh>
    <rPh sb="132" eb="133">
      <t>カ</t>
    </rPh>
    <phoneticPr fontId="8"/>
  </si>
  <si>
    <t>平13老発 
155の6の(1)(2)</t>
    <phoneticPr fontId="8"/>
  </si>
  <si>
    <t xml:space="preserve">条例 第18条 </t>
    <phoneticPr fontId="8"/>
  </si>
  <si>
    <t>平20老発 
0530002 
第5の11の(3)</t>
    <phoneticPr fontId="8"/>
  </si>
  <si>
    <t xml:space="preserve">平20老発 
0530002 
第5の12の(2) </t>
    <phoneticPr fontId="8"/>
  </si>
  <si>
    <t>平20老発
0530002
第5の13の(2)のア</t>
    <phoneticPr fontId="8"/>
  </si>
  <si>
    <t>条例 第28条 第2項 
平20厚令107 
第27条 第2項</t>
    <phoneticPr fontId="8"/>
  </si>
  <si>
    <t xml:space="preserve">条例 第29条 第3項 
平20厚令107 
第28条 第3項 
平20老発 
0530002 
第5の15の(1) </t>
    <phoneticPr fontId="8"/>
  </si>
  <si>
    <t xml:space="preserve">条例 第29条 第2項 
平20厚令107 
第28条 第2項 
平20老発 
0530002 
第5の15の(2) </t>
    <phoneticPr fontId="8"/>
  </si>
  <si>
    <t>（４）</t>
    <phoneticPr fontId="8"/>
  </si>
  <si>
    <t xml:space="preserve">　入所者の人権の擁護、虐待の防止等のため、必要な体制の整備を行うとともに、その職員に対し、研修を実施する等の措置を講じていますか。
</t>
    <phoneticPr fontId="8"/>
  </si>
  <si>
    <t>　ただし、以下の場合であって、当該事業所の管理業務に支障がないときは、他の職務を兼ねることができます。</t>
    <rPh sb="5" eb="7">
      <t>イカ</t>
    </rPh>
    <rPh sb="8" eb="10">
      <t>バアイ</t>
    </rPh>
    <rPh sb="15" eb="17">
      <t>トウガイ</t>
    </rPh>
    <rPh sb="17" eb="20">
      <t>ジギョウショ</t>
    </rPh>
    <rPh sb="21" eb="23">
      <t>カンリ</t>
    </rPh>
    <rPh sb="23" eb="25">
      <t>ギョウム</t>
    </rPh>
    <rPh sb="26" eb="28">
      <t>シショウ</t>
    </rPh>
    <rPh sb="35" eb="36">
      <t>タ</t>
    </rPh>
    <rPh sb="37" eb="39">
      <t>ショクム</t>
    </rPh>
    <rPh sb="40" eb="41">
      <t>カ</t>
    </rPh>
    <phoneticPr fontId="8"/>
  </si>
  <si>
    <t>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rPh sb="26" eb="29">
      <t>シセツチョウ</t>
    </rPh>
    <rPh sb="64" eb="67">
      <t>シセツチョウ</t>
    </rPh>
    <rPh sb="90" eb="92">
      <t>ケイヒ</t>
    </rPh>
    <rPh sb="174" eb="177">
      <t>シセツチョウ</t>
    </rPh>
    <phoneticPr fontId="8"/>
  </si>
  <si>
    <t>　この場合の他の事業所、施設等の事業の内容は問いませんが、例えば、管理すべき事業所数が過剰であると個別に判断される場合や、事故発生時等の緊急時において施設長自身が速やかに当該軽費老人ホームに駆け付けることができない体制となっている場合などは、管理業務に支障があると考えられます。</t>
    <rPh sb="75" eb="78">
      <t>シセツチョウ</t>
    </rPh>
    <rPh sb="87" eb="89">
      <t>ケイヒ</t>
    </rPh>
    <phoneticPr fontId="8"/>
  </si>
  <si>
    <t xml:space="preserve">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phoneticPr fontId="8"/>
  </si>
  <si>
    <t>平20厚令107
第17条 第4項</t>
    <phoneticPr fontId="8"/>
  </si>
  <si>
    <t>　虐待の発生又はその再発を防止するため、次に掲げる措置を講じなければなりません。</t>
    <phoneticPr fontId="8"/>
  </si>
  <si>
    <t xml:space="preserve">平20厚令107 
第24条 第3項 
</t>
    <phoneticPr fontId="8"/>
  </si>
  <si>
    <t>　その際、入所者に対する処遇に直接携わる職員のうち、医療・福祉関係の資格を有さない者（各資格のカルキュラム等において、認知症介護に関する基礎的な知識及び技術を習得していない者）について、認知症介護基礎研修を受講させるために必要な措置を講じていますか。</t>
    <phoneticPr fontId="8"/>
  </si>
  <si>
    <t>　施設は、感染症や災害が発生した場合であっても、入所者が継続してサービスの提供を受けられるよう、サービスの提供を継続的に実施するための、及び非常時の体制で早期の業務再開を図るための計画（業務継続計画）を策定し、その計画に従い、必要な研修及び訓練（シミュレーション）を実施しなければならないことになりました。</t>
    <phoneticPr fontId="8"/>
  </si>
  <si>
    <t>　構成メンバーの責務及び役割分担を明確にするとともに、感染対策を担当する者（感染対策担当者）を決めておくことが必要です。</t>
    <rPh sb="1" eb="3">
      <t>コウセイ</t>
    </rPh>
    <rPh sb="8" eb="10">
      <t>セキム</t>
    </rPh>
    <rPh sb="10" eb="11">
      <t>オヨ</t>
    </rPh>
    <rPh sb="12" eb="14">
      <t>ヤクワリ</t>
    </rPh>
    <rPh sb="14" eb="16">
      <t>ブンタン</t>
    </rPh>
    <rPh sb="17" eb="19">
      <t>メイカク</t>
    </rPh>
    <rPh sb="27" eb="29">
      <t>カンセン</t>
    </rPh>
    <rPh sb="29" eb="31">
      <t>タイサク</t>
    </rPh>
    <rPh sb="32" eb="34">
      <t>タントウ</t>
    </rPh>
    <rPh sb="36" eb="37">
      <t>モノ</t>
    </rPh>
    <rPh sb="38" eb="40">
      <t>カンセン</t>
    </rPh>
    <rPh sb="40" eb="42">
      <t>タイサク</t>
    </rPh>
    <rPh sb="42" eb="45">
      <t>タントウシャ</t>
    </rPh>
    <rPh sb="47" eb="48">
      <t>キ</t>
    </rPh>
    <rPh sb="55" eb="57">
      <t>ヒツヨウ</t>
    </rPh>
    <phoneticPr fontId="8"/>
  </si>
  <si>
    <t>　また、感染症の予防及びまん延の防止のための訓練（シュミレーション）を定期的（年２回以上）に実施していますか。</t>
    <phoneticPr fontId="8"/>
  </si>
  <si>
    <t>　軽費老人ホームは、協力医療機関を定めるに当たっては、次に掲げる要件を満たす協力医療機関を定めるように努めなければなりません。</t>
    <phoneticPr fontId="8"/>
  </si>
  <si>
    <t>　軽費老人ホームは、一年に一回以上、協力医療機関との間で、入所者の病状が急変した場合等の対応を確認するとともに、協力医療機関の名称等を、都道府県知事に届け出なければなりません。</t>
    <phoneticPr fontId="8"/>
  </si>
  <si>
    <t>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t>
    <phoneticPr fontId="8"/>
  </si>
  <si>
    <t xml:space="preserve">　軽費老人ホームは、協力医療機関が第二種協定指定医療機関である場合においては、当該第二種協定指定医療機関との間で、新興感染症の発生時等の対応について協議を行わなければなりません。 </t>
    <phoneticPr fontId="8"/>
  </si>
  <si>
    <t>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t>
    <phoneticPr fontId="8"/>
  </si>
  <si>
    <t>　次の(3)の事故発生の防止のための委員会において、②により報告された事例を集計し、分析すること。</t>
    <phoneticPr fontId="8"/>
  </si>
  <si>
    <t>職員の「常勤換算方法」、「常勤」の用語の定義について</t>
    <phoneticPr fontId="8"/>
  </si>
  <si>
    <t>　このため、拘束を開始する際、電話等で家族等に連絡が取れない場合は、連絡を試みた旨について、説明書上等に記録するようにしてください。</t>
    <phoneticPr fontId="8"/>
  </si>
  <si>
    <t>（施設の指針の内容を確認し、各項目が規定されている場合には□内について〇を選択してください。）</t>
    <rPh sb="1" eb="3">
      <t>シセツ</t>
    </rPh>
    <rPh sb="4" eb="6">
      <t>シシン</t>
    </rPh>
    <rPh sb="7" eb="9">
      <t>ナイヨウ</t>
    </rPh>
    <rPh sb="10" eb="12">
      <t>カクニン</t>
    </rPh>
    <rPh sb="14" eb="17">
      <t>カクコウモク</t>
    </rPh>
    <rPh sb="18" eb="20">
      <t>キテイ</t>
    </rPh>
    <rPh sb="25" eb="27">
      <t>バアイ</t>
    </rPh>
    <rPh sb="30" eb="31">
      <t>ナイ</t>
    </rPh>
    <rPh sb="37" eb="39">
      <t>センタク</t>
    </rPh>
    <phoneticPr fontId="8"/>
  </si>
  <si>
    <t>（施設の指針の内容を確認し、規定されている場合には□内について〇を選択してください。）</t>
    <rPh sb="1" eb="3">
      <t>シセツ</t>
    </rPh>
    <rPh sb="4" eb="6">
      <t>シシン</t>
    </rPh>
    <rPh sb="7" eb="9">
      <t>ナイヨウ</t>
    </rPh>
    <rPh sb="10" eb="12">
      <t>カクニン</t>
    </rPh>
    <rPh sb="14" eb="16">
      <t>キテイ</t>
    </rPh>
    <rPh sb="21" eb="23">
      <t>バアイ</t>
    </rPh>
    <rPh sb="26" eb="27">
      <t>ナイ</t>
    </rPh>
    <rPh sb="33" eb="35">
      <t>センタク</t>
    </rPh>
    <phoneticPr fontId="8"/>
  </si>
  <si>
    <t>◎施設の運営理念（処遇の基本方針等）を記載（入力）してください。</t>
    <rPh sb="22" eb="24">
      <t>ニュウリョク</t>
    </rPh>
    <phoneticPr fontId="8"/>
  </si>
  <si>
    <t>（施設の運営規程の内容を確認し、各項目が規定されている場合には□内について〇を選択してください。）</t>
    <rPh sb="1" eb="3">
      <t>シセツ</t>
    </rPh>
    <rPh sb="4" eb="8">
      <t>ウンエイキテイ</t>
    </rPh>
    <rPh sb="9" eb="11">
      <t>ナイヨウ</t>
    </rPh>
    <rPh sb="12" eb="14">
      <t>カクニン</t>
    </rPh>
    <rPh sb="16" eb="19">
      <t>カクコウモク</t>
    </rPh>
    <rPh sb="20" eb="22">
      <t>キテイ</t>
    </rPh>
    <rPh sb="27" eb="29">
      <t>バアイ</t>
    </rPh>
    <rPh sb="32" eb="33">
      <t>ナイ</t>
    </rPh>
    <rPh sb="39" eb="41">
      <t>センタク</t>
    </rPh>
    <phoneticPr fontId="8"/>
  </si>
  <si>
    <t>　施設の常勤の職員が勤務すべき就業規則上の勤務時間を記入（入力）して下さい。</t>
    <rPh sb="26" eb="28">
      <t>キニュウ</t>
    </rPh>
    <rPh sb="29" eb="31">
      <t>ニュウリョク</t>
    </rPh>
    <phoneticPr fontId="8"/>
  </si>
  <si>
    <t>施設の生活相談員の配置状況を記入してください。</t>
    <phoneticPr fontId="8"/>
  </si>
  <si>
    <t>施設</t>
    <rPh sb="0" eb="2">
      <t>シセツ</t>
    </rPh>
    <phoneticPr fontId="8"/>
  </si>
  <si>
    <t>施設の介護職員の配置状況を記入してください。</t>
    <phoneticPr fontId="8"/>
  </si>
  <si>
    <t>条例 第3条 第4項
平20厚令 107
附則 第3条 第4項</t>
    <phoneticPr fontId="8"/>
  </si>
  <si>
    <t>条例 第12条 
平20厚令107 
附則 第6条 第1項 
ただし書</t>
    <phoneticPr fontId="8"/>
  </si>
  <si>
    <t>平20厚令107 
附則 第6条 第1項 
ただし書</t>
    <phoneticPr fontId="8"/>
  </si>
  <si>
    <t>条例 第3条 第4項
第34条の2 
平20厚令107 
第33条の2
平20老発 
0530002 
第5の20</t>
    <phoneticPr fontId="8"/>
  </si>
  <si>
    <t>平20老発 
0530002 
第5の20の①</t>
    <phoneticPr fontId="8"/>
  </si>
  <si>
    <t xml:space="preserve">平20老発 
0530002 
第5の20の① </t>
    <phoneticPr fontId="8"/>
  </si>
  <si>
    <t>平20老発 
0530002 
第5の20の②</t>
    <phoneticPr fontId="8"/>
  </si>
  <si>
    <t>平20老発 
0530002 
第5の20の③</t>
    <phoneticPr fontId="8"/>
  </si>
  <si>
    <t xml:space="preserve">平20老発 
0530002 
第5の20の④ </t>
    <phoneticPr fontId="8"/>
  </si>
  <si>
    <t>条例 第25条 第1項 
平20厚令107 
第24条 第１項 
平20老発 
0530002 
第5の11の(1)</t>
    <phoneticPr fontId="8"/>
  </si>
  <si>
    <t>条例 第25条 第4項
平20厚令107 
第24条 第4項 
平20老発 
0530002 
第5の11の(4)</t>
    <phoneticPr fontId="8"/>
  </si>
  <si>
    <t xml:space="preserve">条例 第25条の2 
平20厚令107 
第24条の2 
平20老発 
0530002 
第5の12の(1) </t>
    <phoneticPr fontId="8"/>
  </si>
  <si>
    <t xml:space="preserve">平20老発 
0530002 
第5の12の(1) </t>
    <phoneticPr fontId="8"/>
  </si>
  <si>
    <t>平20老発
0530002
第5の12の(2)</t>
    <phoneticPr fontId="8"/>
  </si>
  <si>
    <t>平20老発 
0530002  
第5の12の(3)</t>
    <phoneticPr fontId="8"/>
  </si>
  <si>
    <t>平20老発 
0530002  
第5の12の(4)</t>
    <phoneticPr fontId="8"/>
  </si>
  <si>
    <t>平20老発 
0530002 
第5の13の(1)のカ</t>
    <phoneticPr fontId="8"/>
  </si>
  <si>
    <t xml:space="preserve">平20老発 
0530002 
第5の13の(2)のア </t>
    <phoneticPr fontId="8"/>
  </si>
  <si>
    <t>平20老発 
0530002
第5の13の(2)のイ</t>
    <phoneticPr fontId="8"/>
  </si>
  <si>
    <t>平20老発 
0530002 
第5の13の(2)のエ</t>
    <phoneticPr fontId="8"/>
  </si>
  <si>
    <t xml:space="preserve">条例 第29条 第1項 
平20厚令107 
第28条 第1項 
平20老発 
0530002 
第5の15の(1) </t>
    <phoneticPr fontId="8"/>
  </si>
  <si>
    <t>平20厚令107 
第29条 第1項 
平20老発 
0530002 
第5の16の(1)</t>
    <phoneticPr fontId="8"/>
  </si>
  <si>
    <t xml:space="preserve">平20厚令107
第29条 第2項
平20老発
0530002
第5の16の(2) </t>
    <phoneticPr fontId="8"/>
  </si>
  <si>
    <t>条例 第32条 第1項
平20厚令107 
第31条 第１項 
平20老発 
0530002 
第5の17の(1)</t>
    <phoneticPr fontId="8"/>
  </si>
  <si>
    <t>平20厚令107
第31条 第1項
平20老発
0530002第5
の17の(2)</t>
    <phoneticPr fontId="8"/>
  </si>
  <si>
    <t>平20厚令107
第32条 第1項
平20老発
0530002
第5の18の(1)</t>
    <phoneticPr fontId="8"/>
  </si>
  <si>
    <t>平20厚令107
第32条 第2項
平20老発
0530002
第5の18の(2)</t>
    <phoneticPr fontId="8"/>
  </si>
  <si>
    <t>平20厚令107
第33条 第1項
第1号
平20老発
0530002
第5の19の(1)</t>
    <phoneticPr fontId="8"/>
  </si>
  <si>
    <t>平20厚令107
第33条 第1項
第2号
平20老発
0530002
第5の19の(2)</t>
    <phoneticPr fontId="8"/>
  </si>
  <si>
    <t>平20厚令107
第33条 第1項
第3号
平20老発
0530002
第5の19の(3)</t>
    <phoneticPr fontId="8"/>
  </si>
  <si>
    <t>平20老発 
0530002 
第5の19の(3)</t>
    <phoneticPr fontId="8"/>
  </si>
  <si>
    <t>平20老発 
0530002 
第5の19の(4)</t>
    <phoneticPr fontId="8"/>
  </si>
  <si>
    <t xml:space="preserve">平20老発 
0530002 
第5の19の(5) </t>
    <phoneticPr fontId="8"/>
  </si>
  <si>
    <t>平20老発 
0530002 
第5の19の(6)</t>
    <phoneticPr fontId="8"/>
  </si>
  <si>
    <r>
      <t>　ただし、母性健康管理措置又は育児、介護及び治療のための所定労働時間の短縮措置講じられている者については、入所者の処遇に支障がない体制が施設として整っている場合は例外的に常勤の従</t>
    </r>
    <r>
      <rPr>
        <strike/>
        <sz val="16"/>
        <rFont val="游ゴシック Medium"/>
        <family val="3"/>
        <charset val="128"/>
      </rPr>
      <t>業</t>
    </r>
    <r>
      <rPr>
        <sz val="16"/>
        <rFont val="游ゴシック Medium"/>
        <family val="3"/>
        <charset val="128"/>
      </rPr>
      <t>事者が勤務すべき時間数を30時間として取り扱うことが可能です。</t>
    </r>
    <rPh sb="6" eb="7">
      <t>セイ</t>
    </rPh>
    <rPh sb="13" eb="14">
      <t>マタ</t>
    </rPh>
    <rPh sb="20" eb="21">
      <t>オヨ</t>
    </rPh>
    <rPh sb="22" eb="24">
      <t>チリョウ</t>
    </rPh>
    <rPh sb="46" eb="47">
      <t>モノ</t>
    </rPh>
    <rPh sb="89" eb="90">
      <t>ギョウ</t>
    </rPh>
    <rPh sb="104" eb="106">
      <t>ジカン</t>
    </rPh>
    <phoneticPr fontId="8"/>
  </si>
  <si>
    <r>
      <t>　当該施設に併設される他の事業所（同一敷地内に所在する又 は道路を隔てて隣接する事業所をいう。ただし、管理上支障がない場合は、その他の事業所を含む。）の職務であって、当該施設の職務と</t>
    </r>
    <r>
      <rPr>
        <u/>
        <sz val="16"/>
        <rFont val="游ゴシック Medium"/>
        <family val="3"/>
        <charset val="128"/>
      </rPr>
      <t>同時並行的に行われることが差し支えないと考えられるもの</t>
    </r>
    <r>
      <rPr>
        <sz val="16"/>
        <rFont val="游ゴシック Medium"/>
        <family val="3"/>
        <charset val="128"/>
      </rPr>
      <t>については、それぞれに係る勤務時間の合計が常勤の職員が勤務すべき時間数に達していれば、常勤の要件を満たすものとして扱われます。</t>
    </r>
    <phoneticPr fontId="8"/>
  </si>
  <si>
    <t>　身体的拘束その他の行動制限を行う以外に代替する介護方法がないこと。</t>
    <phoneticPr fontId="8"/>
  </si>
  <si>
    <t>　身体的拘束その他の行動制限が一時的なものであること。</t>
    <rPh sb="3" eb="4">
      <t>テキ</t>
    </rPh>
    <phoneticPr fontId="8"/>
  </si>
  <si>
    <t>身体的拘束等禁止の対象となる具体的行為
　ア　一人歩きしないように、車いすやいす、ベッドに体幹や四肢をひも等で縛る。
　イ　転落しないように、ベッドに体幹や四肢をひも等で縛る。
　ウ　自分で降りられないようにベッドを柵(サイドレール)で囲む
　　　（4点柵又はベッドを壁際に寄せた反対側2点柵設置）。
　エ　点滴・経管栄養等のチューブを抜かないように、四肢をひも等で縛る。
　オ　点滴・経管栄養等のチューブを抜かないように、または皮膚をかきむしらな
　　　いように、手指の機能を制限するミトン型の手袋等をつける。
　カ　車いすやいすからずり落ちたり、立ち上がったりしないように、Ｙ字型拘束
　　　帯や腰ベルト、車いすテーブルをつける。
　キ　立ち上がる能力のある人の立ち上がりを妨げるようないすを使用する。
　ク　脱衣やおむつはずしを制限するために、介護衣(つなぎ服)を着せる。
　ケ　他人への迷惑行為を防ぐために、ベッドなどに体幹や四肢をひも等で縛る。
　コ　行動を落ち着かせるために、向精神薬を過剰に服用させる。
　サ　自分の意思で開けることのできない居室等に隔離する。</t>
    <rPh sb="2" eb="3">
      <t>テキ</t>
    </rPh>
    <rPh sb="5" eb="6">
      <t>トウ</t>
    </rPh>
    <rPh sb="23" eb="25">
      <t>ヒトリ</t>
    </rPh>
    <rPh sb="25" eb="26">
      <t>アル</t>
    </rPh>
    <rPh sb="55" eb="56">
      <t>シバ</t>
    </rPh>
    <phoneticPr fontId="8"/>
  </si>
  <si>
    <t>緊急やむを得ず身体的拘束等を実施している場合の内容</t>
    <rPh sb="9" eb="10">
      <t>テキ</t>
    </rPh>
    <rPh sb="12" eb="13">
      <t>トウ</t>
    </rPh>
    <phoneticPr fontId="8"/>
  </si>
  <si>
    <t>身体的拘束等の態様</t>
    <rPh sb="2" eb="3">
      <t>テキ</t>
    </rPh>
    <rPh sb="5" eb="6">
      <t>トウ</t>
    </rPh>
    <phoneticPr fontId="8"/>
  </si>
  <si>
    <t>　施設長及び各職種の従業者で構成する「身体的拘束等の適正化のための対策を検討する委員会」（以下「身体的拘束等適正化検討委員会」）を設置し、施設全体で身体的拘束等廃止に取り組んでいますか。</t>
    <rPh sb="53" eb="54">
      <t>トウ</t>
    </rPh>
    <rPh sb="76" eb="77">
      <t>テキ</t>
    </rPh>
    <rPh sb="79" eb="80">
      <t>トウ</t>
    </rPh>
    <phoneticPr fontId="8"/>
  </si>
  <si>
    <t>　身体的拘束等適正化検討委員会の開催状況等について</t>
    <rPh sb="1" eb="4">
      <t>シンタイテキ</t>
    </rPh>
    <rPh sb="6" eb="7">
      <t>トウ</t>
    </rPh>
    <phoneticPr fontId="8"/>
  </si>
  <si>
    <r>
      <t xml:space="preserve"> 　平成30年4月から、</t>
    </r>
    <r>
      <rPr>
        <u/>
        <sz val="16"/>
        <rFont val="游ゴシック Medium"/>
        <family val="3"/>
        <charset val="128"/>
      </rPr>
      <t>身体的拘束等実施者の有無に関わらず</t>
    </r>
    <r>
      <rPr>
        <sz val="16"/>
        <rFont val="游ゴシック Medium"/>
        <family val="3"/>
        <charset val="128"/>
      </rPr>
      <t xml:space="preserve">、委員会の開催
　（下記①②）、指針の整備（③）及び研修の実施（④）が義務付けられました。
</t>
    </r>
    <rPh sb="14" eb="15">
      <t>テキ</t>
    </rPh>
    <rPh sb="17" eb="18">
      <t>トウ</t>
    </rPh>
    <phoneticPr fontId="8"/>
  </si>
  <si>
    <t>　身体的拘束等適正化検討委員会は、３月に１回以上開催していますか。</t>
    <rPh sb="6" eb="7">
      <t>トウ</t>
    </rPh>
    <phoneticPr fontId="8"/>
  </si>
  <si>
    <r>
      <t>　①の結果について、介護職員その他の</t>
    </r>
    <r>
      <rPr>
        <u/>
        <sz val="16"/>
        <rFont val="游ゴシック Medium"/>
        <family val="3"/>
        <charset val="128"/>
      </rPr>
      <t>従業者に周知徹底</t>
    </r>
    <r>
      <rPr>
        <sz val="16"/>
        <rFont val="游ゴシック Medium"/>
        <family val="3"/>
        <charset val="128"/>
      </rPr>
      <t>していますか。</t>
    </r>
    <phoneticPr fontId="8"/>
  </si>
  <si>
    <r>
      <t>　身体的拘束等の適正化のための</t>
    </r>
    <r>
      <rPr>
        <u/>
        <sz val="16"/>
        <rFont val="游ゴシック Medium"/>
        <family val="3"/>
        <charset val="128"/>
      </rPr>
      <t>指針を整備</t>
    </r>
    <r>
      <rPr>
        <sz val="16"/>
        <rFont val="游ゴシック Medium"/>
        <family val="3"/>
        <charset val="128"/>
      </rPr>
      <t>していますか。</t>
    </r>
    <phoneticPr fontId="8"/>
  </si>
  <si>
    <r>
      <t>　介護職員その他の従業者に対し、身体的拘束等の適正化のための</t>
    </r>
    <r>
      <rPr>
        <u/>
        <sz val="16"/>
        <rFont val="游ゴシック Medium"/>
        <family val="3"/>
        <charset val="128"/>
      </rPr>
      <t>研修</t>
    </r>
    <r>
      <rPr>
        <sz val="16"/>
        <rFont val="游ゴシック Medium"/>
        <family val="3"/>
        <charset val="128"/>
      </rPr>
      <t>を</t>
    </r>
    <r>
      <rPr>
        <u/>
        <sz val="16"/>
        <rFont val="游ゴシック Medium"/>
        <family val="3"/>
        <charset val="128"/>
      </rPr>
      <t>定期的（年２回以上）に実施</t>
    </r>
    <r>
      <rPr>
        <sz val="16"/>
        <rFont val="游ゴシック Medium"/>
        <family val="3"/>
        <charset val="128"/>
      </rPr>
      <t>していますか。</t>
    </r>
    <phoneticPr fontId="8"/>
  </si>
  <si>
    <t>　施設長は、身体的拘束等廃止に係る、外部の研修等に参加していますか。</t>
    <rPh sb="8" eb="9">
      <t>テキ</t>
    </rPh>
    <rPh sb="11" eb="12">
      <t>トウ</t>
    </rPh>
    <phoneticPr fontId="8"/>
  </si>
  <si>
    <t>　身体的拘束等適正化検討委員会の概要等　</t>
    <rPh sb="6" eb="7">
      <t>トウ</t>
    </rPh>
    <phoneticPr fontId="8"/>
  </si>
  <si>
    <t>【身体的拘束等適正化検討委員会について】</t>
    <rPh sb="6" eb="7">
      <t>トウ</t>
    </rPh>
    <phoneticPr fontId="8"/>
  </si>
  <si>
    <t>(c)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t>
    <rPh sb="9" eb="10">
      <t>トウ</t>
    </rPh>
    <phoneticPr fontId="8"/>
  </si>
  <si>
    <t>　身体的拘束等適正化検討委員会の責任者はケア全般の責任者であることが望ましいです。また、第三者や専門家が関わることが望ましいです（具体的には、精神科専門医等との連携が考えられます）。</t>
    <rPh sb="6" eb="7">
      <t>トウ</t>
    </rPh>
    <phoneticPr fontId="8"/>
  </si>
  <si>
    <t>身体的拘束等適正化検討委員会では、具体的には次のような取り組みを想定しています。</t>
    <rPh sb="5" eb="6">
      <t>トウ</t>
    </rPh>
    <phoneticPr fontId="8"/>
  </si>
  <si>
    <t>　身体的拘束等適正化検討委員会において、②により報告された事例を集計し、分析すること。</t>
    <rPh sb="6" eb="7">
      <t>トウ</t>
    </rPh>
    <phoneticPr fontId="8"/>
  </si>
  <si>
    <t>　身体的拘束等適正化検討委員会その他施設内の組織に関する事項</t>
    <rPh sb="6" eb="7">
      <t>トウ</t>
    </rPh>
    <phoneticPr fontId="8"/>
  </si>
  <si>
    <r>
      <t>　指針に基づいた研修プログラムを作成し、定期的な教育（</t>
    </r>
    <r>
      <rPr>
        <u/>
        <sz val="14"/>
        <rFont val="游ゴシック Medium"/>
        <family val="3"/>
        <charset val="128"/>
      </rPr>
      <t>年２回以上</t>
    </r>
    <r>
      <rPr>
        <sz val="14"/>
        <rFont val="游ゴシック Medium"/>
        <family val="3"/>
        <charset val="128"/>
      </rPr>
      <t>）を開催すること。</t>
    </r>
    <phoneticPr fontId="8"/>
  </si>
  <si>
    <r>
      <t>　緊急やむを得ず身体</t>
    </r>
    <r>
      <rPr>
        <u/>
        <sz val="16"/>
        <rFont val="游ゴシック Medium"/>
        <family val="3"/>
        <charset val="128"/>
      </rPr>
      <t>的</t>
    </r>
    <r>
      <rPr>
        <sz val="16"/>
        <rFont val="游ゴシック Medium"/>
        <family val="3"/>
        <charset val="128"/>
      </rPr>
      <t>拘束</t>
    </r>
    <r>
      <rPr>
        <u/>
        <sz val="16"/>
        <rFont val="游ゴシック Medium"/>
        <family val="3"/>
        <charset val="128"/>
      </rPr>
      <t>等</t>
    </r>
    <r>
      <rPr>
        <sz val="16"/>
        <rFont val="游ゴシック Medium"/>
        <family val="3"/>
        <charset val="128"/>
      </rPr>
      <t>を行う場合には、その態様及び時間、利用者の心身の状況並びに緊急やむを得なかった理由を記録していますか。</t>
    </r>
    <rPh sb="10" eb="11">
      <t>テキ</t>
    </rPh>
    <rPh sb="13" eb="14">
      <t>トウ</t>
    </rPh>
    <rPh sb="35" eb="37">
      <t>シンシン</t>
    </rPh>
    <phoneticPr fontId="8"/>
  </si>
  <si>
    <t>　なお、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8"/>
  </si>
  <si>
    <t>　説明書(基準に定められた身体的拘束等の記録)の作成日が拘束開始日より遅くなっていないか。</t>
    <rPh sb="15" eb="16">
      <t>テキ</t>
    </rPh>
    <rPh sb="18" eb="19">
      <t>トウ</t>
    </rPh>
    <phoneticPr fontId="8"/>
  </si>
  <si>
    <t>　身体的拘束等は、入居者の生命等が危険にさらされる可能性が著しく高い場合など、やむなく緊急かつ一時的に行われるものです。</t>
    <rPh sb="3" eb="4">
      <t>テキ</t>
    </rPh>
    <rPh sb="6" eb="7">
      <t>トウ</t>
    </rPh>
    <phoneticPr fontId="8"/>
  </si>
  <si>
    <t>　埼玉県では身体的拘束等は、本人の人権の制限という面があるため、説明書の説明・同意については、原則として事前又は開始時までに家族等の了解を得るよう指導しています。</t>
    <phoneticPr fontId="8"/>
  </si>
  <si>
    <t>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t>
    <rPh sb="10" eb="11">
      <t>テキ</t>
    </rPh>
    <rPh sb="13" eb="14">
      <t>トウ</t>
    </rPh>
    <phoneticPr fontId="8"/>
  </si>
  <si>
    <r>
      <t>　</t>
    </r>
    <r>
      <rPr>
        <u/>
        <sz val="16"/>
        <rFont val="游ゴシック Medium"/>
        <family val="3"/>
        <charset val="128"/>
      </rPr>
      <t>虐待の防止のための対策を検討する委員会（虐待防止検討委員会）を定期的</t>
    </r>
    <r>
      <rPr>
        <sz val="16"/>
        <rFont val="游ゴシック Medium"/>
        <family val="3"/>
        <charset val="128"/>
      </rPr>
      <t>に開催していますか。
　なお、この委員会は、テレビ電話装置その他の情報通信機器を活用して行うことができます。
　また、この委員会は、運営委員会など他の委員会と独立して設置・運営することが必要ですが、関係する職種、取り扱う事項等が相互に関係が深いと認められる他の会議体と一体的に設置・運営しても差し支えありません。</t>
    </r>
    <phoneticPr fontId="8"/>
  </si>
  <si>
    <r>
      <t>　①の結果について、</t>
    </r>
    <r>
      <rPr>
        <u/>
        <sz val="16"/>
        <rFont val="游ゴシック Medium"/>
        <family val="3"/>
        <charset val="128"/>
      </rPr>
      <t>職員に周知徹底</t>
    </r>
    <r>
      <rPr>
        <sz val="16"/>
        <rFont val="游ゴシック Medium"/>
        <family val="3"/>
        <charset val="128"/>
      </rPr>
      <t>していますか。</t>
    </r>
    <phoneticPr fontId="8"/>
  </si>
  <si>
    <r>
      <t>　</t>
    </r>
    <r>
      <rPr>
        <u val="double"/>
        <sz val="16"/>
        <rFont val="游ゴシック Medium"/>
        <family val="3"/>
        <charset val="128"/>
      </rPr>
      <t>虐待の防止のための指針を整備</t>
    </r>
    <r>
      <rPr>
        <sz val="16"/>
        <rFont val="游ゴシック Medium"/>
        <family val="3"/>
        <charset val="128"/>
      </rPr>
      <t>していますか。</t>
    </r>
    <phoneticPr fontId="8"/>
  </si>
  <si>
    <t>　協力医療機関及び協力歯科医療機関は、何れも指定施設から近距離にあることが望ましい。</t>
    <rPh sb="1" eb="3">
      <t>キョウリョク</t>
    </rPh>
    <rPh sb="3" eb="7">
      <t>イリョウキカン</t>
    </rPh>
    <phoneticPr fontId="8"/>
  </si>
  <si>
    <t xml:space="preserve">　「必要な措置」とは、苦情を受け付ける窓口を設置することのほか、相談窓口、苦情処理の体制及び手順等、当該施設における苦情を処理するために講ずる措置の概要について明らかにし、これを入所者又はその家族にサービスの内容を説明する文書(重要事項説明書)に記載するとともに、施設に掲示し、かつ、ウェブサイトに掲載すること等の措置をいいます。
　なお、ウェブサイトへの掲載に関する取扱いは、16 掲示の項の（２）に準ずるものとします。 </t>
    <phoneticPr fontId="8"/>
  </si>
  <si>
    <t>　ただし、雇用の分野における男女の均等な機会及び待遇の確保等に関する法律第１３条第１項に規定する「母性健康管理措置」又は育児休業・介護休業等育児又は家族介護を行う労働者の福祉に関する法律（育児・介護休業法）第２３条１項、同条第３項又は同法第２４条に規定する若しくは厚生労働省「事業場における治療と仕事の両立支援のためのガイドライン」に沿って事業者が自主的に設ける「育児、介護及び治療のための所定労働時間の短縮等の措置」が講じられている場合には、３０時間以上の勤務で、常勤換算方法での計算に当たり、常勤の従事者が勤務すべき時間数を満たすものとし、１として取り扱うことが可能となっています。</t>
    <rPh sb="128" eb="129">
      <t>モ</t>
    </rPh>
    <rPh sb="138" eb="141">
      <t>ジギョウジョウ</t>
    </rPh>
    <rPh sb="145" eb="147">
      <t>チリョウ</t>
    </rPh>
    <rPh sb="148" eb="150">
      <t>シゴト</t>
    </rPh>
    <rPh sb="151" eb="153">
      <t>リョウリツ</t>
    </rPh>
    <rPh sb="153" eb="155">
      <t>シエン</t>
    </rPh>
    <rPh sb="167" eb="168">
      <t>ソ</t>
    </rPh>
    <rPh sb="170" eb="173">
      <t>ジギョウシャ</t>
    </rPh>
    <rPh sb="174" eb="176">
      <t>ジシュ</t>
    </rPh>
    <rPh sb="176" eb="177">
      <t>テキ</t>
    </rPh>
    <rPh sb="178" eb="179">
      <t>モウ</t>
    </rPh>
    <rPh sb="182" eb="184">
      <t>イクジ</t>
    </rPh>
    <rPh sb="187" eb="188">
      <t>オヨ</t>
    </rPh>
    <rPh sb="189" eb="191">
      <t>チリョウ</t>
    </rPh>
    <phoneticPr fontId="8"/>
  </si>
  <si>
    <t>　常勤換算の計算では、職員が、育児・介護休業法等による短時間勤務制度や母性健康管理措置としての勤務時間の短縮等を利用する場合についても、週３０時間以上の勤務で、常勤換算上も１と扱うということです。</t>
    <rPh sb="23" eb="24">
      <t>トウ</t>
    </rPh>
    <phoneticPr fontId="8"/>
  </si>
  <si>
    <r>
      <t>　</t>
    </r>
    <r>
      <rPr>
        <b/>
        <sz val="16"/>
        <rFont val="游ゴシック Medium"/>
        <family val="3"/>
        <charset val="128"/>
      </rPr>
      <t>ただし、「母性健康管理措置」又は「育児、介護及び治療ための所定労働時間の短縮等の措置」</t>
    </r>
    <r>
      <rPr>
        <sz val="16"/>
        <rFont val="游ゴシック Medium"/>
        <family val="3"/>
        <charset val="128"/>
      </rPr>
      <t>が講じられている者については、入所者の処遇に支障がない体制が施設として整っている場合は、例外的に常勤の従業者が勤務すべき時間数を３０時間として取り扱うことが可能です。
　</t>
    </r>
    <r>
      <rPr>
        <b/>
        <sz val="16"/>
        <rFont val="游ゴシック Medium"/>
        <family val="3"/>
        <charset val="128"/>
      </rPr>
      <t>また、人員基準において常勤要件が設けられている場合、従業者が労働基準法第６５条に規定する「産前産後休業」、「母性健康管理措置」、育児・介護休業法第２条第１号に規定する「育児休業」、同条第２号に規定する「介護休業」、同法第２３条第２項の育児休業に関する制度に準ずる措置又は同法第２４条第１項（第２号に係る部分に限る。）の規定により同項第２号に規定する育児休業に関する制度に準じて講じる「育児休業に準じる休業」を取得中の期間においては、当該基準において求められる資質を有する複数の非常勤の従事者を常勤の従業者の員数に換算することにより、人員基準を満たすことが可能です。</t>
    </r>
    <r>
      <rPr>
        <sz val="16"/>
        <rFont val="游ゴシック Medium"/>
        <family val="3"/>
        <charset val="128"/>
      </rPr>
      <t xml:space="preserve">
</t>
    </r>
    <phoneticPr fontId="8"/>
  </si>
  <si>
    <t>　常勤の計算では、育児・介護休業法による育児の短時間勤務制度を利用する場合に加え、同法による介護の短時間勤務制度や、厚生労働省ガイドラインに沿った治療のための所定労働時間の短縮措置、男女雇用機会均等法による母性健康管理措置としての勤務時間の短縮等を利用した場合についても、３０時間以上の勤務で、常勤として扱うということです。
　また、特例として、「常勤」での配置が求められる職員が、産前産後休業や育児・介護休業、育児休業に準ずる休業、母性健康管理措置としての休業を取得した場合に、同等の資質を有する複数の非常勤職員を常勤換算することで、人員基準を満たすことを認めるとされました。
　なお、「当該基準において求められる資質」とは、当該休業を取得した職員の配置により満たしていた施設基準を満たすということです。</t>
    <rPh sb="73" eb="75">
      <t>チリョウ</t>
    </rPh>
    <rPh sb="79" eb="81">
      <t>ショテイ</t>
    </rPh>
    <rPh sb="81" eb="83">
      <t>ロウドウ</t>
    </rPh>
    <rPh sb="83" eb="85">
      <t>ジカン</t>
    </rPh>
    <rPh sb="86" eb="88">
      <t>タンシュク</t>
    </rPh>
    <rPh sb="88" eb="90">
      <t>ソチ</t>
    </rPh>
    <phoneticPr fontId="8"/>
  </si>
  <si>
    <t>（身体的拘束等）</t>
    <rPh sb="3" eb="4">
      <t>テキ</t>
    </rPh>
    <rPh sb="6" eb="7">
      <t>トウ</t>
    </rPh>
    <phoneticPr fontId="8"/>
  </si>
  <si>
    <t>　ただし、法律に規定されている「母性健康管理措置」、「育児 、介護及び治療のための所定労働時間の短縮等の措置」が講じられている場合、３０時間以上の勤務で、常勤換算方法での計算に当たり、常勤の従事者が勤務すべき時間数を満たすものとし、１として取り扱うことが可能です。</t>
    <rPh sb="17" eb="18">
      <t>セイ</t>
    </rPh>
    <phoneticPr fontId="8"/>
  </si>
  <si>
    <t>　常勤換算方法について、このとおり計算していますか。</t>
    <phoneticPr fontId="8"/>
  </si>
  <si>
    <r>
      <t>※印刷終了後には、シートを</t>
    </r>
    <r>
      <rPr>
        <sz val="11"/>
        <color rgb="FFFF0000"/>
        <rFont val="ＭＳ Ｐゴシック"/>
        <family val="3"/>
        <charset val="128"/>
      </rPr>
      <t>左</t>
    </r>
    <r>
      <rPr>
        <sz val="11"/>
        <rFont val="ＭＳ Ｐゴシック"/>
        <family val="2"/>
        <charset val="128"/>
      </rPr>
      <t>クリックをして　シートのグループの解除　を忘れずに行ってください。</t>
    </r>
    <rPh sb="1" eb="3">
      <t>インサツ</t>
    </rPh>
    <rPh sb="3" eb="6">
      <t>シュウリョウゴ</t>
    </rPh>
    <rPh sb="13" eb="14">
      <t>ヒダリ</t>
    </rPh>
    <rPh sb="31" eb="33">
      <t>カイジョ</t>
    </rPh>
    <rPh sb="35" eb="36">
      <t>ワス</t>
    </rPh>
    <rPh sb="39" eb="40">
      <t>オコナ</t>
    </rPh>
    <phoneticPr fontId="34"/>
  </si>
  <si>
    <t>【身体的拘束等の適正化のための従業者に対する研修について】</t>
    <phoneticPr fontId="8"/>
  </si>
  <si>
    <t>　虐待の防止のための従業者に対する研修について、次のとおり取り組んでいますか。</t>
    <rPh sb="1" eb="3">
      <t>ギャクタイ</t>
    </rPh>
    <rPh sb="4" eb="6">
      <t>ボウシ</t>
    </rPh>
    <rPh sb="10" eb="13">
      <t>ジュウギョウシャ</t>
    </rPh>
    <rPh sb="14" eb="15">
      <t>タイ</t>
    </rPh>
    <rPh sb="17" eb="19">
      <t>ケンシュウ</t>
    </rPh>
    <rPh sb="24" eb="25">
      <t>ツギ</t>
    </rPh>
    <rPh sb="29" eb="30">
      <t>ト</t>
    </rPh>
    <rPh sb="31" eb="32">
      <t>ク</t>
    </rPh>
    <phoneticPr fontId="8"/>
  </si>
  <si>
    <t>・　　虐待等の防止に関する基礎的内容等の適切な知識を普及・啓発するとともに、当該指定
　　　施設における指針に基づき、虐待の防止の徹底を行うこと。
・　　指針に基づいた研修プログラムを作成し、定期的な研修（年２回以上）を実施すること。
・　　新規採用時には必ず虐待の防止のための研修を実施すること。
・　　研修の実施内容については必ず記録すること。</t>
    <rPh sb="3" eb="6">
      <t>ギャクタイトウ</t>
    </rPh>
    <rPh sb="7" eb="9">
      <t>ボウシ</t>
    </rPh>
    <rPh sb="10" eb="11">
      <t>カン</t>
    </rPh>
    <rPh sb="13" eb="16">
      <t>キソテキ</t>
    </rPh>
    <rPh sb="16" eb="19">
      <t>ナイヨウトウ</t>
    </rPh>
    <rPh sb="20" eb="22">
      <t>テキセツ</t>
    </rPh>
    <rPh sb="23" eb="25">
      <t>チシキ</t>
    </rPh>
    <rPh sb="26" eb="28">
      <t>フキュウ</t>
    </rPh>
    <rPh sb="29" eb="31">
      <t>ケイハツ</t>
    </rPh>
    <rPh sb="38" eb="40">
      <t>トウガイ</t>
    </rPh>
    <rPh sb="52" eb="54">
      <t>シシン</t>
    </rPh>
    <rPh sb="55" eb="56">
      <t>モト</t>
    </rPh>
    <rPh sb="59" eb="61">
      <t>ギャクタイ</t>
    </rPh>
    <rPh sb="62" eb="64">
      <t>ボウシ</t>
    </rPh>
    <rPh sb="65" eb="67">
      <t>テッテイ</t>
    </rPh>
    <rPh sb="68" eb="69">
      <t>オコナ</t>
    </rPh>
    <rPh sb="77" eb="79">
      <t>シシン</t>
    </rPh>
    <rPh sb="80" eb="81">
      <t>モト</t>
    </rPh>
    <rPh sb="84" eb="86">
      <t>ケンシュウ</t>
    </rPh>
    <rPh sb="92" eb="94">
      <t>サクセイ</t>
    </rPh>
    <rPh sb="96" eb="99">
      <t>テイキテキ</t>
    </rPh>
    <rPh sb="100" eb="102">
      <t>ケンシュウ</t>
    </rPh>
    <rPh sb="103" eb="104">
      <t>ネン</t>
    </rPh>
    <rPh sb="105" eb="108">
      <t>カイイジョウ</t>
    </rPh>
    <rPh sb="110" eb="112">
      <t>ジッシ</t>
    </rPh>
    <rPh sb="121" eb="126">
      <t>シンキサイヨウジ</t>
    </rPh>
    <rPh sb="128" eb="129">
      <t>カナラ</t>
    </rPh>
    <rPh sb="130" eb="132">
      <t>ギャクタイ</t>
    </rPh>
    <rPh sb="142" eb="144">
      <t>ジッシ</t>
    </rPh>
    <rPh sb="153" eb="155">
      <t>ケンシュウ</t>
    </rPh>
    <rPh sb="156" eb="160">
      <t>ジッシナイヨウ</t>
    </rPh>
    <rPh sb="165" eb="166">
      <t>カナラ</t>
    </rPh>
    <rPh sb="167" eb="169">
      <t>キロク</t>
    </rPh>
    <phoneticPr fontId="8"/>
  </si>
  <si>
    <t>・　　感染対策の基礎的内容等の適切な知識を普及・啓発するとともに、当該施設における指針
　　に基づいた衛生管理の徹底や衛生的なケアの励行を行うこと。
・　　指針に基づいた研修プログラムを作成し、定期的な教育（年２回以上）を開催すること。
・　　新規採用時には必ず感染対策研修を実施すること。
・　　調理や清掃などの業務を委託する場合には、委託を受けて行う者に対しても、施設の指針
　　が周知されるようにすること。
・　　研修の実施内容については必ず記録すること。</t>
    <rPh sb="3" eb="7">
      <t>カンセンタイサク</t>
    </rPh>
    <rPh sb="8" eb="11">
      <t>キソテキ</t>
    </rPh>
    <rPh sb="11" eb="14">
      <t>ナイヨウトウ</t>
    </rPh>
    <rPh sb="15" eb="17">
      <t>テキセツ</t>
    </rPh>
    <rPh sb="18" eb="20">
      <t>チシキ</t>
    </rPh>
    <rPh sb="21" eb="23">
      <t>フキュウ</t>
    </rPh>
    <rPh sb="24" eb="26">
      <t>ケイハツ</t>
    </rPh>
    <rPh sb="33" eb="35">
      <t>トウガイ</t>
    </rPh>
    <rPh sb="35" eb="37">
      <t>シセツ</t>
    </rPh>
    <rPh sb="41" eb="43">
      <t>シシン</t>
    </rPh>
    <rPh sb="47" eb="48">
      <t>モト</t>
    </rPh>
    <rPh sb="51" eb="55">
      <t>エイセイカンリ</t>
    </rPh>
    <rPh sb="56" eb="58">
      <t>テッテイ</t>
    </rPh>
    <rPh sb="59" eb="62">
      <t>エイセイテキ</t>
    </rPh>
    <phoneticPr fontId="8"/>
  </si>
  <si>
    <t>　感染症及び食中毒の予防及びまん延の防止のための従業者に対する研修について、次のとおり取り組んでいますか。</t>
    <rPh sb="1" eb="4">
      <t>カンセンショウ</t>
    </rPh>
    <rPh sb="4" eb="5">
      <t>オヨ</t>
    </rPh>
    <rPh sb="6" eb="9">
      <t>ショクチュウドク</t>
    </rPh>
    <rPh sb="10" eb="13">
      <t>ヨボウオヨ</t>
    </rPh>
    <rPh sb="16" eb="17">
      <t>エン</t>
    </rPh>
    <rPh sb="18" eb="20">
      <t>ボウシ</t>
    </rPh>
    <rPh sb="24" eb="27">
      <t>ジュウギョウシャ</t>
    </rPh>
    <rPh sb="28" eb="29">
      <t>タイ</t>
    </rPh>
    <rPh sb="31" eb="33">
      <t>ケンシュウ</t>
    </rPh>
    <rPh sb="38" eb="39">
      <t>ツギ</t>
    </rPh>
    <rPh sb="43" eb="44">
      <t>ト</t>
    </rPh>
    <rPh sb="45" eb="46">
      <t>ク</t>
    </rPh>
    <phoneticPr fontId="8"/>
  </si>
  <si>
    <t>平20厚令107 
第26条 第2項 第3号
平20老発 
0530002 
第5の13の(2)のウ</t>
    <phoneticPr fontId="8"/>
  </si>
  <si>
    <r>
      <t>　（平成29年4月14日個人情報保護委員会・厚生労働省）令和</t>
    </r>
    <r>
      <rPr>
        <sz val="11"/>
        <color rgb="FFFF0000"/>
        <rFont val="游ゴシック"/>
        <family val="3"/>
        <charset val="128"/>
        <scheme val="minor"/>
      </rPr>
      <t>8</t>
    </r>
    <r>
      <rPr>
        <strike/>
        <sz val="11"/>
        <color rgb="FFFF0000"/>
        <rFont val="游ゴシック"/>
        <family val="3"/>
        <charset val="128"/>
        <scheme val="minor"/>
      </rPr>
      <t>7</t>
    </r>
    <r>
      <rPr>
        <sz val="11"/>
        <color rgb="FFFF0000"/>
        <rFont val="游ゴシック"/>
        <family val="3"/>
        <charset val="128"/>
        <scheme val="minor"/>
      </rPr>
      <t>年</t>
    </r>
    <r>
      <rPr>
        <sz val="11"/>
        <rFont val="游ゴシック"/>
        <family val="3"/>
        <charset val="128"/>
        <scheme val="minor"/>
      </rPr>
      <t>4月一部改正</t>
    </r>
    <phoneticPr fontId="8"/>
  </si>
  <si>
    <t>　感染症及び食中毒の予防及びまん延の防止のための対策を検討する委員会（感染対策委員会）をおおむね3か月に1回以上開催するとともに、その結果について、介護職員その他の職員に周知徹底を図っていますか。
   なお、この委員会は、テレビ電話装置その他の情報通信機器を活用して行うことができます。</t>
    <phoneticPr fontId="8"/>
  </si>
  <si>
    <r>
      <t>「医療・介護関係事業者における個人情報の適切な取扱いのためのガイダンス」
　(平29.4.14個人情報保護委員会・厚生労働省</t>
    </r>
    <r>
      <rPr>
        <sz val="16"/>
        <rFont val="游ゴシック Medium"/>
        <family val="3"/>
        <charset val="128"/>
      </rPr>
      <t>）令</t>
    </r>
    <r>
      <rPr>
        <sz val="16"/>
        <color rgb="FFFF0000"/>
        <rFont val="游ゴシック Medium"/>
        <family val="3"/>
        <charset val="128"/>
      </rPr>
      <t>8</t>
    </r>
    <r>
      <rPr>
        <sz val="16"/>
        <rFont val="游ゴシック Medium"/>
        <family val="3"/>
        <charset val="128"/>
      </rPr>
      <t>.4一部改正</t>
    </r>
    <rPh sb="63" eb="64">
      <t>レイ</t>
    </rPh>
    <rPh sb="67" eb="69">
      <t>イチブ</t>
    </rPh>
    <rPh sb="69" eb="71">
      <t>カイセイ</t>
    </rPh>
    <phoneticPr fontId="8"/>
  </si>
  <si>
    <t>　軽費老人ホームは、原則として、重要事項をウェブサイトに掲載しなければなりません。重要事項をウェブサイトに掲載していますか。</t>
    <rPh sb="1" eb="3">
      <t>ケイヒ</t>
    </rPh>
    <rPh sb="3" eb="5">
      <t>ロウジン</t>
    </rPh>
    <rPh sb="10" eb="12">
      <t>ゲンソク</t>
    </rPh>
    <rPh sb="16" eb="18">
      <t>ジュウヨウ</t>
    </rPh>
    <rPh sb="18" eb="20">
      <t>ジコウ</t>
    </rPh>
    <rPh sb="28" eb="30">
      <t>ケイサイ</t>
    </rPh>
    <phoneticPr fontId="8"/>
  </si>
  <si>
    <t>８ 健康管理</t>
    <rPh sb="4" eb="6">
      <t>カンリ</t>
    </rPh>
    <phoneticPr fontId="8"/>
  </si>
  <si>
    <t>15協力医療機関等</t>
    <rPh sb="2" eb="4">
      <t>キョウリョク</t>
    </rPh>
    <rPh sb="4" eb="6">
      <t>イリョウ</t>
    </rPh>
    <rPh sb="6" eb="8">
      <t>キカン</t>
    </rPh>
    <rPh sb="8" eb="9">
      <t>トウ</t>
    </rPh>
    <phoneticPr fontId="8"/>
  </si>
  <si>
    <r>
      <t xml:space="preserve">   (令和</t>
    </r>
    <r>
      <rPr>
        <b/>
        <sz val="18"/>
        <color rgb="FFFF0000"/>
        <rFont val="游ゴシック"/>
        <family val="3"/>
        <charset val="128"/>
        <scheme val="minor"/>
      </rPr>
      <t>８</t>
    </r>
    <r>
      <rPr>
        <b/>
        <sz val="18"/>
        <color theme="1"/>
        <rFont val="游ゴシック"/>
        <family val="3"/>
        <charset val="128"/>
        <scheme val="minor"/>
      </rPr>
      <t>年</t>
    </r>
    <r>
      <rPr>
        <b/>
        <sz val="18"/>
        <rFont val="游ゴシック"/>
        <family val="3"/>
        <charset val="128"/>
        <scheme val="minor"/>
      </rPr>
      <t>４</t>
    </r>
    <r>
      <rPr>
        <b/>
        <sz val="18"/>
        <color theme="1"/>
        <rFont val="游ゴシック"/>
        <family val="3"/>
        <charset val="128"/>
        <scheme val="minor"/>
      </rPr>
      <t>月版 V</t>
    </r>
    <r>
      <rPr>
        <b/>
        <sz val="18"/>
        <rFont val="游ゴシック"/>
        <family val="3"/>
        <charset val="128"/>
        <scheme val="minor"/>
      </rPr>
      <t>er.1.1</t>
    </r>
    <r>
      <rPr>
        <b/>
        <sz val="18"/>
        <color theme="1"/>
        <rFont val="游ゴシック"/>
        <family val="3"/>
        <charset val="128"/>
        <scheme val="minor"/>
      </rPr>
      <t>）</t>
    </r>
    <phoneticPr fontId="8"/>
  </si>
  <si>
    <r>
      <t>　（令和</t>
    </r>
    <r>
      <rPr>
        <sz val="11"/>
        <color rgb="FFFF0000"/>
        <rFont val="游ゴシック"/>
        <family val="3"/>
        <charset val="128"/>
        <scheme val="minor"/>
      </rPr>
      <t>７年４月</t>
    </r>
    <r>
      <rPr>
        <sz val="11"/>
        <color theme="1"/>
        <rFont val="游ゴシック"/>
        <family val="2"/>
        <charset val="128"/>
        <scheme val="minor"/>
      </rPr>
      <t>　埼玉県福祉部高齢者福祉課　一部改正）</t>
    </r>
    <rPh sb="5" eb="6">
      <t>ネン</t>
    </rPh>
    <rPh sb="7" eb="8">
      <t>ガツ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</si>
</sst>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411]ggge&quot;年&quot;m&quot;月&quot;d&quot;日&quot;;@"/>
    <numFmt numFmtId="180" formatCode="&quot;P&quot;0"/>
  </numFmts>
  <fonts count="89"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sz val="22"/>
      <color theme="1"/>
      <name val="游ゴシック"/>
      <family val="3"/>
      <charset val="128"/>
      <scheme val="minor"/>
    </font>
    <font>
      <sz val="16"/>
      <color theme="1"/>
      <name val="游ゴシック"/>
      <family val="3"/>
      <charset val="128"/>
      <scheme val="minor"/>
    </font>
    <font>
      <sz val="11"/>
      <color theme="1"/>
      <name val="游ゴシック Medium"/>
      <family val="3"/>
      <charset val="128"/>
    </font>
    <font>
      <sz val="16"/>
      <color theme="1"/>
      <name val="游ゴシック Medium"/>
      <family val="3"/>
      <charset val="128"/>
    </font>
    <font>
      <sz val="9"/>
      <color theme="1"/>
      <name val="游ゴシック Medium"/>
      <family val="3"/>
      <charset val="128"/>
    </font>
    <font>
      <sz val="14"/>
      <color theme="1"/>
      <name val="游ゴシック Medium"/>
      <family val="3"/>
      <charset val="128"/>
    </font>
    <font>
      <sz val="8"/>
      <color theme="1"/>
      <name val="游ゴシック Medium"/>
      <family val="3"/>
      <charset val="128"/>
    </font>
    <font>
      <sz val="13"/>
      <color theme="1"/>
      <name val="游ゴシック Medium"/>
      <family val="3"/>
      <charset val="128"/>
    </font>
    <font>
      <sz val="10"/>
      <color theme="1"/>
      <name val="游ゴシック Medium"/>
      <family val="3"/>
      <charset val="128"/>
    </font>
    <font>
      <sz val="16"/>
      <color rgb="FFFF0000"/>
      <name val="游ゴシック Medium"/>
      <family val="3"/>
      <charset val="128"/>
    </font>
    <font>
      <sz val="16"/>
      <name val="游ゴシック Medium"/>
      <family val="3"/>
      <charset val="128"/>
    </font>
    <font>
      <u/>
      <sz val="16"/>
      <color theme="1"/>
      <name val="游ゴシック Medium"/>
      <family val="3"/>
      <charset val="128"/>
    </font>
    <font>
      <b/>
      <sz val="16"/>
      <color theme="1"/>
      <name val="游ゴシック Medium"/>
      <family val="3"/>
      <charset val="128"/>
    </font>
    <font>
      <b/>
      <sz val="16"/>
      <color rgb="FFFF0000"/>
      <name val="游ゴシック Medium"/>
      <family val="3"/>
      <charset val="128"/>
    </font>
    <font>
      <sz val="12"/>
      <color theme="1"/>
      <name val="游ゴシック Medium"/>
      <family val="3"/>
      <charset val="128"/>
    </font>
    <font>
      <sz val="15"/>
      <color theme="1"/>
      <name val="游ゴシック Medium"/>
      <family val="3"/>
      <charset val="128"/>
    </font>
    <font>
      <u/>
      <sz val="14"/>
      <color rgb="FFFF0000"/>
      <name val="游ゴシック Medium"/>
      <family val="3"/>
      <charset val="128"/>
    </font>
    <font>
      <u/>
      <sz val="16"/>
      <name val="游ゴシック Medium"/>
      <family val="3"/>
      <charset val="128"/>
    </font>
    <font>
      <b/>
      <sz val="14"/>
      <color theme="1"/>
      <name val="游ゴシック Medium"/>
      <family val="3"/>
      <charset val="128"/>
    </font>
    <font>
      <b/>
      <sz val="9"/>
      <color rgb="FF191919"/>
      <name val="游ゴシック Medium"/>
      <family val="3"/>
      <charset val="128"/>
    </font>
    <font>
      <sz val="9"/>
      <color rgb="FF191919"/>
      <name val="游ゴシック Medium"/>
      <family val="3"/>
      <charset val="128"/>
    </font>
    <font>
      <sz val="6"/>
      <name val="ＭＳ Ｐゴシック"/>
      <family val="2"/>
      <charset val="128"/>
    </font>
    <font>
      <sz val="12"/>
      <name val="游ゴシック Medium"/>
      <family val="3"/>
      <charset val="128"/>
    </font>
    <font>
      <sz val="14"/>
      <name val="游ゴシック Medium"/>
      <family val="3"/>
      <charset val="128"/>
    </font>
    <font>
      <sz val="11"/>
      <name val="游ゴシック Medium"/>
      <family val="3"/>
      <charset val="128"/>
    </font>
    <font>
      <sz val="12"/>
      <color theme="1"/>
      <name val="游ゴシック"/>
      <family val="2"/>
      <charset val="128"/>
      <scheme val="minor"/>
    </font>
    <font>
      <sz val="15"/>
      <color theme="1"/>
      <name val="游ゴシック"/>
      <family val="2"/>
      <charset val="128"/>
      <scheme val="minor"/>
    </font>
    <font>
      <sz val="15"/>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16"/>
      <color theme="0"/>
      <name val="游ゴシック Medium"/>
      <family val="3"/>
      <charset val="128"/>
    </font>
    <font>
      <sz val="11"/>
      <color theme="1"/>
      <name val="游ゴシック"/>
      <family val="3"/>
      <charset val="128"/>
      <scheme val="minor"/>
    </font>
    <font>
      <sz val="8"/>
      <color rgb="FFFF0000"/>
      <name val="游ゴシック Medium"/>
      <family val="3"/>
      <charset val="128"/>
    </font>
    <font>
      <sz val="11"/>
      <color rgb="FFFF0000"/>
      <name val="ＭＳ Ｐゴシック"/>
      <family val="2"/>
      <charset val="128"/>
    </font>
    <font>
      <u/>
      <sz val="11"/>
      <color theme="10"/>
      <name val="游ゴシック"/>
      <family val="2"/>
      <charset val="128"/>
      <scheme val="minor"/>
    </font>
    <font>
      <u/>
      <sz val="14"/>
      <color theme="10"/>
      <name val="游ゴシック"/>
      <family val="2"/>
      <charset val="128"/>
      <scheme val="minor"/>
    </font>
    <font>
      <b/>
      <sz val="16"/>
      <color theme="1"/>
      <name val="游ゴシック"/>
      <family val="3"/>
      <charset val="128"/>
      <scheme val="minor"/>
    </font>
    <font>
      <u/>
      <sz val="12"/>
      <color theme="10"/>
      <name val="游ゴシック"/>
      <family val="2"/>
      <charset val="128"/>
      <scheme val="minor"/>
    </font>
    <font>
      <b/>
      <u/>
      <sz val="16"/>
      <color rgb="FFFF0000"/>
      <name val="游ゴシック"/>
      <family val="3"/>
      <charset val="128"/>
      <scheme val="minor"/>
    </font>
    <font>
      <sz val="6"/>
      <color theme="1"/>
      <name val="游ゴシック Medium"/>
      <family val="3"/>
      <charset val="128"/>
    </font>
    <font>
      <b/>
      <sz val="14"/>
      <color rgb="FFFF0000"/>
      <name val="游ゴシック Medium"/>
      <family val="3"/>
      <charset val="128"/>
    </font>
    <font>
      <sz val="9"/>
      <name val="游ゴシック Medium"/>
      <family val="3"/>
      <charset val="128"/>
    </font>
    <font>
      <b/>
      <sz val="12"/>
      <color theme="1"/>
      <name val="游ゴシック Medium"/>
      <family val="3"/>
      <charset val="128"/>
    </font>
    <font>
      <b/>
      <sz val="16"/>
      <color theme="1"/>
      <name val="BIZ UD明朝 Medium"/>
      <family val="1"/>
      <charset val="128"/>
    </font>
    <font>
      <b/>
      <sz val="14"/>
      <name val="游ゴシック Medium"/>
      <family val="3"/>
      <charset val="128"/>
    </font>
    <font>
      <b/>
      <sz val="16"/>
      <name val="游ゴシック Medium"/>
      <family val="3"/>
      <charset val="128"/>
    </font>
    <font>
      <b/>
      <sz val="12"/>
      <name val="游ゴシック Medium"/>
      <family val="3"/>
      <charset val="128"/>
    </font>
    <font>
      <sz val="8"/>
      <name val="游ゴシック Medium"/>
      <family val="3"/>
      <charset val="128"/>
    </font>
    <font>
      <sz val="15"/>
      <name val="游ゴシック Medium"/>
      <family val="3"/>
      <charset val="128"/>
    </font>
    <font>
      <b/>
      <sz val="16"/>
      <color theme="1"/>
      <name val="ＭＳ Ｐ明朝"/>
      <family val="1"/>
      <charset val="128"/>
    </font>
    <font>
      <sz val="14"/>
      <color theme="1"/>
      <name val="游ゴシック"/>
      <family val="2"/>
      <charset val="128"/>
      <scheme val="minor"/>
    </font>
    <font>
      <u/>
      <sz val="14"/>
      <color theme="10"/>
      <name val="游ゴシック"/>
      <family val="3"/>
      <charset val="128"/>
      <scheme val="minor"/>
    </font>
    <font>
      <strike/>
      <sz val="16"/>
      <color rgb="FFFF0000"/>
      <name val="游ゴシック Medium"/>
      <family val="3"/>
      <charset val="128"/>
    </font>
    <font>
      <sz val="12"/>
      <color rgb="FFFF0000"/>
      <name val="游ゴシック Medium"/>
      <family val="3"/>
      <charset val="128"/>
    </font>
    <font>
      <sz val="12"/>
      <color rgb="FFC00000"/>
      <name val="游ゴシック Medium"/>
      <family val="3"/>
      <charset val="128"/>
    </font>
    <font>
      <sz val="11"/>
      <color rgb="FFFF0000"/>
      <name val="游ゴシック"/>
      <family val="3"/>
      <charset val="128"/>
      <scheme val="minor"/>
    </font>
    <font>
      <sz val="11"/>
      <name val="ＭＳ Ｐゴシック"/>
      <family val="2"/>
      <charset val="128"/>
    </font>
    <font>
      <b/>
      <sz val="18"/>
      <color rgb="FFFF0000"/>
      <name val="游ゴシック"/>
      <family val="3"/>
      <charset val="128"/>
      <scheme val="minor"/>
    </font>
    <font>
      <sz val="15"/>
      <name val="游ゴシック"/>
      <family val="3"/>
      <charset val="128"/>
      <scheme val="minor"/>
    </font>
    <font>
      <sz val="11"/>
      <name val="游ゴシック"/>
      <family val="3"/>
      <charset val="128"/>
      <scheme val="minor"/>
    </font>
    <font>
      <sz val="16"/>
      <name val="游ゴシック"/>
      <family val="3"/>
      <charset val="128"/>
      <scheme val="minor"/>
    </font>
    <font>
      <sz val="13"/>
      <name val="游ゴシック Medium"/>
      <family val="3"/>
      <charset val="128"/>
    </font>
    <font>
      <sz val="11"/>
      <name val="游ゴシック"/>
      <family val="2"/>
      <charset val="128"/>
      <scheme val="minor"/>
    </font>
    <font>
      <strike/>
      <sz val="9"/>
      <name val="游ゴシック Medium"/>
      <family val="3"/>
      <charset val="128"/>
    </font>
    <font>
      <u/>
      <sz val="11"/>
      <name val="游ゴシック"/>
      <family val="2"/>
      <charset val="128"/>
      <scheme val="minor"/>
    </font>
    <font>
      <strike/>
      <sz val="16"/>
      <name val="游ゴシック Medium"/>
      <family val="3"/>
      <charset val="128"/>
    </font>
    <font>
      <u/>
      <sz val="14"/>
      <name val="游ゴシック Medium"/>
      <family val="3"/>
      <charset val="128"/>
    </font>
    <font>
      <u val="double"/>
      <sz val="16"/>
      <name val="游ゴシック Medium"/>
      <family val="3"/>
      <charset val="128"/>
    </font>
    <font>
      <sz val="12"/>
      <name val="游ゴシック"/>
      <family val="3"/>
      <charset val="128"/>
      <scheme val="minor"/>
    </font>
    <font>
      <b/>
      <sz val="18"/>
      <name val="游ゴシック"/>
      <family val="3"/>
      <charset val="128"/>
      <scheme val="minor"/>
    </font>
    <font>
      <sz val="11"/>
      <color rgb="FFFF0000"/>
      <name val="ＭＳ Ｐゴシック"/>
      <family val="3"/>
      <charset val="128"/>
    </font>
    <font>
      <sz val="11"/>
      <color rgb="FFFF0000"/>
      <name val="游ゴシック"/>
      <family val="2"/>
      <charset val="128"/>
      <scheme val="minor"/>
    </font>
    <font>
      <strike/>
      <sz val="11"/>
      <color rgb="FFFF0000"/>
      <name val="游ゴシック"/>
      <family val="3"/>
      <charset val="128"/>
      <scheme val="minor"/>
    </font>
    <font>
      <sz val="14"/>
      <color rgb="FFFF0000"/>
      <name val="游ゴシック Medium"/>
      <family val="3"/>
      <charset val="128"/>
    </font>
    <font>
      <sz val="9"/>
      <color rgb="FFFF0000"/>
      <name val="游ゴシック Medium"/>
      <family val="3"/>
      <charset val="128"/>
    </font>
  </fonts>
  <fills count="11">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3">
    <border>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diagonal/>
    </border>
    <border>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medium">
        <color indexed="64"/>
      </bottom>
      <diagonal/>
    </border>
    <border>
      <left style="dashed">
        <color indexed="64"/>
      </left>
      <right/>
      <top/>
      <bottom/>
      <diagonal/>
    </border>
    <border>
      <left/>
      <right style="dotted">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auto="1"/>
      </left>
      <right style="hair">
        <color auto="1"/>
      </right>
      <top style="medium">
        <color indexed="64"/>
      </top>
      <bottom style="hair">
        <color auto="1"/>
      </bottom>
      <diagonal/>
    </border>
    <border>
      <left style="dotted">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dashed">
        <color indexed="64"/>
      </left>
      <right/>
      <top style="medium">
        <color indexed="64"/>
      </top>
      <bottom/>
      <diagonal/>
    </border>
    <border>
      <left/>
      <right/>
      <top style="hair">
        <color indexed="64"/>
      </top>
      <bottom style="medium">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48" fillId="0" borderId="0" applyNumberFormat="0" applyFill="0" applyBorder="0" applyAlignment="0" applyProtection="0">
      <alignment vertical="center"/>
    </xf>
  </cellStyleXfs>
  <cellXfs count="1044">
    <xf numFmtId="0" fontId="0" fillId="0" borderId="0" xfId="0">
      <alignment vertical="center"/>
    </xf>
    <xf numFmtId="0" fontId="18" fillId="0" borderId="20" xfId="0" applyFont="1" applyBorder="1">
      <alignment vertical="center"/>
    </xf>
    <xf numFmtId="0" fontId="18" fillId="0" borderId="0" xfId="0" applyFont="1">
      <alignment vertical="center"/>
    </xf>
    <xf numFmtId="0" fontId="16" fillId="0" borderId="14" xfId="0" applyFont="1" applyBorder="1">
      <alignment vertical="center"/>
    </xf>
    <xf numFmtId="0" fontId="18" fillId="0" borderId="17" xfId="0" applyFont="1" applyBorder="1">
      <alignment vertical="center"/>
    </xf>
    <xf numFmtId="0" fontId="16" fillId="0" borderId="17" xfId="0" applyFont="1" applyBorder="1">
      <alignment vertical="center"/>
    </xf>
    <xf numFmtId="0" fontId="27" fillId="0" borderId="20" xfId="0" applyFont="1" applyBorder="1">
      <alignment vertical="center"/>
    </xf>
    <xf numFmtId="0" fontId="16" fillId="0" borderId="21" xfId="0" applyFont="1" applyBorder="1">
      <alignment vertical="center"/>
    </xf>
    <xf numFmtId="0" fontId="16" fillId="0" borderId="11" xfId="0" applyFont="1" applyBorder="1">
      <alignment vertical="center"/>
    </xf>
    <xf numFmtId="0" fontId="16" fillId="0" borderId="0" xfId="0" applyFont="1">
      <alignment vertical="center"/>
    </xf>
    <xf numFmtId="0" fontId="16" fillId="0" borderId="0" xfId="0" applyFont="1" applyAlignment="1">
      <alignment vertical="center" shrinkToFit="1"/>
    </xf>
    <xf numFmtId="0" fontId="17" fillId="0" borderId="0" xfId="0" applyFont="1" applyAlignment="1">
      <alignment horizontal="left" vertical="center" wrapText="1"/>
    </xf>
    <xf numFmtId="0" fontId="27" fillId="0" borderId="0" xfId="0" applyFont="1">
      <alignment vertical="center"/>
    </xf>
    <xf numFmtId="0" fontId="16" fillId="0" borderId="18" xfId="0" applyFont="1" applyBorder="1">
      <alignment vertical="center"/>
    </xf>
    <xf numFmtId="0" fontId="18" fillId="0" borderId="0" xfId="0" applyFont="1" applyAlignment="1">
      <alignment vertical="center" shrinkToFit="1"/>
    </xf>
    <xf numFmtId="0" fontId="18" fillId="0" borderId="16" xfId="0" applyFont="1" applyBorder="1">
      <alignment vertical="center"/>
    </xf>
    <xf numFmtId="0" fontId="18" fillId="0" borderId="18" xfId="0" applyFont="1" applyBorder="1">
      <alignment vertical="center"/>
    </xf>
    <xf numFmtId="0" fontId="17" fillId="0" borderId="19" xfId="0" applyFont="1" applyBorder="1" applyAlignment="1">
      <alignment vertical="center" wrapText="1"/>
    </xf>
    <xf numFmtId="0" fontId="18" fillId="0" borderId="49" xfId="0" applyFont="1" applyBorder="1" applyAlignment="1">
      <alignment horizontal="center" vertical="center"/>
    </xf>
    <xf numFmtId="0" fontId="16" fillId="0" borderId="35" xfId="0" applyFont="1" applyBorder="1" applyAlignment="1">
      <alignment vertical="center" shrinkToFit="1"/>
    </xf>
    <xf numFmtId="0" fontId="18" fillId="0" borderId="0" xfId="0" applyFont="1" applyAlignment="1">
      <alignment horizontal="center" vertical="center"/>
    </xf>
    <xf numFmtId="0" fontId="15" fillId="0" borderId="15" xfId="0" applyFont="1" applyBorder="1" applyAlignment="1">
      <alignment vertical="center" shrinkToFit="1"/>
    </xf>
    <xf numFmtId="0" fontId="18" fillId="0" borderId="22" xfId="0" applyFont="1" applyBorder="1">
      <alignment vertical="center"/>
    </xf>
    <xf numFmtId="0" fontId="18" fillId="0" borderId="21" xfId="0" applyFont="1" applyBorder="1">
      <alignment vertical="center"/>
    </xf>
    <xf numFmtId="0" fontId="16" fillId="0" borderId="48" xfId="0" applyFont="1" applyBorder="1">
      <alignment vertical="center"/>
    </xf>
    <xf numFmtId="0" fontId="16" fillId="0" borderId="20" xfId="0" applyFont="1" applyBorder="1" applyAlignment="1">
      <alignment vertical="center" shrinkToFit="1"/>
    </xf>
    <xf numFmtId="0" fontId="16" fillId="0" borderId="20" xfId="0" applyFont="1" applyBorder="1">
      <alignment vertical="center"/>
    </xf>
    <xf numFmtId="0" fontId="17" fillId="0" borderId="23" xfId="0" applyFont="1" applyBorder="1" applyAlignment="1">
      <alignment vertical="center" wrapText="1"/>
    </xf>
    <xf numFmtId="0" fontId="18" fillId="0" borderId="13" xfId="0" applyFont="1" applyBorder="1">
      <alignment vertical="center"/>
    </xf>
    <xf numFmtId="0" fontId="18" fillId="0" borderId="14" xfId="0" applyFont="1" applyBorder="1">
      <alignment vertical="center"/>
    </xf>
    <xf numFmtId="0" fontId="16" fillId="0" borderId="13" xfId="0" applyFont="1" applyBorder="1">
      <alignment vertical="center"/>
    </xf>
    <xf numFmtId="0" fontId="16" fillId="0" borderId="45" xfId="0" applyFont="1" applyBorder="1">
      <alignment vertical="center"/>
    </xf>
    <xf numFmtId="0" fontId="16" fillId="0" borderId="49" xfId="0" applyFont="1" applyBorder="1">
      <alignment vertical="center"/>
    </xf>
    <xf numFmtId="0" fontId="17" fillId="0" borderId="15" xfId="0" applyFont="1" applyBorder="1" applyAlignment="1">
      <alignment horizontal="left" vertical="center" wrapText="1"/>
    </xf>
    <xf numFmtId="0" fontId="16" fillId="0" borderId="19" xfId="0" applyFont="1" applyBorder="1">
      <alignment vertical="center"/>
    </xf>
    <xf numFmtId="0" fontId="16" fillId="0" borderId="16" xfId="0" applyFont="1" applyBorder="1">
      <alignment vertical="center"/>
    </xf>
    <xf numFmtId="0" fontId="18" fillId="0" borderId="19" xfId="0" applyFont="1" applyBorder="1">
      <alignment vertical="center"/>
    </xf>
    <xf numFmtId="0" fontId="16" fillId="0" borderId="45" xfId="0" applyFont="1" applyBorder="1" applyAlignment="1">
      <alignment vertical="center" wrapText="1"/>
    </xf>
    <xf numFmtId="0" fontId="16" fillId="0" borderId="15" xfId="0" applyFont="1" applyBorder="1">
      <alignment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33" fillId="0" borderId="15" xfId="0" applyFont="1" applyBorder="1" applyAlignment="1">
      <alignment horizontal="left" vertical="center" wrapText="1"/>
    </xf>
    <xf numFmtId="0" fontId="16" fillId="0" borderId="23" xfId="0" applyFont="1" applyBorder="1">
      <alignment vertical="center"/>
    </xf>
    <xf numFmtId="0" fontId="16" fillId="0" borderId="22" xfId="0" applyFont="1" applyBorder="1">
      <alignment vertical="center"/>
    </xf>
    <xf numFmtId="0" fontId="26" fillId="0" borderId="21" xfId="0" applyFont="1" applyBorder="1">
      <alignment vertical="center"/>
    </xf>
    <xf numFmtId="0" fontId="16" fillId="0" borderId="0" xfId="0" applyFont="1" applyAlignment="1">
      <alignment vertical="top" wrapText="1"/>
    </xf>
    <xf numFmtId="0" fontId="33" fillId="0" borderId="15" xfId="0" applyFont="1" applyBorder="1" applyAlignment="1">
      <alignment vertical="top" wrapText="1"/>
    </xf>
    <xf numFmtId="0" fontId="33" fillId="0" borderId="15" xfId="0" applyFont="1" applyBorder="1" applyAlignment="1">
      <alignment horizontal="left" vertical="top" wrapText="1"/>
    </xf>
    <xf numFmtId="0" fontId="16" fillId="0" borderId="0" xfId="0" applyFont="1" applyAlignment="1">
      <alignment horizontal="left" vertical="top" wrapText="1"/>
    </xf>
    <xf numFmtId="0" fontId="16" fillId="0" borderId="46" xfId="0" applyFont="1" applyBorder="1">
      <alignment vertical="center"/>
    </xf>
    <xf numFmtId="0" fontId="33" fillId="0" borderId="23" xfId="0" applyFont="1" applyBorder="1" applyAlignment="1">
      <alignment horizontal="left" vertical="center" wrapText="1"/>
    </xf>
    <xf numFmtId="0" fontId="21" fillId="0" borderId="0" xfId="0" applyFont="1" applyAlignment="1" applyProtection="1">
      <alignment horizontal="center" vertical="center" wrapText="1" shrinkToFit="1"/>
      <protection locked="0"/>
    </xf>
    <xf numFmtId="0" fontId="16" fillId="0" borderId="0" xfId="0" applyFont="1" applyAlignment="1">
      <alignment vertical="center" wrapText="1"/>
    </xf>
    <xf numFmtId="0" fontId="16" fillId="0" borderId="0" xfId="0" applyFont="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6" fillId="0" borderId="49" xfId="0" applyFont="1" applyBorder="1" applyAlignment="1">
      <alignment vertical="center" wrapText="1"/>
    </xf>
    <xf numFmtId="0" fontId="16" fillId="0" borderId="0" xfId="0" applyFont="1" applyAlignment="1">
      <alignment horizontal="left" vertical="center" wrapText="1"/>
    </xf>
    <xf numFmtId="0" fontId="32" fillId="0" borderId="15" xfId="0" applyFont="1" applyBorder="1" applyAlignment="1">
      <alignment vertical="top" wrapText="1" shrinkToFit="1"/>
    </xf>
    <xf numFmtId="0" fontId="17" fillId="0" borderId="15" xfId="0" applyFont="1" applyBorder="1" applyAlignment="1">
      <alignment horizontal="left" vertical="top" wrapText="1"/>
    </xf>
    <xf numFmtId="0" fontId="17" fillId="0" borderId="23" xfId="0" applyFont="1" applyBorder="1" applyAlignment="1">
      <alignment horizontal="left" vertical="center" wrapText="1"/>
    </xf>
    <xf numFmtId="0" fontId="16" fillId="0" borderId="20" xfId="0" applyFont="1" applyBorder="1" applyAlignment="1">
      <alignment horizontal="left" vertical="center" wrapText="1"/>
    </xf>
    <xf numFmtId="0" fontId="16" fillId="0" borderId="0" xfId="0" applyFont="1" applyAlignment="1">
      <alignment vertical="center" wrapText="1" shrinkToFit="1"/>
    </xf>
    <xf numFmtId="0" fontId="16" fillId="0" borderId="0" xfId="0" applyFont="1" applyAlignment="1">
      <alignment vertical="top" wrapText="1" shrinkToFit="1"/>
    </xf>
    <xf numFmtId="0" fontId="28" fillId="0" borderId="13" xfId="0" applyFont="1" applyBorder="1">
      <alignment vertical="center"/>
    </xf>
    <xf numFmtId="0" fontId="28" fillId="0" borderId="22" xfId="0" applyFont="1" applyBorder="1">
      <alignment vertical="center"/>
    </xf>
    <xf numFmtId="0" fontId="28" fillId="0" borderId="20" xfId="0" applyFont="1" applyBorder="1" applyAlignment="1">
      <alignment vertical="center" wrapText="1"/>
    </xf>
    <xf numFmtId="0" fontId="32" fillId="0" borderId="15" xfId="0" applyFont="1" applyBorder="1" applyAlignment="1">
      <alignment horizontal="left" vertical="top" wrapText="1" shrinkToFi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6" fillId="0" borderId="20" xfId="0" applyFont="1" applyBorder="1" applyAlignment="1">
      <alignment vertical="top" wrapText="1"/>
    </xf>
    <xf numFmtId="0" fontId="16" fillId="0" borderId="49" xfId="0" applyFont="1"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vertical="center" wrapText="1"/>
    </xf>
    <xf numFmtId="0" fontId="33" fillId="0" borderId="15" xfId="0" applyFont="1" applyBorder="1" applyAlignment="1">
      <alignment horizontal="left" vertical="top" wrapText="1" shrinkToFit="1"/>
    </xf>
    <xf numFmtId="0" fontId="25" fillId="0" borderId="0" xfId="0" applyFont="1" applyAlignment="1">
      <alignment horizontal="center" vertical="center" shrinkToFit="1"/>
    </xf>
    <xf numFmtId="0" fontId="25" fillId="0" borderId="14" xfId="0" applyFont="1" applyBorder="1" applyAlignment="1">
      <alignment vertical="center" shrinkToFit="1"/>
    </xf>
    <xf numFmtId="0" fontId="16" fillId="0" borderId="13" xfId="0" quotePrefix="1" applyFont="1" applyBorder="1" applyAlignment="1">
      <alignment horizontal="center" vertical="center"/>
    </xf>
    <xf numFmtId="0" fontId="16" fillId="0" borderId="0" xfId="0" quotePrefix="1" applyFont="1" applyAlignment="1">
      <alignment horizontal="center" vertical="center"/>
    </xf>
    <xf numFmtId="0" fontId="16" fillId="0" borderId="35" xfId="0" applyFont="1" applyBorder="1" applyAlignment="1">
      <alignment horizontal="center" vertical="center"/>
    </xf>
    <xf numFmtId="0" fontId="28" fillId="0" borderId="16" xfId="0" applyFont="1" applyBorder="1">
      <alignment vertical="center"/>
    </xf>
    <xf numFmtId="0" fontId="28" fillId="0" borderId="0" xfId="0" applyFont="1">
      <alignment vertical="center"/>
    </xf>
    <xf numFmtId="0" fontId="28" fillId="0" borderId="0" xfId="0" applyFont="1" applyAlignment="1">
      <alignment vertical="top" wrapText="1"/>
    </xf>
    <xf numFmtId="0" fontId="28"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lignment vertical="center"/>
    </xf>
    <xf numFmtId="0" fontId="0" fillId="0" borderId="14" xfId="0" applyBorder="1">
      <alignment vertical="center"/>
    </xf>
    <xf numFmtId="0" fontId="9" fillId="0" borderId="0" xfId="0" applyFont="1">
      <alignment vertical="center"/>
    </xf>
    <xf numFmtId="0" fontId="9" fillId="0" borderId="0" xfId="0" applyFont="1" applyAlignment="1">
      <alignment horizontal="left" vertical="center"/>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center"/>
    </xf>
    <xf numFmtId="0" fontId="0" fillId="0" borderId="0" xfId="0" applyAlignment="1">
      <alignment vertical="top"/>
    </xf>
    <xf numFmtId="0" fontId="0" fillId="0" borderId="20" xfId="0" applyBorder="1" applyAlignment="1">
      <alignment horizontal="left" vertical="center"/>
    </xf>
    <xf numFmtId="0" fontId="0" fillId="0" borderId="0" xfId="0" applyAlignment="1">
      <alignment horizontal="center" vertical="center"/>
    </xf>
    <xf numFmtId="0" fontId="18" fillId="0" borderId="0" xfId="0" applyFont="1" applyAlignment="1">
      <alignment vertical="top" wrapText="1" shrinkToFit="1"/>
    </xf>
    <xf numFmtId="0" fontId="21" fillId="0" borderId="0" xfId="0" applyFont="1">
      <alignment vertical="center"/>
    </xf>
    <xf numFmtId="0" fontId="26" fillId="0" borderId="18" xfId="0" applyFont="1" applyBorder="1">
      <alignment vertical="center"/>
    </xf>
    <xf numFmtId="0" fontId="18" fillId="0" borderId="13" xfId="0" applyFont="1" applyBorder="1" applyAlignment="1">
      <alignment vertical="top" wrapText="1" shrinkToFit="1"/>
    </xf>
    <xf numFmtId="0" fontId="18" fillId="0" borderId="14" xfId="0" applyFont="1" applyBorder="1" applyAlignment="1">
      <alignment vertical="top" wrapText="1" shrinkToFit="1"/>
    </xf>
    <xf numFmtId="0" fontId="39" fillId="0" borderId="0" xfId="0" applyFont="1">
      <alignment vertical="center"/>
    </xf>
    <xf numFmtId="0" fontId="40" fillId="0" borderId="0" xfId="0" applyFont="1">
      <alignment vertical="center"/>
    </xf>
    <xf numFmtId="0" fontId="16" fillId="0" borderId="0" xfId="0" applyFont="1" applyAlignment="1">
      <alignment horizontal="left" vertical="top" wrapText="1" shrinkToFit="1"/>
    </xf>
    <xf numFmtId="0" fontId="16" fillId="0" borderId="20" xfId="0" applyFont="1" applyBorder="1" applyAlignment="1">
      <alignment horizontal="left" vertical="top" wrapText="1" shrinkToFit="1"/>
    </xf>
    <xf numFmtId="0" fontId="16" fillId="0" borderId="20" xfId="0" applyFont="1" applyBorder="1" applyAlignment="1">
      <alignment horizontal="left" vertical="top" wrapText="1"/>
    </xf>
    <xf numFmtId="0" fontId="16" fillId="0" borderId="20" xfId="0" applyFont="1" applyBorder="1" applyAlignment="1">
      <alignment horizontal="center" vertical="center" wrapText="1" shrinkToFit="1"/>
    </xf>
    <xf numFmtId="0" fontId="41" fillId="0" borderId="0" xfId="0" applyFont="1">
      <alignment vertical="center"/>
    </xf>
    <xf numFmtId="0" fontId="41" fillId="0" borderId="0" xfId="0" applyFont="1" applyAlignment="1">
      <alignment vertical="top" wrapText="1"/>
    </xf>
    <xf numFmtId="0" fontId="42" fillId="0" borderId="0" xfId="0" applyFont="1">
      <alignment vertical="center"/>
    </xf>
    <xf numFmtId="0" fontId="41" fillId="0" borderId="0" xfId="0" quotePrefix="1" applyFont="1" applyAlignment="1">
      <alignment horizontal="right" vertical="center"/>
    </xf>
    <xf numFmtId="0" fontId="41" fillId="0" borderId="0" xfId="0" applyFont="1" applyAlignment="1">
      <alignment horizontal="right" vertical="center"/>
    </xf>
    <xf numFmtId="0" fontId="41" fillId="0" borderId="0" xfId="0" quotePrefix="1" applyFont="1" applyAlignment="1">
      <alignment horizontal="center" vertical="center"/>
    </xf>
    <xf numFmtId="0" fontId="41" fillId="0" borderId="0" xfId="0" applyFont="1" applyAlignment="1">
      <alignment horizontal="left" vertical="top" wrapText="1"/>
    </xf>
    <xf numFmtId="0" fontId="41" fillId="0" borderId="16" xfId="0" applyFont="1" applyBorder="1">
      <alignment vertical="center"/>
    </xf>
    <xf numFmtId="0" fontId="41" fillId="0" borderId="17" xfId="0" applyFont="1" applyBorder="1">
      <alignment vertical="center"/>
    </xf>
    <xf numFmtId="0" fontId="41" fillId="0" borderId="18" xfId="0" applyFont="1" applyBorder="1">
      <alignment vertical="center"/>
    </xf>
    <xf numFmtId="0" fontId="41" fillId="0" borderId="13" xfId="0" applyFont="1" applyBorder="1">
      <alignment vertical="center"/>
    </xf>
    <xf numFmtId="0" fontId="41" fillId="0" borderId="14" xfId="0" applyFont="1" applyBorder="1">
      <alignment vertical="center"/>
    </xf>
    <xf numFmtId="0" fontId="16" fillId="0" borderId="20" xfId="0" applyFont="1" applyBorder="1" applyAlignment="1">
      <alignment horizontal="left" vertical="center" wrapText="1" shrinkToFit="1"/>
    </xf>
    <xf numFmtId="0" fontId="18" fillId="0" borderId="22"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29" fillId="0" borderId="13" xfId="0" applyFont="1" applyBorder="1" applyAlignment="1">
      <alignment vertical="top" wrapText="1" shrinkToFit="1"/>
    </xf>
    <xf numFmtId="0" fontId="29" fillId="0" borderId="14" xfId="0" applyFont="1" applyBorder="1" applyAlignment="1">
      <alignment vertical="top" wrapText="1" shrinkToFit="1"/>
    </xf>
    <xf numFmtId="0" fontId="18" fillId="0" borderId="0" xfId="0" applyFont="1" applyAlignment="1" applyProtection="1">
      <alignment horizontal="center" vertical="center" shrinkToFit="1"/>
      <protection locked="0"/>
    </xf>
    <xf numFmtId="0" fontId="18" fillId="0" borderId="13" xfId="0" applyFont="1" applyBorder="1" applyAlignment="1">
      <alignment horizontal="left" vertical="top" wrapText="1" shrinkToFit="1"/>
    </xf>
    <xf numFmtId="0" fontId="18" fillId="0" borderId="14" xfId="0" applyFont="1" applyBorder="1" applyAlignment="1">
      <alignment horizontal="left" vertical="top" wrapText="1" shrinkToFit="1"/>
    </xf>
    <xf numFmtId="0" fontId="16" fillId="0" borderId="0" xfId="0" applyFont="1" applyAlignment="1">
      <alignment horizontal="left" vertical="top" shrinkToFit="1"/>
    </xf>
    <xf numFmtId="0" fontId="18" fillId="0" borderId="22" xfId="0" applyFont="1" applyBorder="1" applyAlignment="1">
      <alignment horizontal="left" vertical="top" wrapText="1" shrinkToFit="1"/>
    </xf>
    <xf numFmtId="0" fontId="18" fillId="0" borderId="20" xfId="0" applyFont="1" applyBorder="1" applyAlignment="1">
      <alignment horizontal="left" vertical="top" wrapText="1" shrinkToFit="1"/>
    </xf>
    <xf numFmtId="0" fontId="18" fillId="0" borderId="21" xfId="0" applyFont="1" applyBorder="1" applyAlignment="1">
      <alignment horizontal="left" vertical="top" wrapText="1" shrinkToFit="1"/>
    </xf>
    <xf numFmtId="0" fontId="16" fillId="0" borderId="58"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Alignment="1">
      <alignment vertical="top" shrinkToFit="1"/>
    </xf>
    <xf numFmtId="0" fontId="16" fillId="0" borderId="20" xfId="0" applyFont="1" applyBorder="1" applyAlignment="1">
      <alignment vertical="top" wrapText="1" shrinkToFit="1"/>
    </xf>
    <xf numFmtId="0" fontId="33" fillId="0" borderId="15" xfId="0" applyFont="1" applyBorder="1" applyAlignment="1">
      <alignment vertical="top" wrapText="1" shrinkToFit="1"/>
    </xf>
    <xf numFmtId="0" fontId="25" fillId="0" borderId="20" xfId="0" applyFont="1" applyBorder="1" applyAlignment="1">
      <alignment horizontal="center" vertical="center" shrinkToFit="1"/>
    </xf>
    <xf numFmtId="0" fontId="33" fillId="0" borderId="23" xfId="0" applyFont="1" applyBorder="1" applyAlignment="1">
      <alignment horizontal="left" vertical="top" wrapText="1" shrinkToFit="1"/>
    </xf>
    <xf numFmtId="0" fontId="16" fillId="0" borderId="16" xfId="0" applyFont="1" applyBorder="1" applyAlignment="1">
      <alignment vertical="top" wrapText="1" shrinkToFit="1"/>
    </xf>
    <xf numFmtId="0" fontId="16" fillId="0" borderId="18" xfId="0" applyFont="1" applyBorder="1" applyAlignment="1">
      <alignment vertical="top" wrapText="1" shrinkToFit="1"/>
    </xf>
    <xf numFmtId="0" fontId="16" fillId="0" borderId="13" xfId="0" applyFont="1" applyBorder="1" applyAlignment="1">
      <alignment vertical="top" wrapText="1" shrinkToFit="1"/>
    </xf>
    <xf numFmtId="0" fontId="16" fillId="0" borderId="14" xfId="0" applyFont="1" applyBorder="1" applyAlignment="1">
      <alignment vertical="top" wrapText="1" shrinkToFit="1"/>
    </xf>
    <xf numFmtId="0" fontId="16" fillId="0" borderId="22" xfId="0" applyFont="1" applyBorder="1" applyAlignment="1">
      <alignment vertical="top" wrapText="1" shrinkToFit="1"/>
    </xf>
    <xf numFmtId="0" fontId="16" fillId="0" borderId="21" xfId="0" applyFont="1" applyBorder="1" applyAlignment="1">
      <alignment vertical="top" wrapText="1" shrinkToFit="1"/>
    </xf>
    <xf numFmtId="0" fontId="28" fillId="0" borderId="13" xfId="0" applyFont="1" applyBorder="1" applyAlignment="1">
      <alignment vertical="center" wrapText="1" shrinkToFit="1"/>
    </xf>
    <xf numFmtId="0" fontId="28" fillId="0" borderId="22" xfId="0" applyFont="1" applyBorder="1" applyAlignment="1">
      <alignment vertical="center" wrapText="1" shrinkToFit="1"/>
    </xf>
    <xf numFmtId="0" fontId="28" fillId="0" borderId="20" xfId="0" applyFont="1" applyBorder="1" applyAlignment="1">
      <alignment vertical="center" wrapText="1" shrinkToFit="1"/>
    </xf>
    <xf numFmtId="0" fontId="28" fillId="0" borderId="0" xfId="0" applyFont="1" applyAlignment="1">
      <alignment vertical="center" wrapText="1" shrinkToFit="1"/>
    </xf>
    <xf numFmtId="0" fontId="17" fillId="0" borderId="17" xfId="0" applyFont="1" applyBorder="1" applyAlignment="1">
      <alignment horizontal="left" vertical="center" shrinkToFit="1"/>
    </xf>
    <xf numFmtId="0" fontId="17" fillId="0" borderId="16" xfId="0" applyFont="1" applyBorder="1" applyAlignment="1">
      <alignment horizontal="left" vertical="center" shrinkToFit="1"/>
    </xf>
    <xf numFmtId="0" fontId="17" fillId="0" borderId="18" xfId="0" applyFont="1" applyBorder="1" applyAlignment="1">
      <alignment horizontal="left" vertical="center" shrinkToFit="1"/>
    </xf>
    <xf numFmtId="0" fontId="28" fillId="0" borderId="0" xfId="0" applyFont="1" applyAlignment="1">
      <alignment vertical="center" shrinkToFit="1"/>
    </xf>
    <xf numFmtId="0" fontId="16" fillId="0" borderId="22" xfId="0" quotePrefix="1" applyFont="1" applyBorder="1" applyAlignment="1">
      <alignment horizontal="center" vertical="center"/>
    </xf>
    <xf numFmtId="0" fontId="16" fillId="0" borderId="20" xfId="0" quotePrefix="1" applyFont="1" applyBorder="1" applyAlignment="1">
      <alignment horizontal="center" vertical="center"/>
    </xf>
    <xf numFmtId="0" fontId="32" fillId="0" borderId="23" xfId="0" applyFont="1" applyBorder="1" applyAlignment="1">
      <alignment horizontal="left" vertical="top" wrapText="1" shrinkToFit="1"/>
    </xf>
    <xf numFmtId="0" fontId="16" fillId="0" borderId="20" xfId="0" applyFont="1" applyBorder="1" applyAlignment="1">
      <alignment horizontal="left" vertical="top" shrinkToFit="1"/>
    </xf>
    <xf numFmtId="0" fontId="18" fillId="0" borderId="20" xfId="0" applyFont="1" applyBorder="1" applyAlignment="1" applyProtection="1">
      <alignment horizontal="center" vertical="center" shrinkToFit="1"/>
      <protection locked="0"/>
    </xf>
    <xf numFmtId="0" fontId="17" fillId="0" borderId="0" xfId="0" applyFont="1" applyAlignment="1">
      <alignment vertical="center" shrinkToFit="1"/>
    </xf>
    <xf numFmtId="0" fontId="28" fillId="0" borderId="20" xfId="0" applyFont="1" applyBorder="1">
      <alignment vertical="center"/>
    </xf>
    <xf numFmtId="0" fontId="18" fillId="0" borderId="0" xfId="0" applyFont="1" applyAlignment="1">
      <alignment horizontal="left" vertical="top" wrapText="1" shrinkToFit="1"/>
    </xf>
    <xf numFmtId="0" fontId="18"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left" vertical="top" wrapText="1"/>
    </xf>
    <xf numFmtId="0" fontId="17" fillId="0" borderId="17" xfId="0" applyFont="1" applyBorder="1" applyAlignment="1">
      <alignment horizontal="left" vertical="center" wrapText="1"/>
    </xf>
    <xf numFmtId="0" fontId="25" fillId="0" borderId="0" xfId="0" applyFont="1" applyAlignment="1">
      <alignment vertical="top" wrapText="1" shrinkToFit="1"/>
    </xf>
    <xf numFmtId="0" fontId="25" fillId="0" borderId="0" xfId="0" applyFont="1">
      <alignment vertical="center"/>
    </xf>
    <xf numFmtId="0" fontId="29" fillId="0" borderId="0" xfId="0" applyFont="1" applyAlignment="1">
      <alignment vertical="top" wrapText="1" shrinkToFit="1"/>
    </xf>
    <xf numFmtId="0" fontId="44" fillId="0" borderId="0" xfId="0" applyFont="1" applyAlignment="1">
      <alignment horizontal="left" vertical="top" wrapText="1"/>
    </xf>
    <xf numFmtId="0" fontId="16" fillId="0" borderId="21" xfId="0" applyFont="1" applyBorder="1" applyAlignment="1">
      <alignment vertical="center" wrapText="1" shrinkToFit="1"/>
    </xf>
    <xf numFmtId="0" fontId="31" fillId="0" borderId="35" xfId="0" applyFont="1" applyBorder="1" applyAlignment="1">
      <alignment vertical="center" shrinkToFit="1"/>
    </xf>
    <xf numFmtId="0" fontId="0" fillId="0" borderId="35" xfId="0" applyBorder="1">
      <alignment vertical="center"/>
    </xf>
    <xf numFmtId="0" fontId="0" fillId="6" borderId="35" xfId="0" applyFill="1" applyBorder="1" applyAlignment="1">
      <alignment horizontal="center" vertical="center"/>
    </xf>
    <xf numFmtId="0" fontId="0" fillId="0" borderId="51" xfId="0" applyBorder="1">
      <alignment vertical="center"/>
    </xf>
    <xf numFmtId="0" fontId="9" fillId="0" borderId="73" xfId="0" quotePrefix="1" applyFont="1" applyBorder="1" applyAlignment="1">
      <alignment horizontal="center" vertical="center"/>
    </xf>
    <xf numFmtId="0" fontId="0" fillId="0" borderId="74" xfId="0" applyBorder="1" applyAlignment="1">
      <alignment horizontal="center" vertical="center"/>
    </xf>
    <xf numFmtId="0" fontId="9" fillId="0" borderId="75" xfId="0" quotePrefix="1" applyFont="1" applyBorder="1" applyAlignment="1">
      <alignment horizontal="center" vertical="center"/>
    </xf>
    <xf numFmtId="0" fontId="0" fillId="0" borderId="76" xfId="0" applyBorder="1" applyAlignment="1">
      <alignment horizontal="center" vertical="center"/>
    </xf>
    <xf numFmtId="0" fontId="9" fillId="5" borderId="75" xfId="0" applyFont="1" applyFill="1" applyBorder="1" applyAlignment="1">
      <alignment horizontal="center" vertical="center"/>
    </xf>
    <xf numFmtId="0" fontId="0" fillId="5" borderId="51" xfId="0" applyFill="1" applyBorder="1">
      <alignment vertical="center"/>
    </xf>
    <xf numFmtId="0" fontId="0" fillId="0" borderId="35" xfId="0" applyBorder="1" applyAlignment="1">
      <alignment horizontal="center" vertical="center"/>
    </xf>
    <xf numFmtId="0" fontId="16" fillId="0" borderId="0" xfId="0" applyFont="1" applyAlignment="1">
      <alignment horizontal="center" vertical="center" shrinkToFit="1"/>
    </xf>
    <xf numFmtId="0" fontId="23" fillId="0" borderId="0" xfId="0" applyFont="1" applyAlignment="1">
      <alignment vertical="center" shrinkToFit="1"/>
    </xf>
    <xf numFmtId="0" fontId="26" fillId="0" borderId="14" xfId="0" applyFont="1" applyBorder="1">
      <alignment vertical="center"/>
    </xf>
    <xf numFmtId="0" fontId="46" fillId="0" borderId="0" xfId="0" applyFont="1" applyAlignment="1">
      <alignment horizontal="center" vertical="center"/>
    </xf>
    <xf numFmtId="0" fontId="3" fillId="0" borderId="0" xfId="5">
      <alignment vertical="center"/>
    </xf>
    <xf numFmtId="0" fontId="47" fillId="0" borderId="0" xfId="5" applyFont="1">
      <alignment vertical="center"/>
    </xf>
    <xf numFmtId="0" fontId="53" fillId="0" borderId="0" xfId="0" applyFont="1">
      <alignment vertical="center"/>
    </xf>
    <xf numFmtId="0" fontId="23" fillId="0" borderId="35" xfId="0" applyFont="1" applyBorder="1" applyAlignment="1">
      <alignment horizontal="center" vertical="center"/>
    </xf>
    <xf numFmtId="0" fontId="16" fillId="0" borderId="13" xfId="0" quotePrefix="1" applyFont="1" applyBorder="1">
      <alignment vertical="center"/>
    </xf>
    <xf numFmtId="0" fontId="16" fillId="0" borderId="0" xfId="0" quotePrefix="1" applyFont="1">
      <alignment vertical="center"/>
    </xf>
    <xf numFmtId="0" fontId="21" fillId="0" borderId="0" xfId="0" applyFont="1" applyAlignment="1">
      <alignment horizontal="center" vertical="center" shrinkToFit="1"/>
    </xf>
    <xf numFmtId="0" fontId="54" fillId="0" borderId="13" xfId="0" applyFont="1" applyBorder="1">
      <alignment vertical="center"/>
    </xf>
    <xf numFmtId="0" fontId="54" fillId="0" borderId="0" xfId="0" applyFont="1">
      <alignment vertical="center"/>
    </xf>
    <xf numFmtId="0" fontId="54" fillId="0" borderId="14" xfId="0" applyFont="1" applyBorder="1">
      <alignment vertical="center"/>
    </xf>
    <xf numFmtId="0" fontId="44" fillId="0" borderId="49" xfId="0" applyFont="1" applyBorder="1">
      <alignment vertical="center"/>
    </xf>
    <xf numFmtId="0" fontId="18" fillId="0" borderId="13" xfId="0" applyFont="1" applyBorder="1" applyAlignment="1">
      <alignment vertical="top" wrapText="1"/>
    </xf>
    <xf numFmtId="0" fontId="18" fillId="0" borderId="0" xfId="0" applyFont="1" applyAlignment="1">
      <alignment vertical="top" wrapText="1"/>
    </xf>
    <xf numFmtId="0" fontId="18" fillId="0" borderId="14" xfId="0" applyFont="1" applyBorder="1" applyAlignment="1">
      <alignment vertical="top" wrapText="1"/>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46" xfId="0" applyFont="1" applyBorder="1" applyAlignment="1">
      <alignment vertical="center" wrapText="1"/>
    </xf>
    <xf numFmtId="0" fontId="21" fillId="0" borderId="20" xfId="0" applyFont="1" applyBorder="1" applyAlignment="1">
      <alignment horizontal="center" vertical="center" shrinkToFit="1"/>
    </xf>
    <xf numFmtId="0" fontId="28" fillId="0" borderId="20" xfId="0" applyFont="1" applyBorder="1" applyAlignment="1">
      <alignment horizontal="left" vertical="center"/>
    </xf>
    <xf numFmtId="0" fontId="9" fillId="0" borderId="71" xfId="0" quotePrefix="1" applyFont="1" applyBorder="1" applyAlignment="1">
      <alignment horizontal="center" vertical="center"/>
    </xf>
    <xf numFmtId="0" fontId="0" fillId="0" borderId="54" xfId="0" applyBorder="1">
      <alignment vertical="center"/>
    </xf>
    <xf numFmtId="0" fontId="0" fillId="0" borderId="72" xfId="0" applyBorder="1" applyAlignment="1">
      <alignment horizontal="center" vertical="center"/>
    </xf>
    <xf numFmtId="0" fontId="16" fillId="0" borderId="85" xfId="0" applyFont="1" applyBorder="1" applyAlignment="1">
      <alignment vertical="center" wrapText="1"/>
    </xf>
    <xf numFmtId="0" fontId="16" fillId="0" borderId="87" xfId="0" applyFont="1" applyBorder="1" applyAlignment="1">
      <alignment vertical="center" wrapText="1"/>
    </xf>
    <xf numFmtId="0" fontId="16" fillId="0" borderId="88" xfId="0" applyFont="1" applyBorder="1" applyAlignment="1">
      <alignment vertical="center" wrapText="1"/>
    </xf>
    <xf numFmtId="0" fontId="21" fillId="0" borderId="0" xfId="0" applyFont="1" applyAlignment="1">
      <alignment vertical="center" wrapText="1"/>
    </xf>
    <xf numFmtId="0" fontId="16" fillId="0" borderId="90" xfId="0" applyFont="1" applyBorder="1" applyAlignment="1">
      <alignment vertical="center" wrapText="1"/>
    </xf>
    <xf numFmtId="0" fontId="55" fillId="0" borderId="0" xfId="0" applyFont="1" applyAlignment="1">
      <alignment horizontal="right" vertical="center"/>
    </xf>
    <xf numFmtId="0" fontId="55" fillId="0" borderId="20" xfId="0" applyFont="1" applyBorder="1" applyAlignment="1">
      <alignment horizontal="right" vertical="center"/>
    </xf>
    <xf numFmtId="0" fontId="55" fillId="0" borderId="0" xfId="0" applyFont="1" applyAlignment="1">
      <alignment horizontal="right" vertical="center" wrapText="1"/>
    </xf>
    <xf numFmtId="0" fontId="55" fillId="0" borderId="0" xfId="0" applyFont="1" applyAlignment="1">
      <alignment horizontal="right" vertical="center" shrinkToFit="1"/>
    </xf>
    <xf numFmtId="0" fontId="2" fillId="0" borderId="0" xfId="5" applyFont="1">
      <alignment vertical="center"/>
    </xf>
    <xf numFmtId="0" fontId="1" fillId="0" borderId="0" xfId="5" applyFont="1">
      <alignment vertical="center"/>
    </xf>
    <xf numFmtId="0" fontId="18" fillId="0" borderId="14" xfId="0" applyFont="1" applyBorder="1" applyAlignment="1">
      <alignment vertical="center" shrinkToFit="1"/>
    </xf>
    <xf numFmtId="0" fontId="23" fillId="0" borderId="0" xfId="0" applyFont="1">
      <alignment vertical="center"/>
    </xf>
    <xf numFmtId="0" fontId="23" fillId="0" borderId="49" xfId="0" applyFont="1" applyBorder="1">
      <alignment vertical="center"/>
    </xf>
    <xf numFmtId="0" fontId="58" fillId="0" borderId="73" xfId="0" applyFont="1" applyBorder="1" applyAlignment="1">
      <alignment vertical="center" shrinkToFit="1"/>
    </xf>
    <xf numFmtId="0" fontId="36" fillId="0" borderId="0" xfId="0" applyFont="1" applyAlignment="1">
      <alignment vertical="center" shrinkToFit="1"/>
    </xf>
    <xf numFmtId="0" fontId="58" fillId="0" borderId="35" xfId="0" applyFont="1" applyBorder="1" applyAlignment="1">
      <alignment vertical="center" shrinkToFit="1"/>
    </xf>
    <xf numFmtId="0" fontId="36" fillId="0" borderId="14" xfId="0" applyFont="1" applyBorder="1" applyAlignment="1">
      <alignment vertical="center" shrinkToFit="1"/>
    </xf>
    <xf numFmtId="0" fontId="23" fillId="0" borderId="13" xfId="0" applyFont="1" applyBorder="1">
      <alignment vertical="center"/>
    </xf>
    <xf numFmtId="0" fontId="23" fillId="0" borderId="14" xfId="0" applyFont="1" applyBorder="1">
      <alignment vertical="center"/>
    </xf>
    <xf numFmtId="0" fontId="36" fillId="0" borderId="0" xfId="0" applyFont="1">
      <alignment vertical="center"/>
    </xf>
    <xf numFmtId="0" fontId="35" fillId="0" borderId="20" xfId="0" applyFont="1" applyBorder="1">
      <alignment vertical="center"/>
    </xf>
    <xf numFmtId="0" fontId="23" fillId="0" borderId="11" xfId="0" applyFont="1" applyBorder="1">
      <alignment vertical="center"/>
    </xf>
    <xf numFmtId="0" fontId="49" fillId="0" borderId="0" xfId="6" applyFont="1" applyAlignment="1">
      <alignment horizontal="left" vertical="center"/>
    </xf>
    <xf numFmtId="0" fontId="51" fillId="0" borderId="0" xfId="6" applyFont="1" applyAlignment="1">
      <alignment horizontal="left" vertical="center"/>
    </xf>
    <xf numFmtId="0" fontId="50" fillId="0" borderId="0" xfId="0" applyFont="1">
      <alignment vertical="center"/>
    </xf>
    <xf numFmtId="0" fontId="49" fillId="0" borderId="0" xfId="6" applyFont="1">
      <alignment vertical="center"/>
    </xf>
    <xf numFmtId="0" fontId="64" fillId="0" borderId="0" xfId="0" applyFont="1">
      <alignment vertical="center"/>
    </xf>
    <xf numFmtId="0" fontId="65" fillId="0" borderId="0" xfId="6" applyFont="1">
      <alignment vertical="center"/>
    </xf>
    <xf numFmtId="0" fontId="65" fillId="0" borderId="0" xfId="6" applyFont="1" applyAlignment="1">
      <alignment horizontal="left" vertical="center"/>
    </xf>
    <xf numFmtId="0" fontId="16" fillId="0" borderId="17" xfId="0" applyFont="1" applyBorder="1" applyAlignment="1">
      <alignment vertical="center" shrinkToFit="1"/>
    </xf>
    <xf numFmtId="0" fontId="25" fillId="0" borderId="0" xfId="0" applyFont="1" applyAlignment="1">
      <alignment horizontal="left" vertical="top" wrapText="1" shrinkToFit="1"/>
    </xf>
    <xf numFmtId="0" fontId="16" fillId="0" borderId="91" xfId="0" applyFont="1" applyBorder="1">
      <alignment vertical="center"/>
    </xf>
    <xf numFmtId="0" fontId="55" fillId="0" borderId="17" xfId="0" applyFont="1" applyBorder="1" applyAlignment="1">
      <alignment horizontal="right" vertical="center"/>
    </xf>
    <xf numFmtId="0" fontId="19" fillId="0" borderId="0" xfId="0" applyFont="1" applyAlignment="1">
      <alignment horizontal="center" vertical="center"/>
    </xf>
    <xf numFmtId="0" fontId="67" fillId="0" borderId="0" xfId="0" applyFont="1">
      <alignment vertical="center"/>
    </xf>
    <xf numFmtId="0" fontId="68" fillId="0" borderId="0" xfId="0" applyFont="1">
      <alignment vertical="center"/>
    </xf>
    <xf numFmtId="0" fontId="27" fillId="0" borderId="0" xfId="0" applyFont="1" applyAlignment="1">
      <alignment horizontal="right" vertical="center" shrinkToFit="1"/>
    </xf>
    <xf numFmtId="0" fontId="27" fillId="0" borderId="0" xfId="0" applyFont="1" applyAlignment="1">
      <alignment horizontal="center" vertical="center" shrinkToFit="1"/>
    </xf>
    <xf numFmtId="0" fontId="17" fillId="0" borderId="19" xfId="0" applyFont="1" applyBorder="1" applyAlignment="1">
      <alignment horizontal="left" vertical="center" wrapText="1"/>
    </xf>
    <xf numFmtId="0" fontId="0" fillId="6" borderId="54" xfId="0" applyFill="1" applyBorder="1" applyAlignment="1">
      <alignment horizontal="center" vertical="center"/>
    </xf>
    <xf numFmtId="0" fontId="0" fillId="6" borderId="51" xfId="0" applyFill="1" applyBorder="1" applyAlignment="1">
      <alignment horizontal="center" vertical="center"/>
    </xf>
    <xf numFmtId="0" fontId="0" fillId="7" borderId="28" xfId="0" applyFill="1" applyBorder="1">
      <alignment vertical="center"/>
    </xf>
    <xf numFmtId="0" fontId="0" fillId="7" borderId="26" xfId="0" applyFill="1" applyBorder="1">
      <alignment vertical="center"/>
    </xf>
    <xf numFmtId="0" fontId="0" fillId="7" borderId="27" xfId="0" applyFill="1" applyBorder="1">
      <alignment vertical="center"/>
    </xf>
    <xf numFmtId="0" fontId="0" fillId="3" borderId="28" xfId="0" applyFill="1" applyBorder="1">
      <alignment vertical="center"/>
    </xf>
    <xf numFmtId="0" fontId="0" fillId="3" borderId="26" xfId="0" applyFill="1" applyBorder="1">
      <alignment vertical="center"/>
    </xf>
    <xf numFmtId="0" fontId="0" fillId="7" borderId="32" xfId="0" applyFill="1" applyBorder="1">
      <alignment vertical="center"/>
    </xf>
    <xf numFmtId="0" fontId="0" fillId="7" borderId="1" xfId="0" applyFill="1" applyBorder="1">
      <alignment vertical="center"/>
    </xf>
    <xf numFmtId="0" fontId="0" fillId="7" borderId="33" xfId="0" applyFill="1" applyBorder="1">
      <alignment vertical="center"/>
    </xf>
    <xf numFmtId="0" fontId="0" fillId="3" borderId="32" xfId="0" applyFill="1" applyBorder="1">
      <alignment vertical="center"/>
    </xf>
    <xf numFmtId="0" fontId="0" fillId="3" borderId="1" xfId="0" applyFill="1" applyBorder="1">
      <alignment vertical="center"/>
    </xf>
    <xf numFmtId="0" fontId="45" fillId="3" borderId="32" xfId="0" applyFont="1" applyFill="1" applyBorder="1">
      <alignment vertical="center"/>
    </xf>
    <xf numFmtId="0" fontId="0" fillId="7" borderId="92" xfId="0" applyFill="1" applyBorder="1">
      <alignment vertical="center"/>
    </xf>
    <xf numFmtId="0" fontId="0" fillId="7" borderId="29" xfId="0" applyFill="1" applyBorder="1">
      <alignment vertical="center"/>
    </xf>
    <xf numFmtId="0" fontId="0" fillId="3" borderId="80" xfId="0" applyFill="1" applyBorder="1">
      <alignment vertical="center"/>
    </xf>
    <xf numFmtId="0" fontId="0" fillId="3" borderId="92" xfId="0" applyFill="1" applyBorder="1">
      <alignment vertical="center"/>
    </xf>
    <xf numFmtId="0" fontId="70" fillId="0" borderId="0" xfId="5" applyFont="1">
      <alignment vertical="center"/>
    </xf>
    <xf numFmtId="0" fontId="16" fillId="10" borderId="45" xfId="0" applyFont="1" applyFill="1" applyBorder="1">
      <alignment vertical="center"/>
    </xf>
    <xf numFmtId="0" fontId="16" fillId="10" borderId="49" xfId="0" applyFont="1" applyFill="1" applyBorder="1">
      <alignment vertical="center"/>
    </xf>
    <xf numFmtId="0" fontId="16" fillId="10" borderId="0" xfId="0" applyFont="1" applyFill="1">
      <alignment vertical="center"/>
    </xf>
    <xf numFmtId="0" fontId="16" fillId="10" borderId="0" xfId="0" applyFont="1" applyFill="1" applyAlignment="1">
      <alignment vertical="center" shrinkToFit="1"/>
    </xf>
    <xf numFmtId="0" fontId="16" fillId="10" borderId="13" xfId="0" applyFont="1" applyFill="1" applyBorder="1">
      <alignment vertical="center"/>
    </xf>
    <xf numFmtId="0" fontId="66" fillId="10" borderId="0" xfId="0" applyFont="1" applyFill="1" applyAlignment="1">
      <alignment vertical="top" wrapText="1" shrinkToFit="1"/>
    </xf>
    <xf numFmtId="0" fontId="19" fillId="10" borderId="0" xfId="0" applyFont="1" applyFill="1" applyAlignment="1">
      <alignment horizontal="center" vertical="center"/>
    </xf>
    <xf numFmtId="0" fontId="16" fillId="10" borderId="14" xfId="0" applyFont="1" applyFill="1" applyBorder="1">
      <alignment vertical="center"/>
    </xf>
    <xf numFmtId="0" fontId="55" fillId="10" borderId="0" xfId="0" applyFont="1" applyFill="1" applyAlignment="1">
      <alignment horizontal="right" vertical="center"/>
    </xf>
    <xf numFmtId="0" fontId="22" fillId="10" borderId="49" xfId="0" applyFont="1" applyFill="1" applyBorder="1">
      <alignment vertical="center"/>
    </xf>
    <xf numFmtId="0" fontId="55" fillId="10" borderId="13" xfId="0" applyFont="1" applyFill="1" applyBorder="1" applyAlignment="1">
      <alignment horizontal="left" vertical="top" wrapText="1"/>
    </xf>
    <xf numFmtId="0" fontId="55" fillId="10" borderId="0" xfId="0" applyFont="1" applyFill="1" applyAlignment="1">
      <alignment horizontal="left" vertical="top" wrapText="1"/>
    </xf>
    <xf numFmtId="0" fontId="55" fillId="10" borderId="14" xfId="0" applyFont="1" applyFill="1" applyBorder="1" applyAlignment="1">
      <alignment horizontal="left" vertical="top" wrapText="1"/>
    </xf>
    <xf numFmtId="0" fontId="72" fillId="0" borderId="0" xfId="0" applyFont="1">
      <alignment vertical="center"/>
    </xf>
    <xf numFmtId="0" fontId="73" fillId="0" borderId="0" xfId="0" applyFont="1">
      <alignment vertical="center"/>
    </xf>
    <xf numFmtId="0" fontId="55" fillId="0" borderId="0" xfId="0" applyFont="1" applyAlignment="1">
      <alignment vertical="center" wrapText="1"/>
    </xf>
    <xf numFmtId="0" fontId="36" fillId="0" borderId="16" xfId="0" applyFont="1" applyBorder="1">
      <alignment vertical="center"/>
    </xf>
    <xf numFmtId="0" fontId="36" fillId="0" borderId="17" xfId="0" applyFont="1" applyBorder="1" applyAlignment="1">
      <alignment vertical="center" wrapText="1"/>
    </xf>
    <xf numFmtId="0" fontId="36" fillId="0" borderId="18" xfId="0" applyFont="1" applyBorder="1" applyAlignment="1">
      <alignment vertical="center" wrapText="1"/>
    </xf>
    <xf numFmtId="0" fontId="36" fillId="0" borderId="22" xfId="0" applyFont="1" applyBorder="1" applyAlignment="1">
      <alignment vertical="center" wrapText="1"/>
    </xf>
    <xf numFmtId="0" fontId="36" fillId="0" borderId="20" xfId="0" applyFont="1" applyBorder="1" applyAlignment="1">
      <alignment vertical="center" wrapText="1"/>
    </xf>
    <xf numFmtId="0" fontId="36" fillId="0" borderId="21" xfId="0" applyFont="1" applyBorder="1" applyAlignment="1">
      <alignment vertical="center" wrapText="1"/>
    </xf>
    <xf numFmtId="0" fontId="55" fillId="0" borderId="13" xfId="0" applyFont="1" applyBorder="1" applyAlignment="1">
      <alignment vertical="center" wrapText="1"/>
    </xf>
    <xf numFmtId="0" fontId="55" fillId="0" borderId="14" xfId="0" applyFont="1" applyBorder="1" applyAlignment="1">
      <alignment vertical="center" wrapText="1"/>
    </xf>
    <xf numFmtId="0" fontId="55" fillId="0" borderId="13" xfId="0" applyFont="1" applyBorder="1" applyAlignment="1">
      <alignment horizontal="left" vertical="top" wrapText="1" shrinkToFit="1"/>
    </xf>
    <xf numFmtId="0" fontId="55" fillId="0" borderId="0" xfId="0" applyFont="1" applyAlignment="1">
      <alignment horizontal="left" vertical="top" wrapText="1" shrinkToFit="1"/>
    </xf>
    <xf numFmtId="0" fontId="55" fillId="0" borderId="14" xfId="0" applyFont="1" applyBorder="1" applyAlignment="1">
      <alignment horizontal="left" vertical="top" wrapText="1" shrinkToFit="1"/>
    </xf>
    <xf numFmtId="0" fontId="55" fillId="0" borderId="13" xfId="0" applyFont="1" applyBorder="1" applyAlignment="1">
      <alignment horizontal="left" vertical="top" wrapText="1"/>
    </xf>
    <xf numFmtId="0" fontId="55" fillId="0" borderId="0" xfId="0" applyFont="1" applyAlignment="1">
      <alignment horizontal="left" vertical="top" wrapText="1"/>
    </xf>
    <xf numFmtId="0" fontId="55" fillId="0" borderId="14" xfId="0" applyFont="1" applyBorder="1" applyAlignment="1">
      <alignment horizontal="left" vertical="top" wrapText="1"/>
    </xf>
    <xf numFmtId="0" fontId="55" fillId="0" borderId="13" xfId="0" applyFont="1" applyBorder="1" applyAlignment="1">
      <alignment vertical="top" wrapText="1"/>
    </xf>
    <xf numFmtId="0" fontId="55" fillId="0" borderId="0" xfId="0" applyFont="1" applyAlignment="1">
      <alignment vertical="top" wrapText="1"/>
    </xf>
    <xf numFmtId="0" fontId="55" fillId="0" borderId="14" xfId="0" applyFont="1" applyBorder="1" applyAlignment="1">
      <alignment vertical="top" wrapText="1"/>
    </xf>
    <xf numFmtId="0" fontId="55" fillId="0" borderId="22" xfId="0" applyFont="1" applyBorder="1" applyAlignment="1">
      <alignment horizontal="left" vertical="top" wrapText="1"/>
    </xf>
    <xf numFmtId="0" fontId="55" fillId="0" borderId="20" xfId="0" applyFont="1" applyBorder="1" applyAlignment="1">
      <alignment horizontal="left" vertical="top" wrapText="1"/>
    </xf>
    <xf numFmtId="0" fontId="55" fillId="0" borderId="21" xfId="0" applyFont="1" applyBorder="1" applyAlignment="1">
      <alignment horizontal="left" vertical="top" wrapText="1"/>
    </xf>
    <xf numFmtId="0" fontId="55" fillId="0" borderId="22" xfId="0" applyFont="1" applyBorder="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13" xfId="0" applyFont="1" applyBorder="1" applyAlignment="1">
      <alignment vertical="top" wrapText="1" shrinkToFit="1"/>
    </xf>
    <xf numFmtId="0" fontId="55" fillId="0" borderId="0" xfId="0" applyFont="1" applyAlignment="1">
      <alignment vertical="top" wrapText="1" shrinkToFit="1"/>
    </xf>
    <xf numFmtId="0" fontId="55" fillId="0" borderId="14" xfId="0" applyFont="1" applyBorder="1" applyAlignment="1">
      <alignment vertical="top" wrapText="1" shrinkToFit="1"/>
    </xf>
    <xf numFmtId="0" fontId="55" fillId="0" borderId="13" xfId="0" applyFont="1" applyBorder="1" applyAlignment="1">
      <alignment vertical="center" wrapText="1" shrinkToFit="1"/>
    </xf>
    <xf numFmtId="0" fontId="55" fillId="0" borderId="0" xfId="0" applyFont="1" applyAlignment="1">
      <alignment vertical="center" wrapText="1" shrinkToFit="1"/>
    </xf>
    <xf numFmtId="0" fontId="55" fillId="0" borderId="14" xfId="0" applyFont="1" applyBorder="1" applyAlignment="1">
      <alignment vertical="center" wrapText="1" shrinkToFit="1"/>
    </xf>
    <xf numFmtId="0" fontId="55" fillId="10" borderId="13" xfId="0" applyFont="1" applyFill="1" applyBorder="1" applyAlignment="1">
      <alignment horizontal="left" vertical="top" wrapText="1" shrinkToFit="1"/>
    </xf>
    <xf numFmtId="0" fontId="55" fillId="10" borderId="0" xfId="0" applyFont="1" applyFill="1" applyAlignment="1">
      <alignment horizontal="left" vertical="top" wrapText="1" shrinkToFit="1"/>
    </xf>
    <xf numFmtId="0" fontId="55" fillId="10" borderId="14" xfId="0" applyFont="1" applyFill="1" applyBorder="1" applyAlignment="1">
      <alignment horizontal="left" vertical="top" wrapText="1" shrinkToFit="1"/>
    </xf>
    <xf numFmtId="0" fontId="55" fillId="0" borderId="22" xfId="0" applyFont="1" applyBorder="1" applyAlignment="1">
      <alignment vertical="center" wrapText="1" shrinkToFit="1"/>
    </xf>
    <xf numFmtId="0" fontId="55" fillId="0" borderId="20" xfId="0" applyFont="1" applyBorder="1" applyAlignment="1">
      <alignment vertical="center" wrapText="1" shrinkToFit="1"/>
    </xf>
    <xf numFmtId="0" fontId="55" fillId="0" borderId="21" xfId="0" applyFont="1" applyBorder="1" applyAlignment="1">
      <alignment vertical="center" wrapText="1" shrinkToFit="1"/>
    </xf>
    <xf numFmtId="0" fontId="55" fillId="0" borderId="22" xfId="0" applyFont="1" applyBorder="1" applyAlignment="1">
      <alignment horizontal="left" vertical="top" wrapText="1" shrinkToFit="1"/>
    </xf>
    <xf numFmtId="0" fontId="55" fillId="0" borderId="20" xfId="0" applyFont="1" applyBorder="1" applyAlignment="1">
      <alignment horizontal="left" vertical="top" wrapText="1" shrinkToFit="1"/>
    </xf>
    <xf numFmtId="0" fontId="55" fillId="0" borderId="21" xfId="0" applyFont="1" applyBorder="1" applyAlignment="1">
      <alignment horizontal="left" vertical="top" wrapText="1" shrinkToFit="1"/>
    </xf>
    <xf numFmtId="0" fontId="55" fillId="0" borderId="22" xfId="0" applyFont="1" applyBorder="1" applyAlignment="1">
      <alignment vertical="top" wrapText="1" shrinkToFit="1"/>
    </xf>
    <xf numFmtId="0" fontId="55" fillId="0" borderId="20" xfId="0" applyFont="1" applyBorder="1" applyAlignment="1">
      <alignment vertical="top" wrapText="1" shrinkToFit="1"/>
    </xf>
    <xf numFmtId="0" fontId="55" fillId="0" borderId="21" xfId="0" applyFont="1" applyBorder="1" applyAlignment="1">
      <alignment vertical="top" wrapText="1" shrinkToFit="1"/>
    </xf>
    <xf numFmtId="0" fontId="55" fillId="10" borderId="13" xfId="0" applyFont="1" applyFill="1" applyBorder="1" applyAlignment="1">
      <alignment vertical="top" wrapText="1" shrinkToFit="1"/>
    </xf>
    <xf numFmtId="0" fontId="55" fillId="10" borderId="0" xfId="0" applyFont="1" applyFill="1" applyAlignment="1">
      <alignment vertical="top" wrapText="1" shrinkToFit="1"/>
    </xf>
    <xf numFmtId="0" fontId="55" fillId="10" borderId="14" xfId="0" applyFont="1" applyFill="1" applyBorder="1" applyAlignment="1">
      <alignment vertical="top" wrapText="1" shrinkToFit="1"/>
    </xf>
    <xf numFmtId="0" fontId="55" fillId="10" borderId="13" xfId="0" applyFont="1" applyFill="1" applyBorder="1" applyAlignment="1">
      <alignment vertical="center" wrapText="1" shrinkToFit="1"/>
    </xf>
    <xf numFmtId="0" fontId="55" fillId="10" borderId="0" xfId="0" applyFont="1" applyFill="1" applyAlignment="1">
      <alignment vertical="center" wrapText="1" shrinkToFit="1"/>
    </xf>
    <xf numFmtId="0" fontId="55" fillId="10" borderId="14" xfId="0" applyFont="1" applyFill="1" applyBorder="1" applyAlignment="1">
      <alignment vertical="center" wrapText="1" shrinkToFit="1"/>
    </xf>
    <xf numFmtId="0" fontId="55" fillId="0" borderId="22" xfId="0" applyFont="1" applyBorder="1" applyAlignment="1">
      <alignment vertical="top" wrapText="1"/>
    </xf>
    <xf numFmtId="0" fontId="55" fillId="0" borderId="20" xfId="0" applyFont="1" applyBorder="1" applyAlignment="1">
      <alignment vertical="top" wrapText="1"/>
    </xf>
    <xf numFmtId="0" fontId="55" fillId="0" borderId="21" xfId="0" applyFont="1" applyBorder="1" applyAlignment="1">
      <alignment vertical="top" wrapText="1"/>
    </xf>
    <xf numFmtId="0" fontId="55" fillId="0" borderId="16" xfId="0" applyFont="1" applyBorder="1" applyAlignment="1">
      <alignment horizontal="left" vertical="top" wrapText="1"/>
    </xf>
    <xf numFmtId="0" fontId="55" fillId="0" borderId="17" xfId="0" applyFont="1" applyBorder="1" applyAlignment="1">
      <alignment horizontal="left" vertical="top" wrapText="1"/>
    </xf>
    <xf numFmtId="0" fontId="55" fillId="0" borderId="18" xfId="0" applyFont="1" applyBorder="1" applyAlignment="1">
      <alignment horizontal="left" vertical="top" wrapText="1"/>
    </xf>
    <xf numFmtId="0" fontId="55" fillId="10" borderId="13" xfId="0" applyFont="1" applyFill="1" applyBorder="1" applyAlignment="1">
      <alignment vertical="top" wrapText="1"/>
    </xf>
    <xf numFmtId="0" fontId="55" fillId="10" borderId="0" xfId="0" applyFont="1" applyFill="1" applyAlignment="1">
      <alignment vertical="top" wrapText="1"/>
    </xf>
    <xf numFmtId="0" fontId="55" fillId="10" borderId="14" xfId="0" applyFont="1" applyFill="1" applyBorder="1" applyAlignment="1">
      <alignment vertical="top" wrapText="1"/>
    </xf>
    <xf numFmtId="0" fontId="55" fillId="10" borderId="13" xfId="0" applyFont="1" applyFill="1" applyBorder="1" applyAlignment="1">
      <alignment vertical="center" wrapText="1"/>
    </xf>
    <xf numFmtId="0" fontId="55" fillId="10" borderId="0" xfId="0" applyFont="1" applyFill="1" applyAlignment="1">
      <alignment vertical="center" wrapText="1"/>
    </xf>
    <xf numFmtId="0" fontId="55" fillId="10" borderId="14" xfId="0" applyFont="1" applyFill="1" applyBorder="1" applyAlignment="1">
      <alignment vertical="center" wrapText="1"/>
    </xf>
    <xf numFmtId="0" fontId="55" fillId="10" borderId="13" xfId="0" applyFont="1" applyFill="1" applyBorder="1" applyAlignment="1">
      <alignment horizontal="left" vertical="top"/>
    </xf>
    <xf numFmtId="0" fontId="55" fillId="10" borderId="0" xfId="0" applyFont="1" applyFill="1" applyAlignment="1">
      <alignment horizontal="left" vertical="top"/>
    </xf>
    <xf numFmtId="0" fontId="55" fillId="10" borderId="14" xfId="0" applyFont="1" applyFill="1" applyBorder="1" applyAlignment="1">
      <alignment horizontal="left" vertical="top"/>
    </xf>
    <xf numFmtId="0" fontId="78" fillId="0" borderId="13" xfId="0" applyFont="1" applyBorder="1" applyAlignment="1">
      <alignment horizontal="left" vertical="top" wrapText="1"/>
    </xf>
    <xf numFmtId="0" fontId="78" fillId="0" borderId="0" xfId="0" applyFont="1" applyAlignment="1">
      <alignment horizontal="left" vertical="top" wrapText="1"/>
    </xf>
    <xf numFmtId="0" fontId="78" fillId="0" borderId="14" xfId="0" applyFont="1" applyBorder="1" applyAlignment="1">
      <alignment horizontal="left" vertical="top" wrapText="1"/>
    </xf>
    <xf numFmtId="0" fontId="55" fillId="0" borderId="16"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3" xfId="0" applyFont="1" applyBorder="1" applyAlignment="1">
      <alignment horizontal="center" vertical="top" wrapText="1"/>
    </xf>
    <xf numFmtId="0" fontId="55" fillId="0" borderId="0" xfId="0" applyFont="1" applyAlignment="1">
      <alignment horizontal="center" vertical="top" wrapText="1"/>
    </xf>
    <xf numFmtId="0" fontId="55" fillId="0" borderId="14" xfId="0" applyFont="1" applyBorder="1" applyAlignment="1">
      <alignment horizontal="center" vertical="top" wrapText="1"/>
    </xf>
    <xf numFmtId="0" fontId="23" fillId="0" borderId="0" xfId="0" applyFont="1" applyAlignment="1">
      <alignment vertical="center" wrapText="1" shrinkToFit="1"/>
    </xf>
    <xf numFmtId="0" fontId="23" fillId="0" borderId="0" xfId="0" applyFont="1" applyAlignment="1">
      <alignment horizontal="center" vertical="center" wrapText="1"/>
    </xf>
    <xf numFmtId="0" fontId="59" fillId="0" borderId="0" xfId="0" applyFont="1" applyAlignment="1">
      <alignment vertical="top" wrapText="1" shrinkToFit="1"/>
    </xf>
    <xf numFmtId="0" fontId="23" fillId="0" borderId="0" xfId="0" applyFont="1" applyAlignment="1">
      <alignment horizontal="left" vertical="center" wrapText="1" shrinkToFit="1"/>
    </xf>
    <xf numFmtId="0" fontId="23" fillId="10" borderId="0" xfId="0" applyFont="1" applyFill="1" applyAlignment="1">
      <alignment horizontal="left" vertical="top" wrapText="1" shrinkToFit="1"/>
    </xf>
    <xf numFmtId="0" fontId="23" fillId="0" borderId="0" xfId="0" applyFont="1" applyAlignment="1">
      <alignment vertical="center" wrapText="1"/>
    </xf>
    <xf numFmtId="0" fontId="23" fillId="10" borderId="0" xfId="0" applyFont="1" applyFill="1">
      <alignment vertical="center"/>
    </xf>
    <xf numFmtId="0" fontId="23" fillId="10" borderId="0" xfId="0" applyFont="1" applyFill="1" applyAlignment="1">
      <alignment vertical="center" wrapText="1"/>
    </xf>
    <xf numFmtId="0" fontId="55" fillId="0" borderId="20" xfId="0" applyFont="1" applyBorder="1" applyAlignment="1">
      <alignment horizontal="right" vertical="center" shrinkToFit="1"/>
    </xf>
    <xf numFmtId="0" fontId="23" fillId="0" borderId="0" xfId="0" applyFont="1" applyAlignment="1">
      <alignment horizontal="right" vertical="center"/>
    </xf>
    <xf numFmtId="0" fontId="61" fillId="0" borderId="0" xfId="0" applyFont="1" applyAlignment="1">
      <alignment horizontal="center" vertical="center"/>
    </xf>
    <xf numFmtId="0" fontId="61" fillId="10" borderId="0" xfId="0" applyFont="1" applyFill="1" applyAlignment="1">
      <alignment horizontal="center" vertical="center"/>
    </xf>
    <xf numFmtId="0" fontId="23" fillId="10" borderId="13" xfId="0" quotePrefix="1" applyFont="1" applyFill="1" applyBorder="1" applyAlignment="1">
      <alignment horizontal="center" vertical="center"/>
    </xf>
    <xf numFmtId="0" fontId="23" fillId="10" borderId="0" xfId="0" quotePrefix="1" applyFont="1" applyFill="1" applyAlignment="1">
      <alignment horizontal="center" vertical="center"/>
    </xf>
    <xf numFmtId="0" fontId="23" fillId="10" borderId="13" xfId="0" applyFont="1" applyFill="1" applyBorder="1">
      <alignment vertical="center"/>
    </xf>
    <xf numFmtId="0" fontId="23" fillId="0" borderId="0" xfId="0" applyFont="1" applyAlignment="1">
      <alignment horizontal="left" vertical="top" wrapText="1" shrinkToFit="1"/>
    </xf>
    <xf numFmtId="0" fontId="23" fillId="0" borderId="22" xfId="0" applyFont="1" applyBorder="1" applyAlignment="1">
      <alignment horizontal="left" vertical="top" wrapText="1" shrinkToFit="1"/>
    </xf>
    <xf numFmtId="0" fontId="23" fillId="0" borderId="20" xfId="0" applyFont="1" applyBorder="1" applyAlignment="1">
      <alignment horizontal="left" vertical="top" wrapText="1" shrinkToFit="1"/>
    </xf>
    <xf numFmtId="0" fontId="23" fillId="10" borderId="0" xfId="0" applyFont="1" applyFill="1" applyAlignment="1">
      <alignment horizontal="left" vertical="center"/>
    </xf>
    <xf numFmtId="0" fontId="23" fillId="0" borderId="17" xfId="0" applyFont="1" applyBorder="1" applyAlignment="1">
      <alignment horizontal="left" vertical="top" wrapText="1" shrinkToFit="1"/>
    </xf>
    <xf numFmtId="0" fontId="23" fillId="0" borderId="0" xfId="0" applyFont="1" applyAlignment="1">
      <alignment horizontal="left" vertical="center" wrapText="1"/>
    </xf>
    <xf numFmtId="0" fontId="23" fillId="10" borderId="0" xfId="0" applyFont="1" applyFill="1" applyAlignment="1">
      <alignment horizontal="left" vertical="top"/>
    </xf>
    <xf numFmtId="0" fontId="58" fillId="0" borderId="16" xfId="0" applyFont="1" applyBorder="1">
      <alignment vertical="center"/>
    </xf>
    <xf numFmtId="0" fontId="36" fillId="0" borderId="13" xfId="0" applyFont="1" applyBorder="1">
      <alignment vertical="center"/>
    </xf>
    <xf numFmtId="0" fontId="36" fillId="0" borderId="22" xfId="0" applyFont="1" applyBorder="1">
      <alignment vertical="center"/>
    </xf>
    <xf numFmtId="0" fontId="23" fillId="0" borderId="16" xfId="0" applyFont="1" applyBorder="1">
      <alignment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36" fillId="0" borderId="20" xfId="0" applyFont="1" applyBorder="1">
      <alignment vertical="center"/>
    </xf>
    <xf numFmtId="0" fontId="23" fillId="0" borderId="13" xfId="0" quotePrefix="1" applyFont="1" applyBorder="1" applyAlignment="1">
      <alignment horizontal="center" vertical="center"/>
    </xf>
    <xf numFmtId="0" fontId="23" fillId="0" borderId="0" xfId="0" quotePrefix="1" applyFont="1" applyAlignment="1">
      <alignment horizontal="center" vertical="center"/>
    </xf>
    <xf numFmtId="0" fontId="23" fillId="0" borderId="0" xfId="0" applyFont="1" applyAlignment="1">
      <alignment vertical="top" wrapText="1" shrinkToFit="1"/>
    </xf>
    <xf numFmtId="0" fontId="23" fillId="0" borderId="0" xfId="0" applyFont="1" applyAlignment="1">
      <alignment vertical="top" wrapText="1"/>
    </xf>
    <xf numFmtId="0" fontId="23" fillId="0" borderId="20" xfId="0" applyFont="1" applyBorder="1">
      <alignment vertical="center"/>
    </xf>
    <xf numFmtId="0" fontId="23" fillId="0" borderId="20" xfId="0" applyFont="1" applyBorder="1" applyAlignment="1">
      <alignment horizontal="left" vertical="center" wrapText="1" shrinkToFit="1"/>
    </xf>
    <xf numFmtId="0" fontId="23" fillId="0" borderId="37" xfId="0" applyFont="1" applyBorder="1">
      <alignment vertical="center"/>
    </xf>
    <xf numFmtId="0" fontId="23" fillId="0" borderId="40" xfId="0" applyFont="1" applyBorder="1">
      <alignment vertical="center"/>
    </xf>
    <xf numFmtId="0" fontId="23" fillId="0" borderId="20" xfId="0" applyFont="1" applyBorder="1" applyAlignment="1">
      <alignment horizontal="left" vertical="center" wrapText="1"/>
    </xf>
    <xf numFmtId="0" fontId="23" fillId="0" borderId="20" xfId="0" applyFont="1" applyBorder="1" applyAlignment="1">
      <alignment vertical="top" wrapText="1"/>
    </xf>
    <xf numFmtId="0" fontId="23" fillId="0" borderId="20" xfId="0" applyFont="1" applyBorder="1" applyAlignment="1">
      <alignment vertical="top" wrapText="1" shrinkToFit="1"/>
    </xf>
    <xf numFmtId="0" fontId="23" fillId="10" borderId="0" xfId="0" applyFont="1" applyFill="1" applyAlignment="1">
      <alignment vertical="center" shrinkToFit="1"/>
    </xf>
    <xf numFmtId="0" fontId="37" fillId="0" borderId="0" xfId="0" applyFont="1" applyAlignment="1">
      <alignment horizontal="right" vertical="center" wrapText="1"/>
    </xf>
    <xf numFmtId="0" fontId="37" fillId="10" borderId="0" xfId="0" applyFont="1" applyFill="1" applyAlignment="1">
      <alignment horizontal="right" vertical="center" wrapText="1"/>
    </xf>
    <xf numFmtId="0" fontId="23" fillId="0" borderId="0" xfId="0" applyFont="1" applyAlignment="1">
      <alignment horizontal="left" vertical="top"/>
    </xf>
    <xf numFmtId="0" fontId="30" fillId="0" borderId="0" xfId="0" applyFont="1" applyAlignment="1">
      <alignment horizontal="left" vertical="top" wrapText="1"/>
    </xf>
    <xf numFmtId="0" fontId="23" fillId="0" borderId="22" xfId="0" applyFont="1" applyBorder="1">
      <alignment vertical="center"/>
    </xf>
    <xf numFmtId="0" fontId="59" fillId="0" borderId="0" xfId="0" applyFont="1" applyAlignment="1">
      <alignment horizontal="left" vertical="top" wrapText="1" shrinkToFit="1"/>
    </xf>
    <xf numFmtId="0" fontId="76" fillId="0" borderId="28" xfId="0" applyFont="1" applyBorder="1">
      <alignment vertical="center"/>
    </xf>
    <xf numFmtId="0" fontId="76" fillId="9" borderId="81" xfId="0" applyFont="1" applyFill="1" applyBorder="1">
      <alignment vertical="center"/>
    </xf>
    <xf numFmtId="0" fontId="76" fillId="0" borderId="80" xfId="0" applyFont="1" applyBorder="1">
      <alignment vertical="center"/>
    </xf>
    <xf numFmtId="0" fontId="73" fillId="9" borderId="82" xfId="0" applyFont="1" applyFill="1" applyBorder="1">
      <alignment vertical="center"/>
    </xf>
    <xf numFmtId="180" fontId="73" fillId="0" borderId="28" xfId="0" applyNumberFormat="1" applyFont="1" applyBorder="1">
      <alignment vertical="center"/>
    </xf>
    <xf numFmtId="180" fontId="73" fillId="9" borderId="81" xfId="0" applyNumberFormat="1" applyFont="1" applyFill="1" applyBorder="1">
      <alignment vertical="center"/>
    </xf>
    <xf numFmtId="180" fontId="73" fillId="0" borderId="32" xfId="0" applyNumberFormat="1" applyFont="1" applyBorder="1">
      <alignment vertical="center"/>
    </xf>
    <xf numFmtId="180" fontId="73" fillId="9" borderId="83" xfId="0" applyNumberFormat="1" applyFont="1" applyFill="1" applyBorder="1">
      <alignment vertical="center"/>
    </xf>
    <xf numFmtId="180" fontId="73" fillId="0" borderId="80" xfId="0" applyNumberFormat="1" applyFont="1" applyBorder="1">
      <alignment vertical="center"/>
    </xf>
    <xf numFmtId="180" fontId="73" fillId="9" borderId="82" xfId="0" applyNumberFormat="1" applyFont="1" applyFill="1" applyBorder="1">
      <alignment vertical="center"/>
    </xf>
    <xf numFmtId="0" fontId="73" fillId="3" borderId="27" xfId="0" applyFont="1" applyFill="1" applyBorder="1" applyAlignment="1">
      <alignment vertical="center" wrapText="1"/>
    </xf>
    <xf numFmtId="0" fontId="73" fillId="3" borderId="33" xfId="0" applyFont="1" applyFill="1" applyBorder="1" applyAlignment="1">
      <alignment vertical="center" wrapText="1"/>
    </xf>
    <xf numFmtId="0" fontId="73" fillId="3" borderId="29" xfId="0" applyFont="1" applyFill="1" applyBorder="1" applyAlignment="1">
      <alignment vertical="center" wrapText="1"/>
    </xf>
    <xf numFmtId="0" fontId="82" fillId="3" borderId="26" xfId="0" quotePrefix="1" applyFont="1" applyFill="1" applyBorder="1">
      <alignment vertical="center"/>
    </xf>
    <xf numFmtId="0" fontId="82" fillId="3" borderId="1" xfId="0" quotePrefix="1" applyFont="1" applyFill="1" applyBorder="1">
      <alignment vertical="center"/>
    </xf>
    <xf numFmtId="0" fontId="73" fillId="3" borderId="1" xfId="0" applyFont="1" applyFill="1" applyBorder="1">
      <alignment vertical="center"/>
    </xf>
    <xf numFmtId="0" fontId="82" fillId="3" borderId="1" xfId="0" applyFont="1" applyFill="1" applyBorder="1">
      <alignment vertical="center"/>
    </xf>
    <xf numFmtId="0" fontId="82" fillId="3" borderId="92" xfId="0" applyFont="1" applyFill="1" applyBorder="1">
      <alignment vertical="center"/>
    </xf>
    <xf numFmtId="0" fontId="82" fillId="0" borderId="0" xfId="0" applyFont="1">
      <alignment vertical="center"/>
    </xf>
    <xf numFmtId="0" fontId="76" fillId="5" borderId="51" xfId="0" applyFont="1" applyFill="1" applyBorder="1">
      <alignment vertical="center"/>
    </xf>
    <xf numFmtId="0" fontId="73" fillId="8" borderId="54" xfId="0" quotePrefix="1" applyFont="1" applyFill="1" applyBorder="1">
      <alignment vertical="center"/>
    </xf>
    <xf numFmtId="0" fontId="73" fillId="8" borderId="35" xfId="0" quotePrefix="1" applyFont="1" applyFill="1" applyBorder="1">
      <alignment vertical="center"/>
    </xf>
    <xf numFmtId="0" fontId="73" fillId="8" borderId="51" xfId="0" quotePrefix="1" applyFont="1" applyFill="1" applyBorder="1">
      <alignment vertical="center"/>
    </xf>
    <xf numFmtId="0" fontId="73" fillId="0" borderId="27" xfId="0" applyFont="1" applyBorder="1">
      <alignment vertical="center"/>
    </xf>
    <xf numFmtId="0" fontId="73" fillId="0" borderId="33" xfId="0" applyFont="1" applyBorder="1">
      <alignment vertical="center"/>
    </xf>
    <xf numFmtId="0" fontId="73" fillId="0" borderId="83" xfId="0" applyFont="1" applyBorder="1">
      <alignment vertical="center"/>
    </xf>
    <xf numFmtId="0" fontId="73" fillId="0" borderId="29" xfId="0" applyFont="1" applyBorder="1">
      <alignment vertical="center"/>
    </xf>
    <xf numFmtId="0" fontId="85" fillId="0" borderId="0" xfId="0" applyFont="1" applyAlignment="1">
      <alignment vertical="top"/>
    </xf>
    <xf numFmtId="0" fontId="69" fillId="0" borderId="0" xfId="0" applyFont="1" applyAlignment="1">
      <alignment vertical="top"/>
    </xf>
    <xf numFmtId="0" fontId="23" fillId="0" borderId="0" xfId="0" applyFont="1" applyAlignment="1">
      <alignment horizontal="left" vertical="center" shrinkToFit="1"/>
    </xf>
    <xf numFmtId="0" fontId="73" fillId="3" borderId="32" xfId="0" applyFont="1" applyFill="1" applyBorder="1">
      <alignment vertical="center"/>
    </xf>
    <xf numFmtId="0" fontId="0" fillId="7" borderId="77" xfId="0" applyFill="1" applyBorder="1">
      <alignment vertical="center"/>
    </xf>
    <xf numFmtId="0" fontId="0" fillId="7" borderId="22" xfId="0" applyFill="1" applyBorder="1">
      <alignment vertical="center"/>
    </xf>
    <xf numFmtId="0" fontId="69" fillId="8" borderId="35" xfId="0" quotePrefix="1" applyFont="1" applyFill="1" applyBorder="1">
      <alignment vertical="center"/>
    </xf>
    <xf numFmtId="0" fontId="88" fillId="0" borderId="0" xfId="0" applyFont="1" applyAlignment="1">
      <alignment horizontal="right" vertical="center"/>
    </xf>
    <xf numFmtId="0" fontId="88" fillId="10" borderId="0" xfId="0" applyFont="1" applyFill="1" applyAlignment="1">
      <alignment horizontal="right" vertical="center"/>
    </xf>
    <xf numFmtId="0" fontId="88" fillId="10" borderId="0" xfId="0" applyFont="1" applyFill="1" applyAlignment="1">
      <alignment horizontal="right" vertical="center" shrinkToFit="1"/>
    </xf>
    <xf numFmtId="0" fontId="88" fillId="0" borderId="20" xfId="0" applyFont="1" applyBorder="1" applyAlignment="1">
      <alignment horizontal="right" vertical="center"/>
    </xf>
    <xf numFmtId="0" fontId="88" fillId="0" borderId="17" xfId="0" applyFont="1" applyBorder="1" applyAlignment="1">
      <alignment horizontal="right" vertical="center"/>
    </xf>
    <xf numFmtId="0" fontId="69" fillId="3" borderId="33" xfId="0" applyFont="1" applyFill="1" applyBorder="1" applyAlignment="1">
      <alignmen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9" fillId="0" borderId="8" xfId="0" applyFont="1" applyBorder="1" applyAlignment="1">
      <alignment horizontal="left" vertical="center"/>
    </xf>
    <xf numFmtId="0" fontId="74" fillId="0" borderId="0" xfId="0" applyFont="1" applyAlignment="1">
      <alignment horizontal="right" vertical="center"/>
    </xf>
    <xf numFmtId="0" fontId="42" fillId="0" borderId="0" xfId="0" applyFont="1" applyAlignment="1">
      <alignment horizontal="left" vertical="center"/>
    </xf>
    <xf numFmtId="0" fontId="38" fillId="0" borderId="0" xfId="0" applyFont="1" applyAlignment="1">
      <alignment horizontal="left" vertical="top" wrapText="1"/>
    </xf>
    <xf numFmtId="0" fontId="41" fillId="0" borderId="0" xfId="0" applyFont="1" applyAlignment="1">
      <alignment horizontal="left" vertical="center" wrapText="1"/>
    </xf>
    <xf numFmtId="0" fontId="41" fillId="0" borderId="0" xfId="0" quotePrefix="1" applyFont="1" applyAlignment="1">
      <alignment horizontal="right" vertical="center"/>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41" fillId="0" borderId="0" xfId="0" applyFont="1" applyAlignment="1">
      <alignment horizontal="right" vertical="center"/>
    </xf>
    <xf numFmtId="0" fontId="41" fillId="0" borderId="0" xfId="0" applyFont="1" applyAlignment="1">
      <alignment horizontal="left" vertical="top" wrapText="1"/>
    </xf>
    <xf numFmtId="0" fontId="14" fillId="0" borderId="0" xfId="0" applyFont="1" applyAlignment="1">
      <alignment horizontal="center" vertical="center"/>
    </xf>
    <xf numFmtId="0" fontId="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center" vertical="center"/>
    </xf>
    <xf numFmtId="0" fontId="41" fillId="0" borderId="0" xfId="0" applyFont="1" applyAlignment="1">
      <alignment horizontal="left" vertical="center"/>
    </xf>
    <xf numFmtId="0" fontId="41" fillId="0" borderId="0" xfId="0" quotePrefix="1" applyFont="1" applyAlignment="1">
      <alignment horizontal="center" vertical="center"/>
    </xf>
    <xf numFmtId="0" fontId="0" fillId="0" borderId="0" xfId="0" quotePrefix="1" applyAlignment="1">
      <alignment horizontal="center" vertical="center"/>
    </xf>
    <xf numFmtId="0" fontId="73" fillId="0" borderId="0" xfId="0" applyFont="1" applyAlignment="1">
      <alignment horizontal="left" vertical="top"/>
    </xf>
    <xf numFmtId="0" fontId="72" fillId="0" borderId="0" xfId="0" applyFont="1">
      <alignment vertical="center"/>
    </xf>
    <xf numFmtId="0" fontId="55" fillId="0" borderId="13" xfId="0" applyFont="1" applyBorder="1" applyAlignment="1">
      <alignment horizontal="left" vertical="top" wrapText="1"/>
    </xf>
    <xf numFmtId="0" fontId="55" fillId="0" borderId="0" xfId="0" applyFont="1" applyAlignment="1">
      <alignment horizontal="left" vertical="top" wrapText="1"/>
    </xf>
    <xf numFmtId="0" fontId="23" fillId="10" borderId="0" xfId="0" applyFont="1" applyFill="1" applyAlignment="1">
      <alignment horizontal="left" vertical="top" wrapText="1"/>
    </xf>
    <xf numFmtId="0" fontId="76" fillId="10" borderId="0" xfId="0" applyFont="1" applyFill="1" applyAlignment="1">
      <alignment horizontal="left" vertical="top" wrapText="1"/>
    </xf>
    <xf numFmtId="0" fontId="16" fillId="0" borderId="0" xfId="0" applyFont="1" applyAlignment="1">
      <alignment horizontal="left" vertical="top" wrapText="1" shrinkToFit="1"/>
    </xf>
    <xf numFmtId="0" fontId="16" fillId="0" borderId="65"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3" xfId="0" applyFont="1" applyBorder="1" applyAlignment="1">
      <alignment horizontal="left" vertical="center" wrapText="1"/>
    </xf>
    <xf numFmtId="0" fontId="16" fillId="0" borderId="56"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0" xfId="0" applyFont="1" applyBorder="1" applyAlignment="1">
      <alignment horizontal="left" vertical="center" wrapText="1"/>
    </xf>
    <xf numFmtId="0" fontId="16" fillId="0" borderId="61" xfId="0" applyFont="1" applyBorder="1" applyAlignment="1">
      <alignment horizontal="left"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0" xfId="0" applyFont="1" applyBorder="1" applyAlignment="1">
      <alignment horizontal="center" vertical="center"/>
    </xf>
    <xf numFmtId="0" fontId="16" fillId="0" borderId="62" xfId="0" applyFont="1" applyBorder="1" applyAlignment="1">
      <alignment horizontal="center" vertical="center"/>
    </xf>
    <xf numFmtId="0" fontId="16" fillId="0" borderId="13" xfId="0" quotePrefix="1" applyFont="1" applyBorder="1" applyAlignment="1">
      <alignment horizontal="center" vertical="center"/>
    </xf>
    <xf numFmtId="0" fontId="16" fillId="0" borderId="0" xfId="0" quotePrefix="1" applyFont="1" applyAlignment="1">
      <alignment horizontal="center" vertical="center"/>
    </xf>
    <xf numFmtId="0" fontId="18" fillId="0" borderId="24"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55" fillId="0" borderId="13" xfId="0" applyFont="1" applyBorder="1" applyAlignment="1">
      <alignment horizontal="left" vertical="top" wrapText="1" shrinkToFit="1"/>
    </xf>
    <xf numFmtId="0" fontId="55" fillId="0" borderId="0" xfId="0" applyFont="1" applyAlignment="1">
      <alignment horizontal="left" vertical="top" wrapText="1" shrinkToFit="1"/>
    </xf>
    <xf numFmtId="0" fontId="55" fillId="0" borderId="14" xfId="0" applyFont="1" applyBorder="1" applyAlignment="1">
      <alignment horizontal="left" vertical="top" wrapText="1" shrinkToFit="1"/>
    </xf>
    <xf numFmtId="0" fontId="16" fillId="0" borderId="0" xfId="0" applyFont="1" applyAlignment="1">
      <alignment horizontal="left" vertical="top" wrapText="1"/>
    </xf>
    <xf numFmtId="0" fontId="18" fillId="0" borderId="13"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14" xfId="0" applyFont="1" applyBorder="1" applyAlignment="1">
      <alignment horizontal="left" vertical="top" wrapText="1" shrinkToFit="1"/>
    </xf>
    <xf numFmtId="0" fontId="55" fillId="0" borderId="14" xfId="0" applyFont="1" applyBorder="1" applyAlignment="1">
      <alignment horizontal="left" vertical="top" wrapText="1"/>
    </xf>
    <xf numFmtId="0" fontId="16" fillId="0" borderId="0" xfId="0" applyFont="1" applyAlignment="1">
      <alignment horizontal="left" vertical="top" shrinkToFit="1"/>
    </xf>
    <xf numFmtId="0" fontId="66" fillId="10" borderId="0" xfId="0" applyFont="1" applyFill="1" applyAlignment="1">
      <alignment horizontal="left" vertical="top" shrinkToFit="1"/>
    </xf>
    <xf numFmtId="0" fontId="55" fillId="10" borderId="13" xfId="0" applyFont="1" applyFill="1" applyBorder="1" applyAlignment="1">
      <alignment horizontal="left" vertical="top" wrapText="1"/>
    </xf>
    <xf numFmtId="0" fontId="55" fillId="10" borderId="0" xfId="0" applyFont="1" applyFill="1" applyAlignment="1">
      <alignment horizontal="left" vertical="top" wrapText="1"/>
    </xf>
    <xf numFmtId="0" fontId="55" fillId="10" borderId="14" xfId="0" applyFont="1" applyFill="1" applyBorder="1" applyAlignment="1">
      <alignment horizontal="left" vertical="top" wrapText="1"/>
    </xf>
    <xf numFmtId="0" fontId="25" fillId="0" borderId="2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5" xfId="0" applyFont="1" applyBorder="1" applyAlignment="1">
      <alignment horizontal="center" vertical="center" shrinkToFi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Alignment="1">
      <alignment horizontal="left" vertical="center"/>
    </xf>
    <xf numFmtId="0" fontId="23" fillId="0" borderId="0" xfId="0" applyFont="1" applyAlignment="1">
      <alignment horizontal="left" vertical="top" wrapText="1" shrinkToFit="1"/>
    </xf>
    <xf numFmtId="0" fontId="23" fillId="0" borderId="0" xfId="0" applyFont="1" applyAlignment="1">
      <alignment horizontal="left" vertical="center" shrinkToFit="1"/>
    </xf>
    <xf numFmtId="0" fontId="16" fillId="0" borderId="0" xfId="0" applyFont="1" applyAlignment="1">
      <alignment horizontal="left" vertical="center" shrinkToFit="1"/>
    </xf>
    <xf numFmtId="177" fontId="23" fillId="4" borderId="8" xfId="0" applyNumberFormat="1" applyFont="1" applyFill="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6" fillId="0" borderId="0" xfId="0" applyFont="1" applyAlignment="1">
      <alignment horizontal="left" vertical="center"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84" xfId="0" applyFont="1" applyBorder="1" applyAlignment="1">
      <alignment horizontal="center" vertical="center"/>
    </xf>
    <xf numFmtId="0" fontId="16" fillId="0" borderId="89" xfId="0" applyFont="1" applyBorder="1" applyAlignment="1">
      <alignment horizontal="center" vertical="center"/>
    </xf>
    <xf numFmtId="0" fontId="16" fillId="0" borderId="42" xfId="0" applyFont="1" applyBorder="1" applyAlignment="1">
      <alignment horizontal="center" vertical="center"/>
    </xf>
    <xf numFmtId="0" fontId="16" fillId="0" borderId="69" xfId="0" applyFont="1" applyBorder="1" applyAlignment="1">
      <alignment horizontal="center" vertical="center"/>
    </xf>
    <xf numFmtId="0" fontId="21" fillId="0" borderId="17" xfId="0" applyFont="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center" shrinkToFi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16" fillId="0" borderId="70" xfId="0" applyFont="1" applyBorder="1" applyAlignment="1">
      <alignment horizontal="center" vertical="top" wrapText="1"/>
    </xf>
    <xf numFmtId="0" fontId="16" fillId="0" borderId="43" xfId="0" applyFont="1" applyBorder="1" applyAlignment="1">
      <alignment horizontal="center" vertical="top" wrapText="1"/>
    </xf>
    <xf numFmtId="0" fontId="16" fillId="0" borderId="47"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8" xfId="0" applyFont="1" applyBorder="1" applyAlignment="1">
      <alignment horizontal="left" vertical="center" wrapText="1"/>
    </xf>
    <xf numFmtId="0" fontId="16" fillId="0" borderId="47" xfId="0" applyFont="1" applyBorder="1" applyAlignment="1">
      <alignment horizontal="left" vertical="center" wrapText="1"/>
    </xf>
    <xf numFmtId="0" fontId="16" fillId="0" borderId="39" xfId="0" applyFont="1" applyBorder="1" applyAlignment="1">
      <alignment horizontal="center" vertical="center"/>
    </xf>
    <xf numFmtId="0" fontId="16" fillId="0" borderId="86" xfId="0" applyFont="1" applyBorder="1" applyAlignment="1">
      <alignment horizontal="center" vertical="center"/>
    </xf>
    <xf numFmtId="0" fontId="16" fillId="0" borderId="42" xfId="0" applyFont="1" applyBorder="1" applyAlignment="1">
      <alignment horizontal="center" vertical="top" wrapText="1"/>
    </xf>
    <xf numFmtId="0" fontId="16" fillId="0" borderId="69" xfId="0" applyFont="1" applyBorder="1" applyAlignment="1">
      <alignment horizontal="center" vertical="top" wrapText="1"/>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xf numFmtId="0" fontId="16" fillId="0" borderId="22" xfId="0" applyFont="1" applyBorder="1" applyAlignment="1">
      <alignment horizontal="center" vertical="top" wrapText="1"/>
    </xf>
    <xf numFmtId="0" fontId="16" fillId="0" borderId="20" xfId="0" applyFont="1" applyBorder="1" applyAlignment="1">
      <alignment horizontal="center" vertical="top" wrapText="1"/>
    </xf>
    <xf numFmtId="0" fontId="16" fillId="0" borderId="36" xfId="0" applyFont="1" applyBorder="1" applyAlignment="1">
      <alignment horizontal="center" vertical="center"/>
    </xf>
    <xf numFmtId="0" fontId="16" fillId="0" borderId="67" xfId="0" applyFont="1" applyBorder="1" applyAlignment="1">
      <alignment horizontal="center" vertical="center"/>
    </xf>
    <xf numFmtId="0" fontId="32" fillId="0" borderId="15" xfId="0" applyFont="1" applyBorder="1" applyAlignment="1">
      <alignment horizontal="left" vertical="top" wrapText="1" shrinkToFit="1"/>
    </xf>
    <xf numFmtId="0" fontId="16" fillId="0" borderId="0" xfId="0" applyFont="1" applyAlignment="1">
      <alignment horizontal="left" vertical="center" wrapText="1" shrinkToFit="1"/>
    </xf>
    <xf numFmtId="0" fontId="25" fillId="0" borderId="0" xfId="0" applyFont="1" applyAlignment="1">
      <alignment horizontal="left" vertical="center" shrinkToFit="1"/>
    </xf>
    <xf numFmtId="0" fontId="23" fillId="10" borderId="13" xfId="0" quotePrefix="1" applyFont="1" applyFill="1" applyBorder="1" applyAlignment="1">
      <alignment horizontal="center" vertical="center"/>
    </xf>
    <xf numFmtId="0" fontId="23" fillId="10" borderId="0" xfId="0" quotePrefix="1" applyFont="1" applyFill="1" applyAlignment="1">
      <alignment horizontal="center" vertical="center"/>
    </xf>
    <xf numFmtId="0" fontId="23" fillId="10" borderId="0" xfId="0" applyFont="1" applyFill="1" applyAlignment="1">
      <alignment horizontal="left" vertical="top" wrapText="1" shrinkToFit="1"/>
    </xf>
    <xf numFmtId="0" fontId="23" fillId="10" borderId="16" xfId="0" applyFont="1" applyFill="1" applyBorder="1" applyAlignment="1">
      <alignment horizontal="left" vertical="top" wrapText="1" shrinkToFit="1"/>
    </xf>
    <xf numFmtId="0" fontId="23" fillId="10" borderId="17" xfId="0" applyFont="1" applyFill="1" applyBorder="1" applyAlignment="1">
      <alignment horizontal="left" vertical="top" wrapText="1" shrinkToFit="1"/>
    </xf>
    <xf numFmtId="0" fontId="23" fillId="10" borderId="18" xfId="0" applyFont="1" applyFill="1" applyBorder="1" applyAlignment="1">
      <alignment horizontal="left" vertical="top" wrapText="1" shrinkToFit="1"/>
    </xf>
    <xf numFmtId="0" fontId="23" fillId="10" borderId="13" xfId="0" applyFont="1" applyFill="1" applyBorder="1" applyAlignment="1">
      <alignment horizontal="left" vertical="top" wrapText="1" shrinkToFit="1"/>
    </xf>
    <xf numFmtId="0" fontId="23" fillId="10" borderId="14" xfId="0" applyFont="1" applyFill="1" applyBorder="1" applyAlignment="1">
      <alignment horizontal="left" vertical="top" wrapText="1" shrinkToFit="1"/>
    </xf>
    <xf numFmtId="0" fontId="23" fillId="10" borderId="22" xfId="0" applyFont="1" applyFill="1" applyBorder="1" applyAlignment="1">
      <alignment horizontal="left" vertical="top" wrapText="1" shrinkToFit="1"/>
    </xf>
    <xf numFmtId="0" fontId="23" fillId="10" borderId="20" xfId="0" applyFont="1" applyFill="1" applyBorder="1" applyAlignment="1">
      <alignment horizontal="left" vertical="top" wrapText="1" shrinkToFit="1"/>
    </xf>
    <xf numFmtId="0" fontId="23" fillId="10" borderId="21" xfId="0" applyFont="1" applyFill="1" applyBorder="1" applyAlignment="1">
      <alignment horizontal="left" vertical="top" wrapText="1" shrinkToFit="1"/>
    </xf>
    <xf numFmtId="0" fontId="33" fillId="0" borderId="15" xfId="0" applyFont="1" applyBorder="1" applyAlignment="1">
      <alignment horizontal="left" vertical="top" wrapText="1" shrinkToFit="1"/>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8" fillId="0" borderId="30" xfId="0" applyFont="1" applyBorder="1" applyAlignment="1">
      <alignment horizontal="left" vertical="center" shrinkToFit="1"/>
    </xf>
    <xf numFmtId="0" fontId="18" fillId="0" borderId="0" xfId="0" applyFont="1" applyAlignment="1">
      <alignment horizontal="left" vertical="center" shrinkToFit="1"/>
    </xf>
    <xf numFmtId="0" fontId="18" fillId="0" borderId="34" xfId="0" applyFont="1" applyBorder="1" applyAlignment="1">
      <alignment horizontal="left" vertical="center" shrinkToFit="1"/>
    </xf>
    <xf numFmtId="0" fontId="18" fillId="0" borderId="0" xfId="0" applyFont="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55" fillId="10" borderId="13" xfId="0" applyFont="1" applyFill="1" applyBorder="1" applyAlignment="1">
      <alignment horizontal="left" vertical="center" wrapText="1"/>
    </xf>
    <xf numFmtId="0" fontId="55" fillId="10" borderId="0" xfId="0" applyFont="1" applyFill="1" applyAlignment="1">
      <alignment horizontal="left" vertical="center" wrapText="1"/>
    </xf>
    <xf numFmtId="0" fontId="55" fillId="10" borderId="14" xfId="0" applyFont="1" applyFill="1" applyBorder="1" applyAlignment="1">
      <alignment horizontal="left" vertical="center" wrapText="1"/>
    </xf>
    <xf numFmtId="0" fontId="25" fillId="0" borderId="11" xfId="0" applyFont="1" applyBorder="1" applyAlignment="1">
      <alignment horizontal="center" vertical="center"/>
    </xf>
    <xf numFmtId="0" fontId="59" fillId="0" borderId="0" xfId="0" applyFont="1" applyAlignment="1">
      <alignment horizontal="left" vertical="top" wrapText="1" shrinkToFit="1"/>
    </xf>
    <xf numFmtId="0" fontId="28" fillId="0" borderId="0" xfId="0" applyFont="1" applyAlignment="1">
      <alignment horizontal="left" vertical="center" shrinkToFit="1"/>
    </xf>
    <xf numFmtId="0" fontId="28" fillId="0" borderId="14" xfId="0" applyFont="1" applyBorder="1" applyAlignment="1">
      <alignment horizontal="left" vertical="center" shrinkToFit="1"/>
    </xf>
    <xf numFmtId="0" fontId="77" fillId="10" borderId="13" xfId="0" applyFont="1" applyFill="1" applyBorder="1" applyAlignment="1">
      <alignment horizontal="left" vertical="top" wrapText="1"/>
    </xf>
    <xf numFmtId="0" fontId="28" fillId="0" borderId="0" xfId="0" applyFont="1" applyAlignment="1">
      <alignment horizontal="left" vertical="center" wrapText="1" shrinkToFit="1"/>
    </xf>
    <xf numFmtId="0" fontId="28" fillId="0" borderId="14" xfId="0" applyFont="1" applyBorder="1" applyAlignment="1">
      <alignment horizontal="left" vertical="center" wrapText="1" shrinkToFit="1"/>
    </xf>
    <xf numFmtId="0" fontId="16" fillId="0" borderId="31" xfId="0" applyFont="1" applyBorder="1" applyAlignment="1">
      <alignment horizontal="center" vertical="center" shrinkToFit="1"/>
    </xf>
    <xf numFmtId="0" fontId="59" fillId="10" borderId="0" xfId="0" applyFont="1" applyFill="1" applyAlignment="1">
      <alignment horizontal="left" vertical="top" wrapText="1" shrinkToFit="1"/>
    </xf>
    <xf numFmtId="0" fontId="59" fillId="10" borderId="0" xfId="0" applyFont="1" applyFill="1" applyAlignment="1">
      <alignment horizontal="left" vertical="center" wrapText="1"/>
    </xf>
    <xf numFmtId="0" fontId="16" fillId="10" borderId="0" xfId="0" applyFont="1" applyFill="1" applyAlignment="1">
      <alignment horizontal="center" vertical="center" shrinkToFit="1"/>
    </xf>
    <xf numFmtId="0" fontId="15" fillId="0" borderId="49" xfId="0" applyFont="1" applyBorder="1" applyAlignment="1">
      <alignment horizontal="center" vertical="center" shrinkToFit="1"/>
    </xf>
    <xf numFmtId="0" fontId="15" fillId="0" borderId="0" xfId="0" applyFont="1" applyAlignment="1">
      <alignment horizontal="center" vertical="center" shrinkToFit="1"/>
    </xf>
    <xf numFmtId="0" fontId="15" fillId="0" borderId="14" xfId="0" applyFont="1" applyBorder="1" applyAlignment="1">
      <alignment horizontal="center" vertical="center" shrinkToFit="1"/>
    </xf>
    <xf numFmtId="0" fontId="55" fillId="10" borderId="13" xfId="0" applyFont="1" applyFill="1" applyBorder="1" applyAlignment="1">
      <alignment horizontal="left" vertical="top" wrapText="1" shrinkToFit="1"/>
    </xf>
    <xf numFmtId="0" fontId="55" fillId="10" borderId="0" xfId="0" applyFont="1" applyFill="1" applyAlignment="1">
      <alignment horizontal="left" vertical="top" wrapText="1" shrinkToFit="1"/>
    </xf>
    <xf numFmtId="0" fontId="55" fillId="10" borderId="14" xfId="0" applyFont="1" applyFill="1" applyBorder="1" applyAlignment="1">
      <alignment horizontal="left" vertical="top" wrapText="1" shrinkToFit="1"/>
    </xf>
    <xf numFmtId="0" fontId="17" fillId="0" borderId="20" xfId="0" applyFont="1" applyBorder="1" applyAlignment="1">
      <alignment horizontal="left" vertical="center" shrinkToFi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2" xfId="0" applyFont="1" applyBorder="1" applyAlignment="1">
      <alignment horizontal="left" vertical="center" shrinkToFit="1"/>
    </xf>
    <xf numFmtId="0" fontId="31" fillId="0" borderId="24"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25" xfId="0" applyFont="1" applyBorder="1" applyAlignment="1" applyProtection="1">
      <alignment horizontal="center" vertical="center" shrinkToFit="1"/>
      <protection locked="0"/>
    </xf>
    <xf numFmtId="0" fontId="16" fillId="0" borderId="0" xfId="0" applyFont="1" applyAlignment="1">
      <alignment horizontal="center" vertical="top" wrapText="1" shrinkToFit="1"/>
    </xf>
    <xf numFmtId="0" fontId="55" fillId="0" borderId="22" xfId="0" applyFont="1" applyBorder="1" applyAlignment="1">
      <alignment horizontal="left" vertical="top" wrapText="1"/>
    </xf>
    <xf numFmtId="0" fontId="55" fillId="0" borderId="20" xfId="0" applyFont="1" applyBorder="1" applyAlignment="1">
      <alignment horizontal="left" vertical="top" wrapText="1"/>
    </xf>
    <xf numFmtId="0" fontId="55" fillId="0" borderId="21" xfId="0" applyFont="1" applyBorder="1" applyAlignment="1">
      <alignment horizontal="left" vertical="top" wrapText="1"/>
    </xf>
    <xf numFmtId="0" fontId="16" fillId="10" borderId="0" xfId="0" applyFont="1" applyFill="1" applyAlignment="1">
      <alignment horizontal="left" vertical="top" wrapText="1" shrinkToFit="1"/>
    </xf>
    <xf numFmtId="0" fontId="16" fillId="0" borderId="0" xfId="0" applyFont="1" applyAlignment="1">
      <alignment horizontal="left" vertical="top"/>
    </xf>
    <xf numFmtId="0" fontId="16" fillId="0" borderId="13" xfId="0" applyFont="1" applyBorder="1" applyAlignment="1">
      <alignment horizontal="left" vertical="top" wrapText="1" shrinkToFit="1"/>
    </xf>
    <xf numFmtId="0" fontId="16" fillId="0" borderId="14" xfId="0" applyFont="1" applyBorder="1" applyAlignment="1">
      <alignment horizontal="left" vertical="top" wrapText="1" shrinkToFit="1"/>
    </xf>
    <xf numFmtId="0" fontId="23" fillId="0" borderId="0" xfId="0" applyFont="1" applyAlignment="1">
      <alignment horizontal="left" vertical="top" shrinkToFit="1"/>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18" fillId="0" borderId="14" xfId="0" applyFont="1" applyBorder="1" applyAlignment="1">
      <alignment horizontal="left" vertical="center" wrapText="1"/>
    </xf>
    <xf numFmtId="0" fontId="23" fillId="0" borderId="0" xfId="0" applyFont="1" applyAlignment="1">
      <alignment horizontal="left" vertical="center" wrapText="1" shrinkToFit="1"/>
    </xf>
    <xf numFmtId="0" fontId="23" fillId="0" borderId="40" xfId="0" applyFont="1" applyBorder="1" applyAlignment="1">
      <alignment horizontal="center"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3" fillId="0" borderId="16" xfId="0" applyFont="1" applyBorder="1" applyAlignment="1">
      <alignment horizontal="left" vertical="top" wrapText="1" shrinkToFit="1"/>
    </xf>
    <xf numFmtId="0" fontId="23" fillId="0" borderId="17" xfId="0" applyFont="1" applyBorder="1" applyAlignment="1">
      <alignment horizontal="left" vertical="top" wrapText="1" shrinkToFit="1"/>
    </xf>
    <xf numFmtId="0" fontId="23" fillId="0" borderId="18" xfId="0" applyFont="1" applyBorder="1" applyAlignment="1">
      <alignment horizontal="left" vertical="top" wrapText="1" shrinkToFit="1"/>
    </xf>
    <xf numFmtId="0" fontId="23" fillId="0" borderId="22" xfId="0" applyFont="1" applyBorder="1" applyAlignment="1">
      <alignment horizontal="left" vertical="top" wrapText="1" shrinkToFit="1"/>
    </xf>
    <xf numFmtId="0" fontId="23" fillId="0" borderId="20" xfId="0" applyFont="1" applyBorder="1" applyAlignment="1">
      <alignment horizontal="left" vertical="top" wrapText="1" shrinkToFit="1"/>
    </xf>
    <xf numFmtId="0" fontId="23" fillId="0" borderId="21" xfId="0" applyFont="1" applyBorder="1" applyAlignment="1">
      <alignment horizontal="left" vertical="top" wrapText="1" shrinkToFit="1"/>
    </xf>
    <xf numFmtId="0" fontId="16" fillId="0" borderId="16" xfId="0" applyFont="1" applyBorder="1" applyAlignment="1">
      <alignment horizontal="left" vertical="top" wrapText="1" shrinkToFit="1"/>
    </xf>
    <xf numFmtId="0" fontId="16" fillId="0" borderId="17" xfId="0" applyFont="1" applyBorder="1" applyAlignment="1">
      <alignment horizontal="left" vertical="top" wrapText="1" shrinkToFit="1"/>
    </xf>
    <xf numFmtId="0" fontId="16" fillId="0" borderId="18" xfId="0" applyFont="1" applyBorder="1" applyAlignment="1">
      <alignment horizontal="left" vertical="top" wrapText="1" shrinkToFit="1"/>
    </xf>
    <xf numFmtId="0" fontId="16" fillId="0" borderId="22" xfId="0" applyFont="1" applyBorder="1" applyAlignment="1">
      <alignment horizontal="left" vertical="top" wrapText="1" shrinkToFit="1"/>
    </xf>
    <xf numFmtId="0" fontId="16" fillId="0" borderId="20" xfId="0" applyFont="1" applyBorder="1" applyAlignment="1">
      <alignment horizontal="left" vertical="top" wrapText="1" shrinkToFit="1"/>
    </xf>
    <xf numFmtId="0" fontId="16" fillId="0" borderId="21" xfId="0" applyFont="1" applyBorder="1" applyAlignment="1">
      <alignment horizontal="left" vertical="top" wrapText="1" shrinkToFi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50" xfId="0" applyFont="1" applyBorder="1" applyAlignment="1">
      <alignment horizontal="center" vertical="center"/>
    </xf>
    <xf numFmtId="0" fontId="59" fillId="0" borderId="11" xfId="0" applyFont="1" applyBorder="1" applyAlignment="1">
      <alignment horizontal="center" vertical="center"/>
    </xf>
    <xf numFmtId="0" fontId="36" fillId="0" borderId="16" xfId="0" applyFont="1" applyBorder="1" applyAlignment="1">
      <alignment vertical="center" wrapText="1" shrinkToFit="1"/>
    </xf>
    <xf numFmtId="0" fontId="76" fillId="0" borderId="17" xfId="0" applyFont="1" applyBorder="1" applyAlignment="1">
      <alignment vertical="center" wrapText="1" shrinkToFit="1"/>
    </xf>
    <xf numFmtId="0" fontId="76" fillId="0" borderId="18" xfId="0" applyFont="1" applyBorder="1" applyAlignment="1">
      <alignment vertical="center" wrapText="1" shrinkToFit="1"/>
    </xf>
    <xf numFmtId="0" fontId="23" fillId="0" borderId="14" xfId="0" applyFont="1" applyBorder="1" applyAlignment="1">
      <alignment horizontal="left" vertical="top" wrapText="1" shrinkToFit="1"/>
    </xf>
    <xf numFmtId="0" fontId="36" fillId="0" borderId="16"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18" xfId="0" applyFont="1" applyBorder="1" applyAlignment="1">
      <alignment horizontal="left" vertical="center" shrinkToFit="1"/>
    </xf>
    <xf numFmtId="0" fontId="27" fillId="0" borderId="17" xfId="0" applyFont="1" applyBorder="1" applyAlignment="1">
      <alignment horizontal="center" vertical="center" shrinkToFit="1"/>
    </xf>
    <xf numFmtId="0" fontId="27" fillId="0" borderId="17" xfId="0" applyFont="1" applyBorder="1" applyAlignment="1">
      <alignment horizontal="right" vertical="center" shrinkToFit="1"/>
    </xf>
    <xf numFmtId="0" fontId="36" fillId="0" borderId="0" xfId="0" applyFont="1" applyAlignment="1">
      <alignment horizontal="left" vertical="center" wrapText="1" shrinkToFit="1"/>
    </xf>
    <xf numFmtId="0" fontId="36" fillId="0" borderId="14" xfId="0" applyFont="1" applyBorder="1" applyAlignment="1">
      <alignment horizontal="left" vertical="center" wrapText="1" shrinkToFit="1"/>
    </xf>
    <xf numFmtId="0" fontId="36" fillId="0" borderId="20" xfId="0" applyFont="1" applyBorder="1" applyAlignment="1">
      <alignment horizontal="left" vertical="center" shrinkToFit="1"/>
    </xf>
    <xf numFmtId="0" fontId="36" fillId="0" borderId="21" xfId="0" applyFont="1" applyBorder="1" applyAlignment="1">
      <alignment horizontal="left" vertical="center" shrinkToFit="1"/>
    </xf>
    <xf numFmtId="0" fontId="16" fillId="0" borderId="53" xfId="0" applyFont="1" applyBorder="1" applyAlignment="1">
      <alignment horizontal="center" vertical="center"/>
    </xf>
    <xf numFmtId="0" fontId="16" fillId="0" borderId="52" xfId="0" applyFont="1" applyBorder="1" applyAlignment="1">
      <alignment horizontal="center" vertical="center"/>
    </xf>
    <xf numFmtId="0" fontId="55" fillId="0" borderId="22" xfId="0" applyFont="1" applyBorder="1" applyAlignment="1">
      <alignment horizontal="left" vertical="top" wrapText="1" shrinkToFit="1"/>
    </xf>
    <xf numFmtId="0" fontId="55" fillId="0" borderId="20" xfId="0" applyFont="1" applyBorder="1" applyAlignment="1">
      <alignment horizontal="left" vertical="top" wrapText="1" shrinkToFit="1"/>
    </xf>
    <xf numFmtId="0" fontId="55" fillId="0" borderId="21" xfId="0" applyFont="1" applyBorder="1" applyAlignment="1">
      <alignment horizontal="left" vertical="top" wrapText="1" shrinkToFit="1"/>
    </xf>
    <xf numFmtId="0" fontId="23" fillId="10" borderId="16" xfId="0" applyFont="1" applyFill="1" applyBorder="1" applyAlignment="1">
      <alignment horizontal="center" vertical="center" wrapText="1" shrinkToFit="1"/>
    </xf>
    <xf numFmtId="0" fontId="23" fillId="10" borderId="17" xfId="0" applyFont="1" applyFill="1" applyBorder="1" applyAlignment="1">
      <alignment horizontal="center" vertical="center" wrapText="1" shrinkToFit="1"/>
    </xf>
    <xf numFmtId="0" fontId="23" fillId="10" borderId="18" xfId="0" applyFont="1" applyFill="1" applyBorder="1" applyAlignment="1">
      <alignment horizontal="center" vertical="center" wrapText="1" shrinkToFit="1"/>
    </xf>
    <xf numFmtId="0" fontId="23" fillId="10" borderId="22" xfId="0" applyFont="1" applyFill="1" applyBorder="1" applyAlignment="1">
      <alignment horizontal="center" vertical="center" wrapText="1" shrinkToFit="1"/>
    </xf>
    <xf numFmtId="0" fontId="23" fillId="10" borderId="20" xfId="0" applyFont="1" applyFill="1" applyBorder="1" applyAlignment="1">
      <alignment horizontal="center" vertical="center" wrapText="1" shrinkToFit="1"/>
    </xf>
    <xf numFmtId="0" fontId="23" fillId="10" borderId="21" xfId="0" applyFont="1" applyFill="1" applyBorder="1" applyAlignment="1">
      <alignment horizontal="center" vertical="center" wrapText="1" shrinkToFit="1"/>
    </xf>
    <xf numFmtId="0" fontId="16" fillId="0" borderId="53" xfId="0" applyFont="1" applyBorder="1" applyAlignment="1">
      <alignment horizontal="center" vertical="top" wrapText="1"/>
    </xf>
    <xf numFmtId="0" fontId="16" fillId="0" borderId="10"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52" xfId="0" applyFont="1" applyBorder="1" applyAlignment="1">
      <alignment horizontal="center" vertical="center" wrapText="1" shrinkToFit="1"/>
    </xf>
    <xf numFmtId="0" fontId="18" fillId="0" borderId="13" xfId="0" applyFont="1" applyBorder="1" applyAlignment="1">
      <alignment horizontal="left" vertical="center" shrinkToFit="1"/>
    </xf>
    <xf numFmtId="0" fontId="18" fillId="0" borderId="14" xfId="0" applyFont="1" applyBorder="1" applyAlignment="1">
      <alignment horizontal="left" vertical="center" shrinkToFit="1"/>
    </xf>
    <xf numFmtId="0" fontId="27" fillId="0" borderId="49" xfId="0" applyFont="1" applyBorder="1" applyAlignment="1">
      <alignment horizontal="center" vertical="center" shrinkToFit="1"/>
    </xf>
    <xf numFmtId="0" fontId="27" fillId="0" borderId="0" xfId="0" applyFont="1" applyAlignment="1">
      <alignment horizontal="center" vertical="center" shrinkToFit="1"/>
    </xf>
    <xf numFmtId="0" fontId="27" fillId="0" borderId="14" xfId="0" applyFont="1" applyBorder="1" applyAlignment="1">
      <alignment horizontal="center" vertical="center" shrinkToFit="1"/>
    </xf>
    <xf numFmtId="0" fontId="25" fillId="0" borderId="24"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8" fillId="0" borderId="13" xfId="0" applyFont="1" applyBorder="1" applyAlignment="1">
      <alignment horizontal="left" vertical="top" shrinkToFit="1"/>
    </xf>
    <xf numFmtId="0" fontId="18" fillId="0" borderId="0" xfId="0" applyFont="1" applyAlignment="1">
      <alignment horizontal="left" vertical="top" shrinkToFit="1"/>
    </xf>
    <xf numFmtId="0" fontId="18" fillId="0" borderId="14" xfId="0" applyFont="1" applyBorder="1" applyAlignment="1">
      <alignment horizontal="left" vertical="top" shrinkToFit="1"/>
    </xf>
    <xf numFmtId="0" fontId="55" fillId="0" borderId="13" xfId="0" applyFont="1" applyBorder="1" applyAlignment="1">
      <alignment horizontal="left" vertical="center" wrapText="1" shrinkToFit="1"/>
    </xf>
    <xf numFmtId="0" fontId="55" fillId="0" borderId="0" xfId="0" applyFont="1" applyAlignment="1">
      <alignment horizontal="left" vertical="center" wrapText="1" shrinkToFit="1"/>
    </xf>
    <xf numFmtId="0" fontId="55" fillId="0" borderId="14" xfId="0" applyFont="1" applyBorder="1" applyAlignment="1">
      <alignment horizontal="left" vertical="center" wrapText="1" shrinkToFit="1"/>
    </xf>
    <xf numFmtId="0" fontId="16" fillId="0" borderId="67" xfId="0" applyFont="1" applyBorder="1" applyAlignment="1">
      <alignment horizontal="center" vertical="top" wrapText="1"/>
    </xf>
    <xf numFmtId="0" fontId="66" fillId="10" borderId="0" xfId="0" applyFont="1" applyFill="1" applyAlignment="1">
      <alignment horizontal="left" vertical="top" wrapText="1" shrinkToFit="1"/>
    </xf>
    <xf numFmtId="0" fontId="18" fillId="0" borderId="16" xfId="0" applyFont="1" applyBorder="1" applyAlignment="1">
      <alignment horizontal="left" vertical="top" wrapText="1" shrinkToFit="1"/>
    </xf>
    <xf numFmtId="0" fontId="18" fillId="0" borderId="17" xfId="0" applyFont="1" applyBorder="1" applyAlignment="1">
      <alignment horizontal="left" vertical="top" wrapText="1" shrinkToFit="1"/>
    </xf>
    <xf numFmtId="0" fontId="18" fillId="0" borderId="18" xfId="0" applyFont="1" applyBorder="1" applyAlignment="1">
      <alignment horizontal="left" vertical="top" wrapText="1" shrinkToFit="1"/>
    </xf>
    <xf numFmtId="0" fontId="16" fillId="0" borderId="14" xfId="0" applyFont="1" applyBorder="1" applyAlignment="1">
      <alignment horizontal="left" vertical="center" wrapText="1" shrinkToFit="1"/>
    </xf>
    <xf numFmtId="0" fontId="16" fillId="0" borderId="14" xfId="0" applyFont="1" applyBorder="1" applyAlignment="1">
      <alignment horizontal="left" vertical="top" shrinkToFit="1"/>
    </xf>
    <xf numFmtId="0" fontId="57" fillId="0" borderId="0" xfId="0" applyFont="1" applyAlignment="1">
      <alignment horizontal="left" vertical="center" wrapText="1" shrinkToFit="1"/>
    </xf>
    <xf numFmtId="0" fontId="36" fillId="0" borderId="30" xfId="0" applyFont="1" applyBorder="1" applyAlignment="1">
      <alignment horizontal="left" vertical="center" shrinkToFit="1"/>
    </xf>
    <xf numFmtId="0" fontId="36" fillId="0" borderId="0" xfId="0" applyFont="1" applyAlignment="1">
      <alignment horizontal="left" vertical="center" shrinkToFit="1"/>
    </xf>
    <xf numFmtId="0" fontId="36" fillId="0" borderId="34" xfId="0" applyFont="1" applyBorder="1" applyAlignment="1">
      <alignment horizontal="left" vertical="center" shrinkToFit="1"/>
    </xf>
    <xf numFmtId="0" fontId="23" fillId="10" borderId="0" xfId="0" applyFont="1" applyFill="1" applyAlignment="1">
      <alignment horizontal="left" vertical="center" shrinkToFit="1"/>
    </xf>
    <xf numFmtId="0" fontId="16" fillId="0" borderId="68" xfId="0" applyFont="1" applyBorder="1" applyAlignment="1">
      <alignment horizontal="center" vertical="top" wrapText="1"/>
    </xf>
    <xf numFmtId="0" fontId="16" fillId="0" borderId="38" xfId="0" applyFont="1" applyBorder="1" applyAlignment="1">
      <alignment horizontal="center" vertical="top" wrapText="1"/>
    </xf>
    <xf numFmtId="0" fontId="37" fillId="0" borderId="17" xfId="0" applyFont="1" applyBorder="1" applyAlignment="1">
      <alignment horizontal="right" vertical="center" wrapText="1" shrinkToFi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12" xfId="0" applyFont="1" applyBorder="1" applyAlignment="1">
      <alignment horizontal="left" vertical="center" shrinkToFit="1"/>
    </xf>
    <xf numFmtId="0" fontId="59" fillId="0" borderId="10"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52" xfId="0" applyFont="1" applyBorder="1" applyAlignment="1">
      <alignment horizontal="center" vertical="center" shrinkToFit="1"/>
    </xf>
    <xf numFmtId="178" fontId="23" fillId="0" borderId="11" xfId="0" applyNumberFormat="1" applyFont="1" applyBorder="1" applyAlignment="1">
      <alignment horizontal="center" vertical="center" shrinkToFit="1"/>
    </xf>
    <xf numFmtId="0" fontId="23" fillId="0" borderId="12" xfId="0" applyFont="1" applyBorder="1" applyAlignment="1">
      <alignment horizontal="center" vertical="center"/>
    </xf>
    <xf numFmtId="0" fontId="23" fillId="0" borderId="53" xfId="0" applyFont="1" applyBorder="1" applyAlignment="1">
      <alignment horizontal="center" vertical="center"/>
    </xf>
    <xf numFmtId="0" fontId="18" fillId="10" borderId="24" xfId="0" applyFont="1" applyFill="1" applyBorder="1" applyAlignment="1" applyProtection="1">
      <alignment horizontal="center" vertical="center" shrinkToFit="1"/>
      <protection locked="0"/>
    </xf>
    <xf numFmtId="0" fontId="18" fillId="10" borderId="1" xfId="0" applyFont="1" applyFill="1" applyBorder="1" applyAlignment="1" applyProtection="1">
      <alignment horizontal="center" vertical="center" shrinkToFit="1"/>
      <protection locked="0"/>
    </xf>
    <xf numFmtId="0" fontId="18" fillId="10" borderId="25" xfId="0" applyFont="1" applyFill="1" applyBorder="1" applyAlignment="1" applyProtection="1">
      <alignment horizontal="center" vertical="center" shrinkToFit="1"/>
      <protection locked="0"/>
    </xf>
    <xf numFmtId="0" fontId="37" fillId="0" borderId="17" xfId="0" applyFont="1" applyBorder="1" applyAlignment="1">
      <alignment horizontal="righ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10" borderId="0" xfId="0" applyFont="1" applyFill="1" applyAlignment="1">
      <alignment horizontal="left" vertical="center" wrapText="1"/>
    </xf>
    <xf numFmtId="0" fontId="23" fillId="0" borderId="16"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8" xfId="0" applyFont="1" applyBorder="1" applyAlignment="1">
      <alignment horizontal="left" vertical="center" wrapText="1" shrinkToFit="1"/>
    </xf>
    <xf numFmtId="0" fontId="23" fillId="0" borderId="13"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16" fillId="0" borderId="0" xfId="0" applyFont="1" applyAlignment="1">
      <alignment vertical="center" wrapText="1" shrinkToFit="1"/>
    </xf>
    <xf numFmtId="0" fontId="0" fillId="0" borderId="0" xfId="0" applyAlignment="1">
      <alignment vertical="center" wrapText="1" shrinkToFit="1"/>
    </xf>
    <xf numFmtId="0" fontId="16" fillId="4" borderId="10" xfId="0" applyFont="1" applyFill="1" applyBorder="1" applyAlignment="1">
      <alignment horizontal="left" vertical="center" shrinkToFit="1"/>
    </xf>
    <xf numFmtId="0" fontId="16" fillId="4" borderId="11" xfId="0" applyFont="1" applyFill="1" applyBorder="1" applyAlignment="1">
      <alignment horizontal="left" vertical="center" shrinkToFit="1"/>
    </xf>
    <xf numFmtId="0" fontId="16" fillId="4" borderId="12" xfId="0" applyFont="1" applyFill="1" applyBorder="1" applyAlignment="1">
      <alignment horizontal="left" vertical="center" shrinkToFi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68" xfId="0" applyFont="1" applyBorder="1" applyAlignment="1">
      <alignment horizontal="center" vertical="center"/>
    </xf>
    <xf numFmtId="0" fontId="16" fillId="0" borderId="70" xfId="0" applyFont="1" applyBorder="1" applyAlignment="1">
      <alignment horizontal="center" vertical="center"/>
    </xf>
    <xf numFmtId="0" fontId="23" fillId="10" borderId="0" xfId="0" applyFont="1" applyFill="1" applyAlignment="1">
      <alignment horizontal="left" vertical="center" wrapText="1" shrinkToFit="1"/>
    </xf>
    <xf numFmtId="0" fontId="79" fillId="10" borderId="0" xfId="0" applyFont="1" applyFill="1" applyAlignment="1">
      <alignment horizontal="left" vertical="center" wrapText="1" shrinkToFit="1"/>
    </xf>
    <xf numFmtId="0" fontId="76" fillId="10" borderId="0" xfId="0" applyFont="1" applyFill="1" applyAlignment="1">
      <alignment horizontal="left" vertical="center" wrapText="1" shrinkToFit="1"/>
    </xf>
    <xf numFmtId="0" fontId="76" fillId="10" borderId="13" xfId="0" applyFont="1" applyFill="1" applyBorder="1" applyAlignment="1">
      <alignment horizontal="left" vertical="top" wrapText="1"/>
    </xf>
    <xf numFmtId="0" fontId="76" fillId="10" borderId="14" xfId="0" applyFont="1" applyFill="1" applyBorder="1" applyAlignment="1">
      <alignment horizontal="left" vertical="top" wrapText="1"/>
    </xf>
    <xf numFmtId="0" fontId="18" fillId="4" borderId="2" xfId="0" applyFont="1" applyFill="1" applyBorder="1" applyAlignment="1">
      <alignment horizontal="left" vertical="top" wrapText="1" shrinkToFit="1"/>
    </xf>
    <xf numFmtId="0" fontId="18" fillId="4" borderId="3" xfId="0" applyFont="1" applyFill="1" applyBorder="1" applyAlignment="1">
      <alignment horizontal="left" vertical="top" wrapText="1" shrinkToFit="1"/>
    </xf>
    <xf numFmtId="0" fontId="18" fillId="4" borderId="4" xfId="0" applyFont="1" applyFill="1" applyBorder="1" applyAlignment="1">
      <alignment horizontal="left" vertical="top" wrapText="1" shrinkToFit="1"/>
    </xf>
    <xf numFmtId="0" fontId="18" fillId="4" borderId="5" xfId="0" applyFont="1" applyFill="1" applyBorder="1" applyAlignment="1">
      <alignment horizontal="left" vertical="top" wrapText="1" shrinkToFit="1"/>
    </xf>
    <xf numFmtId="0" fontId="18" fillId="4" borderId="0" xfId="0" applyFont="1" applyFill="1" applyAlignment="1">
      <alignment horizontal="left" vertical="top" wrapText="1" shrinkToFit="1"/>
    </xf>
    <xf numFmtId="0" fontId="18" fillId="4" borderId="6" xfId="0" applyFont="1" applyFill="1" applyBorder="1" applyAlignment="1">
      <alignment horizontal="left" vertical="top" wrapText="1" shrinkToFit="1"/>
    </xf>
    <xf numFmtId="0" fontId="18" fillId="4" borderId="7" xfId="0" applyFont="1" applyFill="1" applyBorder="1" applyAlignment="1">
      <alignment horizontal="left" vertical="top" wrapText="1" shrinkToFit="1"/>
    </xf>
    <xf numFmtId="0" fontId="18" fillId="4" borderId="8" xfId="0" applyFont="1" applyFill="1" applyBorder="1" applyAlignment="1">
      <alignment horizontal="left" vertical="top" wrapText="1" shrinkToFit="1"/>
    </xf>
    <xf numFmtId="0" fontId="18" fillId="4" borderId="9" xfId="0" applyFont="1" applyFill="1" applyBorder="1" applyAlignment="1">
      <alignment horizontal="left" vertical="top" wrapText="1" shrinkToFit="1"/>
    </xf>
    <xf numFmtId="0" fontId="23" fillId="0" borderId="13" xfId="0" applyFont="1" applyBorder="1" applyAlignment="1">
      <alignment horizontal="left" vertical="top" wrapText="1" shrinkToFit="1"/>
    </xf>
    <xf numFmtId="0" fontId="59" fillId="10" borderId="0" xfId="0" applyFont="1" applyFill="1" applyAlignment="1">
      <alignment horizontal="left" vertical="top" wrapText="1"/>
    </xf>
    <xf numFmtId="0" fontId="36" fillId="0" borderId="0" xfId="0" applyFont="1" applyAlignment="1">
      <alignment horizontal="lef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13" xfId="0" applyFont="1" applyBorder="1" applyAlignment="1">
      <alignment horizontal="center" vertical="center"/>
    </xf>
    <xf numFmtId="0" fontId="18" fillId="0" borderId="45" xfId="0" applyFont="1" applyBorder="1" applyAlignment="1">
      <alignment horizontal="center"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46" xfId="0" applyFont="1" applyBorder="1" applyAlignment="1">
      <alignment horizontal="center" vertical="center"/>
    </xf>
    <xf numFmtId="0" fontId="19" fillId="0" borderId="0" xfId="0" applyFont="1" applyAlignment="1">
      <alignment vertical="top" wrapText="1" shrinkToFit="1"/>
    </xf>
    <xf numFmtId="0" fontId="19" fillId="0" borderId="20" xfId="0" applyFont="1" applyBorder="1" applyAlignment="1">
      <alignment vertical="top" wrapText="1" shrinkToFit="1"/>
    </xf>
    <xf numFmtId="0" fontId="16" fillId="0" borderId="30" xfId="0" applyFont="1" applyBorder="1" applyAlignment="1">
      <alignment horizontal="center" vertical="center" wrapText="1"/>
    </xf>
    <xf numFmtId="0" fontId="16" fillId="0" borderId="0" xfId="0" applyFont="1" applyAlignment="1">
      <alignment horizontal="center" vertical="center" wrapText="1"/>
    </xf>
    <xf numFmtId="176" fontId="16" fillId="4" borderId="24" xfId="0" applyNumberFormat="1" applyFont="1" applyFill="1" applyBorder="1" applyAlignment="1" applyProtection="1">
      <alignment vertical="center" wrapText="1" shrinkToFit="1"/>
      <protection locked="0"/>
    </xf>
    <xf numFmtId="176" fontId="16" fillId="4" borderId="25" xfId="0" applyNumberFormat="1" applyFont="1" applyFill="1" applyBorder="1" applyAlignment="1" applyProtection="1">
      <alignment vertical="center" wrapText="1" shrinkToFit="1"/>
      <protection locked="0"/>
    </xf>
    <xf numFmtId="177" fontId="16" fillId="4" borderId="24" xfId="0" applyNumberFormat="1" applyFont="1" applyFill="1" applyBorder="1" applyAlignment="1" applyProtection="1">
      <alignment vertical="center" wrapText="1" shrinkToFit="1"/>
      <protection locked="0"/>
    </xf>
    <xf numFmtId="177" fontId="16" fillId="4" borderId="25" xfId="0" applyNumberFormat="1" applyFont="1" applyFill="1" applyBorder="1" applyAlignment="1" applyProtection="1">
      <alignment vertical="center" wrapText="1" shrinkToFit="1"/>
      <protection locked="0"/>
    </xf>
    <xf numFmtId="179" fontId="16" fillId="4" borderId="10" xfId="0" applyNumberFormat="1" applyFont="1" applyFill="1" applyBorder="1" applyAlignment="1">
      <alignment horizontal="left" vertical="center" shrinkToFit="1"/>
    </xf>
    <xf numFmtId="179" fontId="16" fillId="4" borderId="11" xfId="0" applyNumberFormat="1" applyFont="1" applyFill="1" applyBorder="1" applyAlignment="1">
      <alignment horizontal="left" vertical="center" shrinkToFit="1"/>
    </xf>
    <xf numFmtId="179" fontId="16" fillId="4" borderId="12" xfId="0" applyNumberFormat="1" applyFont="1" applyFill="1" applyBorder="1" applyAlignment="1">
      <alignment horizontal="left" vertical="center" shrinkToFit="1"/>
    </xf>
    <xf numFmtId="0" fontId="20" fillId="0" borderId="13" xfId="0" applyFont="1" applyBorder="1" applyAlignment="1">
      <alignment horizontal="center" vertical="center" shrinkToFit="1"/>
    </xf>
    <xf numFmtId="0" fontId="20" fillId="0" borderId="0" xfId="0" applyFont="1" applyAlignment="1">
      <alignment horizontal="center" vertical="center" shrinkToFit="1"/>
    </xf>
    <xf numFmtId="0" fontId="20" fillId="0" borderId="14"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0" xfId="0" applyFont="1" applyAlignment="1">
      <alignment horizontal="center" vertical="center" shrinkToFit="1"/>
    </xf>
    <xf numFmtId="0" fontId="75" fillId="0" borderId="14" xfId="0" applyFont="1" applyBorder="1" applyAlignment="1">
      <alignment horizontal="center" vertical="center" shrinkToFit="1"/>
    </xf>
    <xf numFmtId="0" fontId="66" fillId="10" borderId="0" xfId="0" applyFont="1" applyFill="1" applyAlignment="1">
      <alignment horizontal="left" vertical="center" shrinkToFit="1"/>
    </xf>
    <xf numFmtId="0" fontId="66" fillId="10" borderId="14" xfId="0" applyFont="1" applyFill="1" applyBorder="1" applyAlignment="1">
      <alignment horizontal="left" vertical="center" shrinkToFit="1"/>
    </xf>
    <xf numFmtId="0" fontId="18" fillId="0" borderId="13"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14" xfId="0" applyFont="1" applyBorder="1" applyAlignment="1">
      <alignment horizontal="left" vertical="center" wrapText="1" shrinkToFit="1"/>
    </xf>
    <xf numFmtId="0" fontId="36" fillId="10" borderId="13" xfId="0" applyFont="1" applyFill="1" applyBorder="1" applyAlignment="1">
      <alignment horizontal="left" vertical="top" wrapText="1" shrinkToFit="1"/>
    </xf>
    <xf numFmtId="0" fontId="36" fillId="10" borderId="0" xfId="0" applyFont="1" applyFill="1" applyAlignment="1">
      <alignment horizontal="left" vertical="top" wrapText="1" shrinkToFit="1"/>
    </xf>
    <xf numFmtId="0" fontId="36" fillId="10" borderId="14" xfId="0" applyFont="1" applyFill="1" applyBorder="1" applyAlignment="1">
      <alignment horizontal="left" vertical="top" wrapText="1" shrinkToFit="1"/>
    </xf>
    <xf numFmtId="0" fontId="18" fillId="0" borderId="22" xfId="0" applyFont="1" applyBorder="1" applyAlignment="1">
      <alignment horizontal="left" vertical="top" wrapText="1" shrinkToFit="1"/>
    </xf>
    <xf numFmtId="0" fontId="18" fillId="0" borderId="20" xfId="0" applyFont="1" applyBorder="1" applyAlignment="1">
      <alignment horizontal="left" vertical="top" wrapText="1" shrinkToFit="1"/>
    </xf>
    <xf numFmtId="0" fontId="18" fillId="0" borderId="21" xfId="0" applyFont="1" applyBorder="1" applyAlignment="1">
      <alignment horizontal="left" vertical="top" wrapText="1" shrinkToFit="1"/>
    </xf>
    <xf numFmtId="0" fontId="18" fillId="0" borderId="11" xfId="0" applyFont="1" applyBorder="1" applyAlignment="1">
      <alignment horizontal="left" vertical="center"/>
    </xf>
    <xf numFmtId="0" fontId="55" fillId="0" borderId="20" xfId="0" applyFont="1" applyBorder="1" applyAlignment="1">
      <alignment horizontal="left" vertical="center" shrinkToFit="1"/>
    </xf>
    <xf numFmtId="0" fontId="23" fillId="0" borderId="39" xfId="0" applyFont="1" applyBorder="1" applyAlignment="1">
      <alignment horizontal="center" vertical="center"/>
    </xf>
    <xf numFmtId="0" fontId="23" fillId="0" borderId="13" xfId="0" quotePrefix="1" applyFont="1" applyBorder="1" applyAlignment="1">
      <alignment horizontal="center" vertical="center"/>
    </xf>
    <xf numFmtId="0" fontId="23" fillId="0" borderId="0" xfId="0" quotePrefix="1" applyFont="1" applyAlignment="1">
      <alignment horizontal="center" vertical="center"/>
    </xf>
    <xf numFmtId="0" fontId="23" fillId="0" borderId="16" xfId="0" applyFont="1" applyBorder="1" applyAlignment="1">
      <alignment horizontal="left" vertical="center" shrinkToFit="1"/>
    </xf>
    <xf numFmtId="0" fontId="23" fillId="0" borderId="17" xfId="0" applyFont="1" applyBorder="1" applyAlignment="1">
      <alignment horizontal="left" vertical="center" shrinkToFit="1"/>
    </xf>
    <xf numFmtId="0" fontId="23" fillId="0" borderId="18" xfId="0" applyFont="1" applyBorder="1" applyAlignment="1">
      <alignment horizontal="left" vertical="center" shrinkToFit="1"/>
    </xf>
    <xf numFmtId="0" fontId="36" fillId="10" borderId="20" xfId="0" applyFont="1" applyFill="1" applyBorder="1" applyAlignment="1">
      <alignment horizontal="left" vertical="center" shrinkToFit="1"/>
    </xf>
    <xf numFmtId="0" fontId="36" fillId="10" borderId="21" xfId="0" applyFont="1" applyFill="1" applyBorder="1" applyAlignment="1">
      <alignment horizontal="left" vertical="center" shrinkToFit="1"/>
    </xf>
    <xf numFmtId="0" fontId="36" fillId="10" borderId="13" xfId="0" applyFont="1" applyFill="1" applyBorder="1" applyAlignment="1">
      <alignment horizontal="left" vertical="center" wrapText="1" shrinkToFit="1"/>
    </xf>
    <xf numFmtId="0" fontId="36" fillId="10" borderId="0" xfId="0" applyFont="1" applyFill="1" applyAlignment="1">
      <alignment horizontal="left" vertical="center" wrapText="1" shrinkToFit="1"/>
    </xf>
    <xf numFmtId="0" fontId="36" fillId="10" borderId="14" xfId="0" applyFont="1" applyFill="1" applyBorder="1" applyAlignment="1">
      <alignment horizontal="left" vertical="center" wrapText="1" shrinkToFit="1"/>
    </xf>
    <xf numFmtId="0" fontId="23" fillId="0" borderId="10" xfId="0" applyFont="1" applyBorder="1" applyAlignment="1">
      <alignment horizontal="left" vertical="center"/>
    </xf>
    <xf numFmtId="0" fontId="23" fillId="0" borderId="50" xfId="0" applyFont="1" applyBorder="1" applyAlignment="1">
      <alignment horizontal="left" vertical="center"/>
    </xf>
    <xf numFmtId="0" fontId="59" fillId="0" borderId="0" xfId="0" applyFont="1" applyAlignment="1">
      <alignment horizontal="left" vertical="center" shrinkToFit="1"/>
    </xf>
    <xf numFmtId="0" fontId="36" fillId="0" borderId="17" xfId="0" applyFont="1" applyBorder="1" applyAlignment="1">
      <alignment horizontal="left" vertical="center" wrapText="1" shrinkToFit="1"/>
    </xf>
    <xf numFmtId="0" fontId="36" fillId="0" borderId="18" xfId="0" applyFont="1" applyBorder="1" applyAlignment="1">
      <alignment horizontal="left" vertical="center" wrapText="1" shrinkToFit="1"/>
    </xf>
    <xf numFmtId="0" fontId="58" fillId="0" borderId="17" xfId="0" applyFont="1" applyBorder="1" applyAlignment="1">
      <alignment horizontal="left" vertical="center" shrinkToFit="1"/>
    </xf>
    <xf numFmtId="0" fontId="58" fillId="0" borderId="18" xfId="0" applyFont="1" applyBorder="1" applyAlignment="1">
      <alignment horizontal="left" vertical="center" shrinkToFit="1"/>
    </xf>
    <xf numFmtId="0" fontId="23" fillId="0" borderId="14" xfId="0" applyFont="1" applyBorder="1" applyAlignment="1">
      <alignment horizontal="left" vertical="center" shrinkToFit="1"/>
    </xf>
    <xf numFmtId="0" fontId="36" fillId="0" borderId="14" xfId="0" applyFont="1" applyBorder="1" applyAlignment="1">
      <alignment horizontal="left" vertical="center" shrinkToFit="1"/>
    </xf>
    <xf numFmtId="0" fontId="77" fillId="10" borderId="13" xfId="0" applyFont="1" applyFill="1" applyBorder="1" applyAlignment="1">
      <alignment horizontal="left" vertical="top" wrapText="1" shrinkToFit="1"/>
    </xf>
    <xf numFmtId="0" fontId="77" fillId="10" borderId="0" xfId="0" applyFont="1" applyFill="1" applyAlignment="1">
      <alignment horizontal="left" vertical="top" wrapText="1" shrinkToFit="1"/>
    </xf>
    <xf numFmtId="0" fontId="77" fillId="10" borderId="14" xfId="0" applyFont="1" applyFill="1" applyBorder="1" applyAlignment="1">
      <alignment horizontal="left" vertical="top" wrapText="1" shrinkToFit="1"/>
    </xf>
    <xf numFmtId="0" fontId="36" fillId="10" borderId="0" xfId="0" applyFont="1" applyFill="1" applyAlignment="1">
      <alignment horizontal="left" vertical="center" shrinkToFit="1"/>
    </xf>
    <xf numFmtId="0" fontId="36" fillId="10" borderId="14" xfId="0" applyFont="1" applyFill="1" applyBorder="1" applyAlignment="1">
      <alignment horizontal="left" vertical="center" shrinkToFit="1"/>
    </xf>
    <xf numFmtId="0" fontId="36" fillId="0" borderId="20" xfId="0" applyFont="1" applyBorder="1" applyAlignment="1">
      <alignment horizontal="left" vertical="center" wrapText="1" shrinkToFit="1"/>
    </xf>
    <xf numFmtId="0" fontId="36" fillId="0" borderId="21" xfId="0" applyFont="1" applyBorder="1" applyAlignment="1">
      <alignment horizontal="left" vertical="center" wrapText="1" shrinkToFit="1"/>
    </xf>
    <xf numFmtId="0" fontId="58" fillId="10" borderId="17" xfId="0" applyFont="1" applyFill="1" applyBorder="1" applyAlignment="1">
      <alignment horizontal="left" vertical="center" shrinkToFit="1"/>
    </xf>
    <xf numFmtId="0" fontId="58" fillId="10" borderId="18" xfId="0" applyFont="1" applyFill="1" applyBorder="1" applyAlignment="1">
      <alignment horizontal="left" vertical="center" shrinkToFit="1"/>
    </xf>
    <xf numFmtId="0" fontId="16" fillId="0" borderId="17" xfId="0" applyFont="1" applyBorder="1" applyAlignment="1">
      <alignment horizontal="left" vertical="center" wrapText="1"/>
    </xf>
    <xf numFmtId="0" fontId="16" fillId="0" borderId="20" xfId="0" applyFont="1" applyBorder="1" applyAlignment="1">
      <alignment horizontal="left" vertical="top" shrinkToFit="1"/>
    </xf>
    <xf numFmtId="0" fontId="16" fillId="0" borderId="16" xfId="0" applyFont="1" applyBorder="1" applyAlignment="1">
      <alignment horizontal="right" vertical="center"/>
    </xf>
    <xf numFmtId="0" fontId="16" fillId="0" borderId="17" xfId="0" applyFont="1" applyBorder="1" applyAlignment="1">
      <alignment horizontal="right" vertical="center"/>
    </xf>
    <xf numFmtId="0" fontId="28" fillId="0" borderId="20" xfId="0" applyFont="1" applyBorder="1" applyAlignment="1">
      <alignment horizontal="left" vertical="center" wrapText="1" shrinkToFit="1"/>
    </xf>
    <xf numFmtId="0" fontId="28" fillId="0" borderId="21" xfId="0" applyFont="1" applyBorder="1" applyAlignment="1">
      <alignment horizontal="left" vertical="center" wrapText="1" shrinkToFit="1"/>
    </xf>
    <xf numFmtId="0" fontId="16" fillId="0" borderId="16"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62" fillId="0" borderId="13" xfId="0" applyFont="1" applyBorder="1" applyAlignment="1">
      <alignment horizontal="left" vertical="top" wrapText="1" shrinkToFit="1"/>
    </xf>
    <xf numFmtId="0" fontId="62" fillId="0" borderId="0" xfId="0" applyFont="1" applyAlignment="1">
      <alignment horizontal="left" vertical="top" wrapText="1" shrinkToFit="1"/>
    </xf>
    <xf numFmtId="0" fontId="62" fillId="0" borderId="14" xfId="0" applyFont="1" applyBorder="1" applyAlignment="1">
      <alignment horizontal="left" vertical="top" wrapText="1" shrinkToFit="1"/>
    </xf>
    <xf numFmtId="0" fontId="62" fillId="0" borderId="22" xfId="0" applyFont="1" applyBorder="1" applyAlignment="1">
      <alignment horizontal="left" vertical="top" wrapText="1" shrinkToFit="1"/>
    </xf>
    <xf numFmtId="0" fontId="62" fillId="0" borderId="20" xfId="0" applyFont="1" applyBorder="1" applyAlignment="1">
      <alignment horizontal="left" vertical="top" wrapText="1" shrinkToFit="1"/>
    </xf>
    <xf numFmtId="0" fontId="62" fillId="0" borderId="21" xfId="0" applyFont="1" applyBorder="1" applyAlignment="1">
      <alignment horizontal="left" vertical="top" wrapText="1" shrinkToFit="1"/>
    </xf>
    <xf numFmtId="0" fontId="28" fillId="0" borderId="0" xfId="0" applyFont="1" applyAlignment="1">
      <alignment horizontal="left" vertical="top" wrapText="1" shrinkToFit="1"/>
    </xf>
    <xf numFmtId="0" fontId="18" fillId="0" borderId="13" xfId="0" applyFont="1" applyBorder="1" applyAlignment="1">
      <alignment vertical="center" wrapText="1" shrinkToFit="1"/>
    </xf>
    <xf numFmtId="0" fontId="0" fillId="0" borderId="14" xfId="0" applyBorder="1" applyAlignment="1">
      <alignment vertical="center" wrapText="1"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62" fillId="10" borderId="16" xfId="0" applyFont="1" applyFill="1" applyBorder="1" applyAlignment="1">
      <alignment horizontal="left" vertical="center" wrapText="1" shrinkToFit="1"/>
    </xf>
    <xf numFmtId="0" fontId="62" fillId="10" borderId="17" xfId="0" applyFont="1" applyFill="1" applyBorder="1" applyAlignment="1">
      <alignment horizontal="left" vertical="center" wrapText="1" shrinkToFit="1"/>
    </xf>
    <xf numFmtId="0" fontId="62" fillId="10" borderId="18" xfId="0" applyFont="1" applyFill="1" applyBorder="1" applyAlignment="1">
      <alignment horizontal="left" vertical="center" wrapText="1" shrinkToFit="1"/>
    </xf>
    <xf numFmtId="0" fontId="62" fillId="10" borderId="13" xfId="0" applyFont="1" applyFill="1" applyBorder="1" applyAlignment="1">
      <alignment horizontal="left" vertical="center" wrapText="1" shrinkToFit="1"/>
    </xf>
    <xf numFmtId="0" fontId="62" fillId="10" borderId="0" xfId="0" applyFont="1" applyFill="1" applyAlignment="1">
      <alignment horizontal="left" vertical="center" wrapText="1" shrinkToFit="1"/>
    </xf>
    <xf numFmtId="0" fontId="62" fillId="10" borderId="14" xfId="0" applyFont="1" applyFill="1" applyBorder="1" applyAlignment="1">
      <alignment horizontal="left" vertical="center" wrapText="1" shrinkToFit="1"/>
    </xf>
    <xf numFmtId="0" fontId="62" fillId="10" borderId="22" xfId="0" applyFont="1" applyFill="1" applyBorder="1" applyAlignment="1">
      <alignment horizontal="left" vertical="center" wrapText="1" shrinkToFit="1"/>
    </xf>
    <xf numFmtId="0" fontId="62" fillId="10" borderId="20" xfId="0" applyFont="1" applyFill="1" applyBorder="1" applyAlignment="1">
      <alignment horizontal="left" vertical="center" wrapText="1" shrinkToFit="1"/>
    </xf>
    <xf numFmtId="0" fontId="62" fillId="10" borderId="21" xfId="0" applyFont="1" applyFill="1" applyBorder="1" applyAlignment="1">
      <alignment horizontal="left" vertical="center" wrapText="1" shrinkToFi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37" fillId="10" borderId="17" xfId="0" applyFont="1" applyFill="1" applyBorder="1" applyAlignment="1">
      <alignment horizontal="right" vertical="center" wrapText="1"/>
    </xf>
    <xf numFmtId="0" fontId="55" fillId="10" borderId="13" xfId="0" applyFont="1" applyFill="1" applyBorder="1" applyAlignment="1">
      <alignment vertical="center" wrapText="1"/>
    </xf>
    <xf numFmtId="0" fontId="76" fillId="10" borderId="0" xfId="0" applyFont="1" applyFill="1" applyAlignment="1">
      <alignment vertical="center" wrapText="1"/>
    </xf>
    <xf numFmtId="0" fontId="76" fillId="10" borderId="14" xfId="0" applyFont="1" applyFill="1" applyBorder="1" applyAlignment="1">
      <alignment vertical="center" wrapText="1"/>
    </xf>
    <xf numFmtId="0" fontId="76" fillId="10" borderId="13" xfId="0" applyFont="1" applyFill="1" applyBorder="1" applyAlignment="1">
      <alignment vertical="center" wrapText="1"/>
    </xf>
    <xf numFmtId="0" fontId="28" fillId="0" borderId="16" xfId="0" applyFont="1" applyBorder="1" applyAlignment="1">
      <alignment horizontal="left" vertical="center" wrapText="1" shrinkToFit="1"/>
    </xf>
    <xf numFmtId="0" fontId="28" fillId="0" borderId="17" xfId="0" applyFont="1" applyBorder="1" applyAlignment="1">
      <alignment horizontal="left" vertical="center" wrapText="1" shrinkToFit="1"/>
    </xf>
    <xf numFmtId="0" fontId="28" fillId="0" borderId="18" xfId="0" applyFont="1" applyBorder="1" applyAlignment="1">
      <alignment horizontal="left" vertical="center" wrapText="1" shrinkToFit="1"/>
    </xf>
    <xf numFmtId="0" fontId="28" fillId="0" borderId="13" xfId="0" applyFont="1" applyBorder="1" applyAlignment="1">
      <alignment horizontal="left" vertical="center" wrapText="1" shrinkToFit="1"/>
    </xf>
    <xf numFmtId="0" fontId="76" fillId="10" borderId="0" xfId="0" applyFont="1" applyFill="1" applyAlignment="1">
      <alignment horizontal="left" vertical="top" wrapText="1" shrinkToFit="1"/>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35" fillId="0" borderId="0" xfId="0" applyFont="1" applyAlignment="1">
      <alignment horizontal="left" vertical="center" shrinkToFit="1"/>
    </xf>
    <xf numFmtId="0" fontId="23" fillId="0" borderId="38" xfId="0" applyFont="1" applyBorder="1" applyAlignment="1">
      <alignment horizontal="center" vertical="center"/>
    </xf>
    <xf numFmtId="0" fontId="28" fillId="0" borderId="20" xfId="0" applyFont="1" applyBorder="1" applyAlignment="1">
      <alignment horizontal="left" vertical="center" shrinkToFit="1"/>
    </xf>
    <xf numFmtId="0" fontId="28" fillId="0" borderId="21" xfId="0" applyFont="1" applyBorder="1" applyAlignment="1">
      <alignment horizontal="left" vertical="center" shrinkToFit="1"/>
    </xf>
    <xf numFmtId="0" fontId="16" fillId="0" borderId="14" xfId="0" applyFont="1" applyBorder="1" applyAlignment="1">
      <alignment horizontal="left" vertical="center" shrinkToFit="1"/>
    </xf>
    <xf numFmtId="0" fontId="15" fillId="0" borderId="17" xfId="0" applyFont="1" applyBorder="1" applyAlignment="1">
      <alignment horizontal="center" vertical="center" shrinkToFit="1"/>
    </xf>
    <xf numFmtId="0" fontId="27" fillId="0" borderId="32" xfId="0" applyFont="1" applyBorder="1" applyAlignment="1">
      <alignment horizontal="center" vertical="center"/>
    </xf>
    <xf numFmtId="0" fontId="27" fillId="0" borderId="1" xfId="0" applyFont="1" applyBorder="1" applyAlignment="1">
      <alignment horizontal="center" vertical="center"/>
    </xf>
    <xf numFmtId="0" fontId="27" fillId="0" borderId="33" xfId="0" applyFont="1" applyBorder="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50" xfId="0" applyFont="1" applyBorder="1" applyAlignment="1">
      <alignment horizontal="left" vertical="center" shrinkToFit="1"/>
    </xf>
    <xf numFmtId="0" fontId="28" fillId="0" borderId="28" xfId="0" applyFont="1" applyBorder="1" applyAlignment="1">
      <alignment horizontal="center" vertical="center" shrinkToFit="1"/>
    </xf>
    <xf numFmtId="0" fontId="28" fillId="0" borderId="26" xfId="0" applyFont="1" applyBorder="1" applyAlignment="1">
      <alignment horizontal="center" vertical="center" shrinkToFit="1"/>
    </xf>
    <xf numFmtId="0" fontId="17" fillId="0" borderId="0" xfId="0" applyFont="1" applyAlignment="1">
      <alignment horizontal="left"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36" fillId="0" borderId="11" xfId="0" applyFont="1" applyBorder="1" applyAlignment="1">
      <alignment horizontal="left" vertical="center"/>
    </xf>
    <xf numFmtId="0" fontId="16" fillId="0" borderId="50" xfId="0" applyFont="1" applyBorder="1" applyAlignment="1">
      <alignment horizontal="left" vertical="center"/>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18" xfId="0" applyFont="1" applyBorder="1" applyAlignment="1">
      <alignment horizontal="left" vertical="center" shrinkToFit="1"/>
    </xf>
    <xf numFmtId="0" fontId="17" fillId="0" borderId="24"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41" xfId="0" applyFont="1" applyBorder="1" applyAlignment="1">
      <alignment horizontal="center" vertical="center"/>
    </xf>
    <xf numFmtId="0" fontId="16" fillId="0" borderId="20" xfId="0" applyFont="1" applyBorder="1" applyAlignment="1">
      <alignment horizontal="left" vertical="center" shrinkToFit="1"/>
    </xf>
    <xf numFmtId="0" fontId="16" fillId="0" borderId="21" xfId="0" applyFont="1" applyBorder="1" applyAlignment="1">
      <alignment horizontal="left" vertical="center" shrinkToFit="1"/>
    </xf>
    <xf numFmtId="0" fontId="28" fillId="0" borderId="32" xfId="0" applyFont="1" applyBorder="1" applyAlignment="1">
      <alignment horizontal="center" vertical="center" shrinkToFit="1"/>
    </xf>
    <xf numFmtId="0" fontId="28" fillId="0" borderId="1" xfId="0" applyFont="1" applyBorder="1" applyAlignment="1">
      <alignment horizontal="center" vertical="center" shrinkToFit="1"/>
    </xf>
    <xf numFmtId="0" fontId="27"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1" xfId="0" applyFont="1" applyBorder="1" applyAlignment="1">
      <alignment horizontal="center" vertical="center"/>
    </xf>
    <xf numFmtId="0" fontId="25" fillId="0" borderId="25" xfId="0" applyFont="1" applyBorder="1" applyAlignment="1">
      <alignment horizontal="center" vertical="center"/>
    </xf>
    <xf numFmtId="0" fontId="21" fillId="0" borderId="0" xfId="0" applyFont="1" applyAlignment="1">
      <alignment horizontal="center" vertical="center" shrinkToFit="1"/>
    </xf>
    <xf numFmtId="0" fontId="16" fillId="0" borderId="0" xfId="0" applyFont="1" applyAlignment="1">
      <alignment vertical="center" shrinkToFit="1"/>
    </xf>
    <xf numFmtId="0" fontId="0" fillId="0" borderId="0" xfId="0" applyAlignment="1">
      <alignment vertical="center" shrinkToFit="1"/>
    </xf>
    <xf numFmtId="0" fontId="18" fillId="4" borderId="16" xfId="0" applyFont="1" applyFill="1" applyBorder="1" applyAlignment="1">
      <alignment horizontal="left" vertical="top" wrapText="1" shrinkToFit="1"/>
    </xf>
    <xf numFmtId="0" fontId="18" fillId="4" borderId="17" xfId="0" applyFont="1" applyFill="1" applyBorder="1" applyAlignment="1">
      <alignment horizontal="left" vertical="top" wrapText="1" shrinkToFit="1"/>
    </xf>
    <xf numFmtId="0" fontId="18" fillId="4" borderId="18" xfId="0" applyFont="1" applyFill="1" applyBorder="1" applyAlignment="1">
      <alignment horizontal="left" vertical="top" wrapText="1" shrinkToFit="1"/>
    </xf>
    <xf numFmtId="0" fontId="18" fillId="4" borderId="22" xfId="0" applyFont="1" applyFill="1" applyBorder="1" applyAlignment="1">
      <alignment horizontal="left" vertical="top" wrapText="1" shrinkToFit="1"/>
    </xf>
    <xf numFmtId="0" fontId="18" fillId="4" borderId="20" xfId="0" applyFont="1" applyFill="1" applyBorder="1" applyAlignment="1">
      <alignment horizontal="left" vertical="top" wrapText="1" shrinkToFit="1"/>
    </xf>
    <xf numFmtId="0" fontId="18" fillId="4" borderId="21" xfId="0" applyFont="1" applyFill="1" applyBorder="1" applyAlignment="1">
      <alignment horizontal="left" vertical="top" wrapText="1" shrinkToFit="1"/>
    </xf>
    <xf numFmtId="0" fontId="52" fillId="0" borderId="20" xfId="6" applyFont="1" applyBorder="1" applyAlignment="1">
      <alignment horizontal="center" vertical="center"/>
    </xf>
    <xf numFmtId="0" fontId="59" fillId="10" borderId="0" xfId="0" applyFont="1" applyFill="1" applyAlignment="1">
      <alignment horizontal="left" vertical="center" shrinkToFit="1"/>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36" fillId="10" borderId="13" xfId="0" applyFont="1" applyFill="1" applyBorder="1" applyAlignment="1">
      <alignment horizontal="center" vertical="top" shrinkToFit="1"/>
    </xf>
    <xf numFmtId="0" fontId="36" fillId="10" borderId="0" xfId="0" applyFont="1" applyFill="1" applyAlignment="1">
      <alignment horizontal="center" vertical="top" shrinkToFit="1"/>
    </xf>
    <xf numFmtId="0" fontId="36" fillId="10" borderId="14" xfId="0" applyFont="1" applyFill="1" applyBorder="1" applyAlignment="1">
      <alignment horizontal="center" vertical="top" shrinkToFit="1"/>
    </xf>
    <xf numFmtId="0" fontId="52" fillId="0" borderId="0" xfId="6" applyFont="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6"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61" fillId="0" borderId="22" xfId="0" applyFont="1" applyBorder="1" applyAlignment="1">
      <alignment horizontal="center" vertical="center"/>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27" fillId="0" borderId="16" xfId="0" applyFont="1" applyBorder="1" applyAlignment="1">
      <alignment horizontal="center" vertical="center" shrinkToFit="1"/>
    </xf>
    <xf numFmtId="0" fontId="27" fillId="0" borderId="18" xfId="0" applyFont="1" applyBorder="1" applyAlignment="1">
      <alignment horizontal="center" vertical="center"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12" xfId="0" applyFont="1" applyBorder="1" applyAlignment="1">
      <alignment horizontal="left" vertical="center" wrapText="1" shrinkToFit="1"/>
    </xf>
    <xf numFmtId="0" fontId="16" fillId="0" borderId="50" xfId="0" applyFont="1" applyBorder="1" applyAlignment="1">
      <alignment horizontal="center" vertical="center"/>
    </xf>
    <xf numFmtId="0" fontId="16" fillId="0" borderId="55" xfId="0" applyFont="1" applyBorder="1" applyAlignment="1">
      <alignment horizontal="left" vertical="center" shrinkToFit="1"/>
    </xf>
    <xf numFmtId="0" fontId="62" fillId="10" borderId="10" xfId="0" applyFont="1" applyFill="1" applyBorder="1" applyAlignment="1">
      <alignment horizontal="left" vertical="center" wrapText="1" shrinkToFit="1"/>
    </xf>
    <xf numFmtId="0" fontId="62" fillId="10" borderId="11" xfId="0" applyFont="1" applyFill="1" applyBorder="1" applyAlignment="1">
      <alignment horizontal="left" vertical="center" wrapText="1" shrinkToFit="1"/>
    </xf>
    <xf numFmtId="0" fontId="62" fillId="10" borderId="12" xfId="0" applyFont="1" applyFill="1" applyBorder="1" applyAlignment="1">
      <alignment horizontal="left" vertical="center" wrapText="1" shrinkToFit="1"/>
    </xf>
    <xf numFmtId="0" fontId="16" fillId="0" borderId="17" xfId="0"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8" fillId="0" borderId="77" xfId="0" applyFont="1" applyBorder="1" applyAlignment="1">
      <alignment horizontal="center" vertical="center" shrinkToFit="1"/>
    </xf>
    <xf numFmtId="0" fontId="28" fillId="0" borderId="78" xfId="0" applyFont="1" applyBorder="1" applyAlignment="1">
      <alignment horizontal="center" vertical="center" shrinkToFit="1"/>
    </xf>
    <xf numFmtId="0" fontId="28" fillId="0" borderId="79" xfId="0" applyFont="1" applyBorder="1" applyAlignment="1">
      <alignment horizontal="center" vertical="center" shrinkToFit="1"/>
    </xf>
    <xf numFmtId="0" fontId="28" fillId="0" borderId="10"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2" fillId="0" borderId="12"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62" fillId="0" borderId="10" xfId="0" applyFont="1" applyBorder="1" applyAlignment="1">
      <alignment horizontal="center" vertical="center" shrinkToFit="1"/>
    </xf>
    <xf numFmtId="0" fontId="62" fillId="0" borderId="11" xfId="0" applyFont="1" applyBorder="1" applyAlignment="1">
      <alignment horizontal="center" vertical="center" shrinkToFit="1"/>
    </xf>
    <xf numFmtId="0" fontId="62" fillId="0" borderId="12" xfId="0" applyFont="1" applyBorder="1" applyAlignment="1">
      <alignment horizontal="center" vertical="center" shrinkToFit="1"/>
    </xf>
    <xf numFmtId="0" fontId="59" fillId="10" borderId="10" xfId="0" applyFont="1" applyFill="1" applyBorder="1" applyAlignment="1">
      <alignment horizontal="center" vertical="center" shrinkToFit="1"/>
    </xf>
    <xf numFmtId="0" fontId="59" fillId="10" borderId="11" xfId="0" applyFont="1" applyFill="1" applyBorder="1" applyAlignment="1">
      <alignment horizontal="center" vertical="center" shrinkToFit="1"/>
    </xf>
    <xf numFmtId="0" fontId="59" fillId="10" borderId="52" xfId="0" applyFont="1" applyFill="1" applyBorder="1" applyAlignment="1">
      <alignment horizontal="center" vertical="center" shrinkToFit="1"/>
    </xf>
    <xf numFmtId="0" fontId="23" fillId="10" borderId="53" xfId="0" applyFont="1" applyFill="1" applyBorder="1" applyAlignment="1">
      <alignment horizontal="center" vertical="center"/>
    </xf>
    <xf numFmtId="0" fontId="23" fillId="10" borderId="11" xfId="0" applyFont="1" applyFill="1" applyBorder="1" applyAlignment="1">
      <alignment horizontal="center" vertical="center"/>
    </xf>
    <xf numFmtId="178" fontId="23" fillId="10" borderId="11" xfId="0" applyNumberFormat="1" applyFont="1" applyFill="1" applyBorder="1" applyAlignment="1">
      <alignment horizontal="center" vertical="center" shrinkToFit="1"/>
    </xf>
    <xf numFmtId="0" fontId="23" fillId="10" borderId="12" xfId="0" applyFont="1" applyFill="1" applyBorder="1" applyAlignment="1">
      <alignment horizontal="center" vertical="center"/>
    </xf>
    <xf numFmtId="0" fontId="23" fillId="10" borderId="20" xfId="0" applyFont="1" applyFill="1" applyBorder="1" applyAlignment="1">
      <alignment horizontal="left" vertical="center" shrinkToFit="1"/>
    </xf>
    <xf numFmtId="0" fontId="87" fillId="0" borderId="16" xfId="0" applyFont="1" applyBorder="1" applyAlignment="1">
      <alignment horizontal="left" vertical="center" wrapText="1"/>
    </xf>
    <xf numFmtId="0" fontId="87" fillId="0" borderId="17" xfId="0" applyFont="1" applyBorder="1" applyAlignment="1">
      <alignment horizontal="left" vertical="center"/>
    </xf>
    <xf numFmtId="0" fontId="87" fillId="0" borderId="18" xfId="0" applyFont="1" applyBorder="1" applyAlignment="1">
      <alignment horizontal="left" vertical="center"/>
    </xf>
    <xf numFmtId="0" fontId="87" fillId="0" borderId="13" xfId="0" applyFont="1" applyBorder="1" applyAlignment="1">
      <alignment horizontal="left" vertical="center"/>
    </xf>
    <xf numFmtId="0" fontId="87" fillId="0" borderId="0" xfId="0" applyFont="1" applyAlignment="1">
      <alignment horizontal="left" vertical="center"/>
    </xf>
    <xf numFmtId="0" fontId="87" fillId="0" borderId="14" xfId="0" applyFont="1" applyBorder="1" applyAlignment="1">
      <alignment horizontal="left" vertical="center"/>
    </xf>
    <xf numFmtId="0" fontId="87" fillId="0" borderId="22" xfId="0" applyFont="1" applyBorder="1" applyAlignment="1">
      <alignment horizontal="left" vertical="center"/>
    </xf>
    <xf numFmtId="0" fontId="87" fillId="0" borderId="20" xfId="0" applyFont="1" applyBorder="1" applyAlignment="1">
      <alignment horizontal="left" vertical="center"/>
    </xf>
    <xf numFmtId="0" fontId="87" fillId="0" borderId="21" xfId="0" applyFont="1" applyBorder="1" applyAlignment="1">
      <alignment horizontal="left" vertical="center"/>
    </xf>
    <xf numFmtId="0" fontId="25" fillId="0" borderId="11" xfId="0" applyFont="1" applyBorder="1" applyAlignment="1">
      <alignment horizontal="center" vertical="center" shrinkToFit="1"/>
    </xf>
    <xf numFmtId="0" fontId="16" fillId="0" borderId="0" xfId="0" applyFont="1" applyAlignment="1">
      <alignment horizontal="center" vertical="center" wrapText="1" shrinkToFit="1"/>
    </xf>
    <xf numFmtId="0" fontId="16" fillId="0" borderId="12" xfId="0" applyFont="1" applyBorder="1" applyAlignment="1">
      <alignment horizontal="center" vertical="center" wrapText="1" shrinkToFit="1"/>
    </xf>
    <xf numFmtId="0" fontId="22" fillId="0" borderId="0" xfId="0" applyFont="1" applyAlignment="1">
      <alignment horizontal="left" vertical="center" wrapText="1" shrinkToFit="1"/>
    </xf>
    <xf numFmtId="0" fontId="66" fillId="0" borderId="0" xfId="0" applyFont="1" applyAlignment="1">
      <alignment horizontal="left" vertical="center" wrapText="1" shrinkToFit="1"/>
    </xf>
    <xf numFmtId="0" fontId="23" fillId="10" borderId="0" xfId="0" applyFont="1" applyFill="1" applyAlignment="1">
      <alignment horizontal="left" vertical="top"/>
    </xf>
    <xf numFmtId="0" fontId="23" fillId="0" borderId="0" xfId="0" applyFont="1" applyAlignment="1">
      <alignment horizontal="left" vertical="center" wrapText="1"/>
    </xf>
    <xf numFmtId="0" fontId="76" fillId="0" borderId="0" xfId="0" applyFont="1" applyAlignment="1">
      <alignment horizontal="left" vertical="center" wrapText="1"/>
    </xf>
    <xf numFmtId="0" fontId="36" fillId="0" borderId="0" xfId="0" applyFont="1" applyAlignment="1">
      <alignment horizontal="center" vertical="center"/>
    </xf>
    <xf numFmtId="0" fontId="23" fillId="10" borderId="10" xfId="0" applyFont="1" applyFill="1" applyBorder="1" applyAlignment="1">
      <alignment horizontal="left" vertical="center" shrinkToFit="1"/>
    </xf>
    <xf numFmtId="0" fontId="23" fillId="10" borderId="11" xfId="0" applyFont="1" applyFill="1" applyBorder="1" applyAlignment="1">
      <alignment horizontal="left" vertical="center" shrinkToFit="1"/>
    </xf>
    <xf numFmtId="0" fontId="23" fillId="10" borderId="12" xfId="0" applyFont="1" applyFill="1" applyBorder="1" applyAlignment="1">
      <alignment horizontal="left" vertical="center" shrinkToFit="1"/>
    </xf>
    <xf numFmtId="0" fontId="22" fillId="0" borderId="0" xfId="0" applyFont="1" applyAlignment="1">
      <alignment horizontal="left" vertical="top" wrapText="1" shrinkToFit="1"/>
    </xf>
    <xf numFmtId="0" fontId="55" fillId="10" borderId="13" xfId="0" applyFont="1" applyFill="1" applyBorder="1" applyAlignment="1">
      <alignment vertical="top" wrapText="1" shrinkToFit="1"/>
    </xf>
    <xf numFmtId="0" fontId="76" fillId="10" borderId="0" xfId="0" applyFont="1" applyFill="1" applyAlignment="1">
      <alignment vertical="top" wrapText="1" shrinkToFit="1"/>
    </xf>
    <xf numFmtId="0" fontId="76" fillId="10" borderId="14" xfId="0" applyFont="1" applyFill="1" applyBorder="1" applyAlignment="1">
      <alignment vertical="top" wrapText="1" shrinkToFit="1"/>
    </xf>
    <xf numFmtId="0" fontId="76" fillId="0" borderId="27" xfId="0" applyFont="1" applyBorder="1" applyAlignment="1">
      <alignment horizontal="center" vertical="center"/>
    </xf>
    <xf numFmtId="0" fontId="73" fillId="0" borderId="29" xfId="0" applyFont="1" applyBorder="1" applyAlignment="1">
      <alignment horizontal="center" vertical="center"/>
    </xf>
    <xf numFmtId="0" fontId="0" fillId="7" borderId="71" xfId="0" applyFill="1" applyBorder="1" applyAlignment="1">
      <alignment horizontal="center" vertical="center"/>
    </xf>
    <xf numFmtId="0" fontId="0" fillId="7" borderId="54" xfId="0" applyFill="1" applyBorder="1" applyAlignment="1">
      <alignment horizontal="center" vertical="center"/>
    </xf>
    <xf numFmtId="0" fontId="0" fillId="7" borderId="72" xfId="0" applyFill="1" applyBorder="1" applyAlignment="1">
      <alignment horizontal="center" vertical="center"/>
    </xf>
    <xf numFmtId="0" fontId="0" fillId="7" borderId="75" xfId="0" applyFill="1" applyBorder="1" applyAlignment="1">
      <alignment horizontal="center" vertical="center"/>
    </xf>
    <xf numFmtId="0" fontId="0" fillId="7" borderId="51" xfId="0" applyFill="1" applyBorder="1" applyAlignment="1">
      <alignment horizontal="center" vertical="center"/>
    </xf>
    <xf numFmtId="0" fontId="0" fillId="7" borderId="76" xfId="0" applyFill="1" applyBorder="1" applyAlignment="1">
      <alignment horizontal="center" vertical="center"/>
    </xf>
    <xf numFmtId="0" fontId="0" fillId="6" borderId="54" xfId="0" applyFill="1" applyBorder="1" applyAlignment="1">
      <alignment horizontal="center" vertical="center"/>
    </xf>
    <xf numFmtId="0" fontId="0" fillId="6" borderId="51" xfId="0" applyFill="1" applyBorder="1" applyAlignment="1">
      <alignment horizontal="center" vertical="center"/>
    </xf>
    <xf numFmtId="0" fontId="0" fillId="2" borderId="72" xfId="0" applyFill="1" applyBorder="1" applyAlignment="1">
      <alignment horizontal="center" vertical="center"/>
    </xf>
    <xf numFmtId="0" fontId="0" fillId="2" borderId="76" xfId="0" applyFill="1" applyBorder="1" applyAlignment="1">
      <alignment horizontal="center" vertical="center"/>
    </xf>
    <xf numFmtId="0" fontId="0" fillId="5" borderId="71" xfId="0" applyFill="1" applyBorder="1" applyAlignment="1">
      <alignment horizontal="center" vertical="center"/>
    </xf>
    <xf numFmtId="0" fontId="0" fillId="5" borderId="54"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22"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cellXfs>
  <cellStyles count="7">
    <cellStyle name="ハイパーリンク" xfId="6" builtinId="8"/>
    <cellStyle name="標準" xfId="0" builtinId="0"/>
    <cellStyle name="標準 2" xfId="1" xr:uid="{4CFFC88A-ECF9-41DF-9230-38CC1EBE8982}"/>
    <cellStyle name="標準 2 2" xfId="2" xr:uid="{217055A3-4CDE-49C8-A003-F56DD31EA7C3}"/>
    <cellStyle name="標準 2 3" xfId="4" xr:uid="{E6B4F568-30F8-4654-B384-E05FC2FCB324}"/>
    <cellStyle name="標準 3" xfId="3" xr:uid="{B505524D-AD73-48D0-A7BA-F476689E637A}"/>
    <cellStyle name="標準 3 2" xfId="5" xr:uid="{F0C3DFBA-8718-4958-81A8-851BB1D5E16A}"/>
  </cellStyles>
  <dxfs count="3943">
    <dxf>
      <font>
        <color theme="0"/>
      </font>
    </dxf>
    <dxf>
      <font>
        <color theme="0"/>
      </font>
      <fill>
        <patternFill patternType="none">
          <bgColor auto="1"/>
        </patternFill>
      </fill>
    </dxf>
    <dxf>
      <font>
        <color theme="0"/>
      </font>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b/>
        <i val="0"/>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FF0000"/>
      </font>
      <fill>
        <patternFill>
          <bgColor theme="7" tint="0.79998168889431442"/>
        </patternFill>
      </fill>
    </dxf>
    <dxf>
      <font>
        <b/>
        <i val="0"/>
        <color rgb="FF643C00"/>
      </font>
      <fill>
        <patternFill>
          <bgColor rgb="FFFFFF99"/>
        </patternFill>
      </fill>
    </dxf>
    <dxf>
      <font>
        <b/>
        <i val="0"/>
        <color theme="6" tint="-0.24994659260841701"/>
      </font>
      <fill>
        <patternFill>
          <bgColor theme="0" tint="-4.9989318521683403E-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auto="1"/>
      </font>
      <fill>
        <patternFill>
          <bgColor theme="2"/>
        </patternFill>
      </fill>
    </dxf>
    <dxf>
      <font>
        <color rgb="FF006100"/>
      </font>
      <fill>
        <patternFill>
          <bgColor rgb="FFC6EFCE"/>
        </patternFill>
      </fill>
    </dxf>
    <dxf>
      <font>
        <color rgb="FF006100"/>
      </font>
      <fill>
        <patternFill>
          <bgColor rgb="FFC6EFCE"/>
        </patternFill>
      </fill>
    </dxf>
    <dxf>
      <font>
        <color auto="1"/>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auto="1"/>
      </font>
      <fill>
        <patternFill>
          <bgColor theme="2"/>
        </patternFill>
      </fill>
    </dxf>
    <dxf>
      <font>
        <b/>
        <i val="0"/>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color auto="1"/>
      </font>
      <fill>
        <patternFill>
          <bgColor theme="2"/>
        </patternFill>
      </fill>
    </dxf>
    <dxf>
      <font>
        <color rgb="FF006100"/>
      </font>
      <fill>
        <patternFill>
          <bgColor rgb="FFC6EF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auto="1"/>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auto="1"/>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auto="1"/>
      </font>
      <fill>
        <patternFill>
          <bgColor theme="2"/>
        </patternFill>
      </fill>
    </dxf>
    <dxf>
      <font>
        <color rgb="FF006100"/>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006100"/>
      </font>
      <fill>
        <patternFill>
          <bgColor rgb="FFC6EFCE"/>
        </patternFill>
      </fill>
    </dxf>
    <dxf>
      <font>
        <b/>
        <i val="0"/>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0006"/>
      </font>
      <fill>
        <patternFill>
          <bgColor rgb="FFFFC7CE"/>
        </patternFill>
      </fill>
    </dxf>
    <dxf>
      <font>
        <color auto="1"/>
      </font>
      <fill>
        <patternFill>
          <bgColor theme="2" tint="-9.9948118533890809E-2"/>
        </patternFill>
      </fill>
    </dxf>
    <dxf>
      <font>
        <color rgb="FF9C5700"/>
      </font>
      <fill>
        <patternFill>
          <bgColor rgb="FFFFEB9C"/>
        </patternFill>
      </fill>
    </dxf>
    <dxf>
      <font>
        <color rgb="FF006100"/>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theme="5" tint="0.79998168889431442"/>
        </patternFill>
      </fill>
    </dxf>
    <dxf>
      <font>
        <color auto="1"/>
      </font>
      <fill>
        <patternFill>
          <bgColor theme="7" tint="0.79998168889431442"/>
        </patternFill>
      </fill>
    </dxf>
    <dxf>
      <font>
        <color rgb="FF9C0006"/>
      </font>
      <fill>
        <patternFill>
          <bgColor rgb="FFFFC7CE"/>
        </patternFill>
      </fill>
    </dxf>
    <dxf>
      <font>
        <color rgb="FF006100"/>
      </font>
      <fill>
        <patternFill>
          <bgColor rgb="FFC6EFCE"/>
        </patternFill>
      </fill>
    </dxf>
    <dxf>
      <font>
        <color theme="0"/>
      </font>
      <fill>
        <patternFill patternType="none">
          <bgColor auto="1"/>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b/>
        <i val="0"/>
      </font>
      <fill>
        <patternFill>
          <bgColor theme="9" tint="0.79998168889431442"/>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3999450666829432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color rgb="FF006100"/>
      </font>
      <fill>
        <patternFill>
          <bgColor rgb="FFC6EFCE"/>
        </patternFill>
      </fill>
    </dxf>
    <dxf>
      <fill>
        <patternFill>
          <bgColor theme="2"/>
        </patternFill>
      </fill>
    </dxf>
    <dxf>
      <font>
        <b/>
        <i val="0"/>
      </font>
      <fill>
        <patternFill>
          <bgColor theme="9" tint="0.59996337778862885"/>
        </patternFill>
      </fill>
    </dxf>
    <dxf>
      <fill>
        <patternFill>
          <bgColor theme="2"/>
        </patternFill>
      </fill>
    </dxf>
    <dxf>
      <font>
        <color rgb="FF006100"/>
      </font>
      <fill>
        <patternFill>
          <bgColor rgb="FFC6EFCE"/>
        </patternFill>
      </fill>
    </dxf>
    <dxf>
      <fill>
        <patternFill>
          <bgColor theme="2"/>
        </patternFill>
      </fill>
    </dxf>
    <dxf>
      <font>
        <b/>
        <i val="0"/>
      </font>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font>
      <fill>
        <patternFill>
          <bgColor theme="9" tint="0.39994506668294322"/>
        </patternFill>
      </fill>
    </dxf>
    <dxf>
      <fill>
        <patternFill>
          <bgColor theme="2"/>
        </patternFill>
      </fill>
    </dxf>
    <dxf>
      <font>
        <b/>
        <i val="0"/>
      </font>
      <fill>
        <patternFill>
          <bgColor theme="9" tint="0.39994506668294322"/>
        </patternFill>
      </fill>
    </dxf>
    <dxf>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39994506668294322"/>
        </patternFill>
      </fill>
    </dxf>
    <dxf>
      <fill>
        <patternFill>
          <bgColor theme="2"/>
        </patternFill>
      </fill>
    </dxf>
    <dxf>
      <font>
        <color rgb="FF9C5700"/>
      </font>
      <fill>
        <patternFill>
          <bgColor rgb="FFFFEB9C"/>
        </patternFill>
      </fill>
    </dxf>
    <dxf>
      <font>
        <color auto="1"/>
      </font>
      <fill>
        <patternFill>
          <bgColor rgb="FFC6EFCE"/>
        </patternFill>
      </fill>
    </dxf>
    <dxf>
      <font>
        <color auto="1"/>
      </font>
      <fill>
        <patternFill>
          <bgColor theme="2"/>
        </patternFill>
      </fill>
    </dxf>
    <dxf>
      <font>
        <color auto="1"/>
      </font>
      <fill>
        <patternFill>
          <bgColor rgb="FFC6EFCE"/>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ill>
        <patternFill>
          <bgColor theme="2"/>
        </patternFill>
      </fill>
    </dxf>
    <dxf>
      <font>
        <color auto="1"/>
      </font>
      <fill>
        <patternFill patternType="solid">
          <bgColor theme="2"/>
        </patternFill>
      </fill>
    </dxf>
    <dxf>
      <font>
        <color rgb="FF006100"/>
      </font>
      <fill>
        <patternFill>
          <bgColor rgb="FFC6EFCE"/>
        </patternFill>
      </fill>
    </dxf>
    <dxf>
      <font>
        <color rgb="FF9C5700"/>
      </font>
      <fill>
        <patternFill>
          <bgColor rgb="FFFFEB9C"/>
        </patternFill>
      </fill>
    </dxf>
    <dxf>
      <font>
        <color auto="1"/>
      </font>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ont>
        <color rgb="FF9C0006"/>
      </font>
      <fill>
        <patternFill>
          <bgColor rgb="FFFFC7CE"/>
        </patternFill>
      </fill>
    </dxf>
    <dxf>
      <font>
        <b/>
        <i val="0"/>
        <color auto="1"/>
      </font>
      <fill>
        <patternFill>
          <bgColor rgb="FFC6EFCE"/>
        </patternFill>
      </fill>
    </dxf>
    <dxf>
      <fill>
        <patternFill>
          <bgColor theme="2"/>
        </patternFill>
      </fill>
    </dxf>
    <dxf>
      <font>
        <b/>
        <i val="0"/>
        <color auto="1"/>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b/>
        <i val="0"/>
        <color auto="1"/>
      </font>
      <fill>
        <patternFill>
          <bgColor rgb="FFC6EFCE"/>
        </patternFill>
      </fill>
    </dxf>
    <dxf>
      <font>
        <b/>
        <i val="0"/>
        <color auto="1"/>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auto="1"/>
      </font>
      <fill>
        <patternFill>
          <bgColor rgb="FFC6EFCE"/>
        </patternFill>
      </fill>
    </dxf>
    <dxf>
      <font>
        <color rgb="FF9C0006"/>
      </font>
      <fill>
        <patternFill>
          <bgColor rgb="FFFFC7CE"/>
        </patternFill>
      </fill>
    </dxf>
    <dxf>
      <fill>
        <patternFill>
          <bgColor theme="2"/>
        </patternFill>
      </fill>
    </dxf>
    <dxf>
      <font>
        <b/>
        <i val="0"/>
        <color auto="1"/>
      </font>
      <fill>
        <patternFill>
          <bgColor rgb="FFC6EFCE"/>
        </patternFill>
      </fill>
    </dxf>
    <dxf>
      <font>
        <color rgb="FF9C0006"/>
      </font>
      <fill>
        <patternFill>
          <bgColor rgb="FFFFC7CE"/>
        </patternFill>
      </fill>
    </dxf>
    <dxf>
      <fill>
        <patternFill>
          <bgColor theme="2"/>
        </patternFill>
      </fill>
    </dxf>
    <dxf>
      <font>
        <b/>
        <i val="0"/>
        <color auto="1"/>
      </font>
      <fill>
        <patternFill>
          <bgColor rgb="FFC6EFCE"/>
        </patternFill>
      </fill>
    </dxf>
    <dxf>
      <font>
        <b/>
        <i val="0"/>
        <color auto="1"/>
      </font>
      <fill>
        <patternFill>
          <bgColor theme="9" tint="0.59996337778862885"/>
        </patternFill>
      </fill>
    </dxf>
  </dxfs>
  <tableStyles count="0" defaultTableStyle="TableStyleMedium2" defaultPivotStyle="PivotStyleLight16"/>
  <colors>
    <mruColors>
      <color rgb="FFFFFFCC"/>
      <color rgb="FFFF99FF"/>
      <color rgb="FFFFFF99"/>
      <color rgb="FFFFCCFF"/>
      <color rgb="FFCCECFF"/>
      <color rgb="FFCCFFFF"/>
      <color rgb="FF643C00"/>
      <color rgb="FF8E000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30</xdr:row>
      <xdr:rowOff>38100</xdr:rowOff>
    </xdr:from>
    <xdr:to>
      <xdr:col>30</xdr:col>
      <xdr:colOff>161360</xdr:colOff>
      <xdr:row>46</xdr:row>
      <xdr:rowOff>114300</xdr:rowOff>
    </xdr:to>
    <xdr:pic>
      <xdr:nvPicPr>
        <xdr:cNvPr id="20" name="図 19">
          <a:extLst>
            <a:ext uri="{FF2B5EF4-FFF2-40B4-BE49-F238E27FC236}">
              <a16:creationId xmlns:a16="http://schemas.microsoft.com/office/drawing/2014/main" id="{A152E903-B1B9-43B9-B587-3684C2A8C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6038850"/>
          <a:ext cx="6666935" cy="3276600"/>
        </a:xfrm>
        <a:prstGeom prst="rect">
          <a:avLst/>
        </a:prstGeom>
      </xdr:spPr>
    </xdr:pic>
    <xdr:clientData/>
  </xdr:twoCellAnchor>
  <xdr:twoCellAnchor editAs="oneCell">
    <xdr:from>
      <xdr:col>2</xdr:col>
      <xdr:colOff>204474</xdr:colOff>
      <xdr:row>10</xdr:row>
      <xdr:rowOff>139992</xdr:rowOff>
    </xdr:from>
    <xdr:to>
      <xdr:col>30</xdr:col>
      <xdr:colOff>125079</xdr:colOff>
      <xdr:row>28</xdr:row>
      <xdr:rowOff>19050</xdr:rowOff>
    </xdr:to>
    <xdr:pic>
      <xdr:nvPicPr>
        <xdr:cNvPr id="11" name="図 10">
          <a:extLst>
            <a:ext uri="{FF2B5EF4-FFF2-40B4-BE49-F238E27FC236}">
              <a16:creationId xmlns:a16="http://schemas.microsoft.com/office/drawing/2014/main" id="{2FCFED67-3A79-435E-8B7C-9D65B4DF94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724" y="2140242"/>
          <a:ext cx="6588105" cy="3479508"/>
        </a:xfrm>
        <a:prstGeom prst="rect">
          <a:avLst/>
        </a:prstGeom>
      </xdr:spPr>
    </xdr:pic>
    <xdr:clientData/>
  </xdr:twoCellAnchor>
  <xdr:twoCellAnchor editAs="oneCell">
    <xdr:from>
      <xdr:col>3</xdr:col>
      <xdr:colOff>9525</xdr:colOff>
      <xdr:row>50</xdr:row>
      <xdr:rowOff>114300</xdr:rowOff>
    </xdr:from>
    <xdr:to>
      <xdr:col>29</xdr:col>
      <xdr:colOff>40641</xdr:colOff>
      <xdr:row>68</xdr:row>
      <xdr:rowOff>28575</xdr:rowOff>
    </xdr:to>
    <xdr:pic>
      <xdr:nvPicPr>
        <xdr:cNvPr id="25" name="図 24">
          <a:extLst>
            <a:ext uri="{FF2B5EF4-FFF2-40B4-BE49-F238E27FC236}">
              <a16:creationId xmlns:a16="http://schemas.microsoft.com/office/drawing/2014/main" id="{8B89577C-B95E-4843-94AF-F2359EEF9D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3900" y="10115550"/>
          <a:ext cx="6222366" cy="3514725"/>
        </a:xfrm>
        <a:prstGeom prst="rect">
          <a:avLst/>
        </a:prstGeom>
      </xdr:spPr>
    </xdr:pic>
    <xdr:clientData/>
  </xdr:twoCellAnchor>
  <xdr:twoCellAnchor editAs="oneCell">
    <xdr:from>
      <xdr:col>30</xdr:col>
      <xdr:colOff>152399</xdr:colOff>
      <xdr:row>18</xdr:row>
      <xdr:rowOff>38100</xdr:rowOff>
    </xdr:from>
    <xdr:to>
      <xdr:col>53</xdr:col>
      <xdr:colOff>95249</xdr:colOff>
      <xdr:row>28</xdr:row>
      <xdr:rowOff>31683</xdr:rowOff>
    </xdr:to>
    <xdr:pic>
      <xdr:nvPicPr>
        <xdr:cNvPr id="23" name="図 22">
          <a:extLst>
            <a:ext uri="{FF2B5EF4-FFF2-40B4-BE49-F238E27FC236}">
              <a16:creationId xmlns:a16="http://schemas.microsoft.com/office/drawing/2014/main" id="{B43E01C9-E352-4B02-BBEE-A0E25AFEA61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96149" y="3638550"/>
          <a:ext cx="5419725" cy="1993833"/>
        </a:xfrm>
        <a:prstGeom prst="rect">
          <a:avLst/>
        </a:prstGeom>
      </xdr:spPr>
    </xdr:pic>
    <xdr:clientData/>
  </xdr:twoCellAnchor>
  <xdr:twoCellAnchor>
    <xdr:from>
      <xdr:col>28</xdr:col>
      <xdr:colOff>133350</xdr:colOff>
      <xdr:row>14</xdr:row>
      <xdr:rowOff>123825</xdr:rowOff>
    </xdr:from>
    <xdr:to>
      <xdr:col>37</xdr:col>
      <xdr:colOff>85725</xdr:colOff>
      <xdr:row>17</xdr:row>
      <xdr:rowOff>104775</xdr:rowOff>
    </xdr:to>
    <xdr:sp macro="" textlink="">
      <xdr:nvSpPr>
        <xdr:cNvPr id="5" name="吹き出し: 四角形 4">
          <a:extLst>
            <a:ext uri="{FF2B5EF4-FFF2-40B4-BE49-F238E27FC236}">
              <a16:creationId xmlns:a16="http://schemas.microsoft.com/office/drawing/2014/main" id="{86288F51-FF79-473A-8518-EBBE28F0DBE0}"/>
            </a:ext>
          </a:extLst>
        </xdr:cNvPr>
        <xdr:cNvSpPr/>
      </xdr:nvSpPr>
      <xdr:spPr>
        <a:xfrm>
          <a:off x="6800850" y="2924175"/>
          <a:ext cx="2095500" cy="581025"/>
        </a:xfrm>
        <a:prstGeom prst="wedgeRectCallout">
          <a:avLst>
            <a:gd name="adj1" fmla="val -97280"/>
            <a:gd name="adj2" fmla="val -5250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chemeClr val="tx1"/>
              </a:solidFill>
            </a:rPr>
            <a:t>この部分をクリックすると</a:t>
          </a:r>
          <a:endParaRPr kumimoji="1" lang="en-US" altLang="ja-JP" sz="1100">
            <a:solidFill>
              <a:schemeClr val="tx1"/>
            </a:solidFill>
          </a:endParaRPr>
        </a:p>
        <a:p>
          <a:pPr algn="l"/>
          <a:r>
            <a:rPr kumimoji="1" lang="ja-JP" altLang="en-US" sz="1100">
              <a:solidFill>
                <a:schemeClr val="tx1"/>
              </a:solidFill>
            </a:rPr>
            <a:t>各ページに進みます。</a:t>
          </a:r>
        </a:p>
      </xdr:txBody>
    </xdr:sp>
    <xdr:clientData/>
  </xdr:twoCellAnchor>
  <xdr:twoCellAnchor>
    <xdr:from>
      <xdr:col>8</xdr:col>
      <xdr:colOff>9525</xdr:colOff>
      <xdr:row>29</xdr:row>
      <xdr:rowOff>28575</xdr:rowOff>
    </xdr:from>
    <xdr:to>
      <xdr:col>9</xdr:col>
      <xdr:colOff>123825</xdr:colOff>
      <xdr:row>30</xdr:row>
      <xdr:rowOff>0</xdr:rowOff>
    </xdr:to>
    <xdr:sp macro="" textlink="">
      <xdr:nvSpPr>
        <xdr:cNvPr id="6" name="正方形/長方形 5">
          <a:extLst>
            <a:ext uri="{FF2B5EF4-FFF2-40B4-BE49-F238E27FC236}">
              <a16:creationId xmlns:a16="http://schemas.microsoft.com/office/drawing/2014/main" id="{751CAB07-208C-49DC-92E3-D8652A60339D}"/>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50</xdr:row>
      <xdr:rowOff>119592</xdr:rowOff>
    </xdr:from>
    <xdr:to>
      <xdr:col>25</xdr:col>
      <xdr:colOff>0</xdr:colOff>
      <xdr:row>63</xdr:row>
      <xdr:rowOff>114300</xdr:rowOff>
    </xdr:to>
    <xdr:sp macro="" textlink="">
      <xdr:nvSpPr>
        <xdr:cNvPr id="7" name="楕円 6">
          <a:extLst>
            <a:ext uri="{FF2B5EF4-FFF2-40B4-BE49-F238E27FC236}">
              <a16:creationId xmlns:a16="http://schemas.microsoft.com/office/drawing/2014/main" id="{E2FC8374-F1A2-4AD0-809A-87BCDC4296BE}"/>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198665</xdr:colOff>
      <xdr:row>10</xdr:row>
      <xdr:rowOff>114301</xdr:rowOff>
    </xdr:from>
    <xdr:to>
      <xdr:col>51</xdr:col>
      <xdr:colOff>229961</xdr:colOff>
      <xdr:row>16</xdr:row>
      <xdr:rowOff>51709</xdr:rowOff>
    </xdr:to>
    <xdr:sp macro="" textlink="">
      <xdr:nvSpPr>
        <xdr:cNvPr id="8" name="吹き出し: 四角形 7">
          <a:extLst>
            <a:ext uri="{FF2B5EF4-FFF2-40B4-BE49-F238E27FC236}">
              <a16:creationId xmlns:a16="http://schemas.microsoft.com/office/drawing/2014/main" id="{483C3305-9A06-4849-BA25-CB3744460B68}"/>
            </a:ext>
          </a:extLst>
        </xdr:cNvPr>
        <xdr:cNvSpPr/>
      </xdr:nvSpPr>
      <xdr:spPr>
        <a:xfrm>
          <a:off x="10199915" y="2114551"/>
          <a:ext cx="2174421" cy="1137558"/>
        </a:xfrm>
        <a:prstGeom prst="wedgeRectCallout">
          <a:avLst>
            <a:gd name="adj1" fmla="val -6627"/>
            <a:gd name="adj2" fmla="val 9052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上下に</a:t>
          </a:r>
          <a:endParaRPr kumimoji="1" lang="en-US" altLang="ja-JP" sz="1100"/>
        </a:p>
        <a:p>
          <a:pPr algn="l"/>
          <a:r>
            <a:rPr kumimoji="1" lang="ja-JP" altLang="en-US" sz="1100"/>
            <a:t>目次に戻るを用意しています。</a:t>
          </a:r>
          <a:endParaRPr kumimoji="1" lang="en-US" altLang="ja-JP" sz="1100"/>
        </a:p>
        <a:p>
          <a:pPr algn="l"/>
          <a:r>
            <a:rPr kumimoji="1" lang="ja-JP" altLang="en-US" sz="1100"/>
            <a:t>この部分をクリックすると目次に戻れます。</a:t>
          </a:r>
        </a:p>
      </xdr:txBody>
    </xdr:sp>
    <xdr:clientData/>
  </xdr:twoCellAnchor>
  <xdr:twoCellAnchor>
    <xdr:from>
      <xdr:col>47</xdr:col>
      <xdr:colOff>57150</xdr:colOff>
      <xdr:row>17</xdr:row>
      <xdr:rowOff>190500</xdr:rowOff>
    </xdr:from>
    <xdr:to>
      <xdr:col>51</xdr:col>
      <xdr:colOff>142875</xdr:colOff>
      <xdr:row>19</xdr:row>
      <xdr:rowOff>9525</xdr:rowOff>
    </xdr:to>
    <xdr:sp macro="" textlink="">
      <xdr:nvSpPr>
        <xdr:cNvPr id="9" name="楕円 8">
          <a:extLst>
            <a:ext uri="{FF2B5EF4-FFF2-40B4-BE49-F238E27FC236}">
              <a16:creationId xmlns:a16="http://schemas.microsoft.com/office/drawing/2014/main" id="{E11E1A90-B897-4723-B749-EEB2867AB5D8}"/>
            </a:ext>
          </a:extLst>
        </xdr:cNvPr>
        <xdr:cNvSpPr/>
      </xdr:nvSpPr>
      <xdr:spPr>
        <a:xfrm>
          <a:off x="11249025" y="3590925"/>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26</xdr:row>
      <xdr:rowOff>190500</xdr:rowOff>
    </xdr:from>
    <xdr:to>
      <xdr:col>51</xdr:col>
      <xdr:colOff>142875</xdr:colOff>
      <xdr:row>28</xdr:row>
      <xdr:rowOff>9525</xdr:rowOff>
    </xdr:to>
    <xdr:sp macro="" textlink="">
      <xdr:nvSpPr>
        <xdr:cNvPr id="10" name="楕円 9">
          <a:extLst>
            <a:ext uri="{FF2B5EF4-FFF2-40B4-BE49-F238E27FC236}">
              <a16:creationId xmlns:a16="http://schemas.microsoft.com/office/drawing/2014/main" id="{A5D901B1-ADEC-4E1A-8699-0F29C8633993}"/>
            </a:ext>
          </a:extLst>
        </xdr:cNvPr>
        <xdr:cNvSpPr/>
      </xdr:nvSpPr>
      <xdr:spPr>
        <a:xfrm>
          <a:off x="11249025" y="539115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29</xdr:row>
      <xdr:rowOff>190500</xdr:rowOff>
    </xdr:from>
    <xdr:to>
      <xdr:col>8</xdr:col>
      <xdr:colOff>104776</xdr:colOff>
      <xdr:row>42</xdr:row>
      <xdr:rowOff>66675</xdr:rowOff>
    </xdr:to>
    <xdr:cxnSp macro="">
      <xdr:nvCxnSpPr>
        <xdr:cNvPr id="13" name="直線矢印コネクタ 12">
          <a:extLst>
            <a:ext uri="{FF2B5EF4-FFF2-40B4-BE49-F238E27FC236}">
              <a16:creationId xmlns:a16="http://schemas.microsoft.com/office/drawing/2014/main" id="{16E2A1B1-AC45-4817-AAE6-AE8FCB58C86C}"/>
            </a:ext>
          </a:extLst>
        </xdr:cNvPr>
        <xdr:cNvCxnSpPr/>
      </xdr:nvCxnSpPr>
      <xdr:spPr>
        <a:xfrm flipH="1">
          <a:off x="2009775" y="5991225"/>
          <a:ext cx="1" cy="24765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30</xdr:row>
      <xdr:rowOff>0</xdr:rowOff>
    </xdr:from>
    <xdr:to>
      <xdr:col>23</xdr:col>
      <xdr:colOff>171450</xdr:colOff>
      <xdr:row>34</xdr:row>
      <xdr:rowOff>57150</xdr:rowOff>
    </xdr:to>
    <xdr:cxnSp macro="">
      <xdr:nvCxnSpPr>
        <xdr:cNvPr id="14" name="直線矢印コネクタ 13">
          <a:extLst>
            <a:ext uri="{FF2B5EF4-FFF2-40B4-BE49-F238E27FC236}">
              <a16:creationId xmlns:a16="http://schemas.microsoft.com/office/drawing/2014/main" id="{982A865E-6075-4816-9729-3D0A3AF257F5}"/>
            </a:ext>
          </a:extLst>
        </xdr:cNvPr>
        <xdr:cNvCxnSpPr/>
      </xdr:nvCxnSpPr>
      <xdr:spPr>
        <a:xfrm>
          <a:off x="2000250" y="6000750"/>
          <a:ext cx="3648075" cy="8572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123825</xdr:colOff>
      <xdr:row>30</xdr:row>
      <xdr:rowOff>9525</xdr:rowOff>
    </xdr:from>
    <xdr:to>
      <xdr:col>23</xdr:col>
      <xdr:colOff>85725</xdr:colOff>
      <xdr:row>37</xdr:row>
      <xdr:rowOff>190500</xdr:rowOff>
    </xdr:to>
    <xdr:cxnSp macro="">
      <xdr:nvCxnSpPr>
        <xdr:cNvPr id="15" name="直線矢印コネクタ 14">
          <a:extLst>
            <a:ext uri="{FF2B5EF4-FFF2-40B4-BE49-F238E27FC236}">
              <a16:creationId xmlns:a16="http://schemas.microsoft.com/office/drawing/2014/main" id="{6989ACA2-63CF-460B-936E-88766074B9A0}"/>
            </a:ext>
          </a:extLst>
        </xdr:cNvPr>
        <xdr:cNvCxnSpPr/>
      </xdr:nvCxnSpPr>
      <xdr:spPr>
        <a:xfrm>
          <a:off x="2028825" y="6010275"/>
          <a:ext cx="3533775" cy="15811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152401</xdr:colOff>
      <xdr:row>41</xdr:row>
      <xdr:rowOff>104776</xdr:rowOff>
    </xdr:from>
    <xdr:to>
      <xdr:col>35</xdr:col>
      <xdr:colOff>9526</xdr:colOff>
      <xdr:row>45</xdr:row>
      <xdr:rowOff>9526</xdr:rowOff>
    </xdr:to>
    <xdr:sp macro="" textlink="">
      <xdr:nvSpPr>
        <xdr:cNvPr id="16" name="吹き出し: 四角形 15">
          <a:extLst>
            <a:ext uri="{FF2B5EF4-FFF2-40B4-BE49-F238E27FC236}">
              <a16:creationId xmlns:a16="http://schemas.microsoft.com/office/drawing/2014/main" id="{85D5484B-EE91-4DEA-ADD4-F6A108927A54}"/>
            </a:ext>
          </a:extLst>
        </xdr:cNvPr>
        <xdr:cNvSpPr/>
      </xdr:nvSpPr>
      <xdr:spPr>
        <a:xfrm>
          <a:off x="5867401" y="83058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31</xdr:col>
      <xdr:colOff>200026</xdr:colOff>
      <xdr:row>36</xdr:row>
      <xdr:rowOff>190501</xdr:rowOff>
    </xdr:from>
    <xdr:to>
      <xdr:col>42</xdr:col>
      <xdr:colOff>57151</xdr:colOff>
      <xdr:row>40</xdr:row>
      <xdr:rowOff>95251</xdr:rowOff>
    </xdr:to>
    <xdr:sp macro="" textlink="">
      <xdr:nvSpPr>
        <xdr:cNvPr id="17" name="吹き出し: 四角形 16">
          <a:extLst>
            <a:ext uri="{FF2B5EF4-FFF2-40B4-BE49-F238E27FC236}">
              <a16:creationId xmlns:a16="http://schemas.microsoft.com/office/drawing/2014/main" id="{65C05875-58BC-4BCD-84B1-DB860574CBD6}"/>
            </a:ext>
          </a:extLst>
        </xdr:cNvPr>
        <xdr:cNvSpPr/>
      </xdr:nvSpPr>
      <xdr:spPr>
        <a:xfrm>
          <a:off x="7581901" y="73914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3</xdr:col>
      <xdr:colOff>9525</xdr:colOff>
      <xdr:row>5</xdr:row>
      <xdr:rowOff>142875</xdr:rowOff>
    </xdr:from>
    <xdr:to>
      <xdr:col>30</xdr:col>
      <xdr:colOff>77107</xdr:colOff>
      <xdr:row>8</xdr:row>
      <xdr:rowOff>28643</xdr:rowOff>
    </xdr:to>
    <xdr:pic>
      <xdr:nvPicPr>
        <xdr:cNvPr id="3" name="図 2">
          <a:extLst>
            <a:ext uri="{FF2B5EF4-FFF2-40B4-BE49-F238E27FC236}">
              <a16:creationId xmlns:a16="http://schemas.microsoft.com/office/drawing/2014/main" id="{B5CB4A2C-158F-4650-8E3D-288FA700BD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3900" y="1143000"/>
          <a:ext cx="6496957" cy="48584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CC93-FBA4-44DB-9AC8-B30602FA6147}">
  <sheetPr codeName="Sheet1">
    <tabColor rgb="FFFF0000"/>
  </sheetPr>
  <dimension ref="B3:D77"/>
  <sheetViews>
    <sheetView showGridLines="0" zoomScale="70" zoomScaleNormal="70" workbookViewId="0">
      <selection activeCell="AH7" sqref="AH7"/>
    </sheetView>
  </sheetViews>
  <sheetFormatPr defaultColWidth="3.0703125" defaultRowHeight="16.3" customHeight="1" x14ac:dyDescent="0.65"/>
  <cols>
    <col min="1" max="16384" width="3.0703125" style="196"/>
  </cols>
  <sheetData>
    <row r="3" spans="2:4" ht="16.3" customHeight="1" x14ac:dyDescent="0.65">
      <c r="B3" s="227" t="s">
        <v>976</v>
      </c>
    </row>
    <row r="5" spans="2:4" ht="16.3" customHeight="1" x14ac:dyDescent="0.65">
      <c r="B5" s="196">
        <v>1</v>
      </c>
      <c r="D5" s="227" t="s">
        <v>977</v>
      </c>
    </row>
    <row r="10" spans="2:4" ht="16.3" customHeight="1" x14ac:dyDescent="0.65">
      <c r="B10" s="196">
        <v>2</v>
      </c>
      <c r="D10" s="196" t="s">
        <v>749</v>
      </c>
    </row>
    <row r="30" spans="2:4" ht="16.3" customHeight="1" x14ac:dyDescent="0.65">
      <c r="B30" s="196">
        <v>3</v>
      </c>
      <c r="D30" s="196" t="s">
        <v>750</v>
      </c>
    </row>
    <row r="49" spans="2:4" ht="16.3" customHeight="1" x14ac:dyDescent="0.65">
      <c r="B49" s="196">
        <v>4</v>
      </c>
      <c r="D49" s="196" t="s">
        <v>751</v>
      </c>
    </row>
    <row r="50" spans="2:4" ht="16.3" customHeight="1" x14ac:dyDescent="0.65">
      <c r="D50" s="196" t="s">
        <v>752</v>
      </c>
    </row>
    <row r="70" spans="2:4" ht="16.3" customHeight="1" x14ac:dyDescent="0.65">
      <c r="D70" s="275" t="s">
        <v>753</v>
      </c>
    </row>
    <row r="71" spans="2:4" ht="16.3" customHeight="1" x14ac:dyDescent="0.65">
      <c r="D71" s="197"/>
    </row>
    <row r="73" spans="2:4" ht="16.3" customHeight="1" x14ac:dyDescent="0.65">
      <c r="B73" s="196">
        <v>5</v>
      </c>
      <c r="D73" s="196" t="s">
        <v>754</v>
      </c>
    </row>
    <row r="75" spans="2:4" ht="16.3" customHeight="1" x14ac:dyDescent="0.65">
      <c r="D75" s="228" t="s">
        <v>978</v>
      </c>
    </row>
    <row r="76" spans="2:4" ht="16.3" customHeight="1" x14ac:dyDescent="0.65">
      <c r="D76" s="196" t="s">
        <v>755</v>
      </c>
    </row>
    <row r="77" spans="2:4" ht="16.3" customHeight="1" x14ac:dyDescent="0.65">
      <c r="D77" s="275" t="s">
        <v>1155</v>
      </c>
    </row>
  </sheetData>
  <phoneticPr fontId="8"/>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8FD9-D574-41CE-B1D6-74B44ABDE921}">
  <sheetPr codeName="Sheet2">
    <tabColor rgb="FF00B0F0"/>
  </sheetPr>
  <dimension ref="E1:BJ230"/>
  <sheetViews>
    <sheetView tabSelected="1" view="pageBreakPreview" topLeftCell="C2" zoomScale="85" zoomScaleNormal="100" zoomScaleSheetLayoutView="85" workbookViewId="0">
      <selection activeCell="X225" sqref="X225"/>
    </sheetView>
  </sheetViews>
  <sheetFormatPr defaultColWidth="3" defaultRowHeight="18.45" x14ac:dyDescent="0.65"/>
  <cols>
    <col min="1" max="2" width="0" hidden="1" customWidth="1"/>
    <col min="6" max="6" width="3.2109375" bestFit="1" customWidth="1"/>
    <col min="7" max="7" width="2.7109375" customWidth="1"/>
    <col min="36" max="36" width="2.85546875" customWidth="1"/>
  </cols>
  <sheetData>
    <row r="1" spans="12:31" hidden="1" x14ac:dyDescent="0.65"/>
    <row r="7" spans="12:31" ht="10.3" customHeight="1" x14ac:dyDescent="0.65"/>
    <row r="8" spans="12:31" ht="18" customHeight="1" x14ac:dyDescent="0.65">
      <c r="L8" s="460" t="s">
        <v>765</v>
      </c>
      <c r="M8" s="460"/>
      <c r="N8" s="460"/>
      <c r="O8" s="460"/>
      <c r="P8" s="460"/>
      <c r="Q8" s="460"/>
      <c r="R8" s="460"/>
      <c r="S8" s="460"/>
      <c r="T8" s="460"/>
      <c r="U8" s="460"/>
      <c r="V8" s="460"/>
      <c r="W8" s="460"/>
      <c r="X8" s="460"/>
      <c r="Y8" s="460"/>
      <c r="Z8" s="460"/>
      <c r="AA8" s="460"/>
      <c r="AB8" s="460"/>
      <c r="AC8" s="460"/>
      <c r="AD8" s="460"/>
      <c r="AE8" s="460"/>
    </row>
    <row r="9" spans="12:31" ht="18" customHeight="1" x14ac:dyDescent="0.65">
      <c r="L9" s="460"/>
      <c r="M9" s="460"/>
      <c r="N9" s="460"/>
      <c r="O9" s="460"/>
      <c r="P9" s="460"/>
      <c r="Q9" s="460"/>
      <c r="R9" s="460"/>
      <c r="S9" s="460"/>
      <c r="T9" s="460"/>
      <c r="U9" s="460"/>
      <c r="V9" s="460"/>
      <c r="W9" s="460"/>
      <c r="X9" s="460"/>
      <c r="Y9" s="460"/>
      <c r="Z9" s="460"/>
      <c r="AA9" s="460"/>
      <c r="AB9" s="460"/>
      <c r="AC9" s="460"/>
      <c r="AD9" s="460"/>
      <c r="AE9" s="460"/>
    </row>
    <row r="10" spans="12:31" ht="8.0500000000000007" customHeight="1" x14ac:dyDescent="0.65"/>
    <row r="11" spans="12:31" ht="18" customHeight="1" x14ac:dyDescent="0.65">
      <c r="L11" s="460" t="s">
        <v>766</v>
      </c>
      <c r="M11" s="460"/>
      <c r="N11" s="460"/>
      <c r="O11" s="460"/>
      <c r="P11" s="460"/>
      <c r="Q11" s="460"/>
      <c r="R11" s="460"/>
      <c r="S11" s="460"/>
      <c r="T11" s="460"/>
      <c r="U11" s="460"/>
      <c r="V11" s="460"/>
      <c r="W11" s="460"/>
      <c r="X11" s="460"/>
      <c r="Y11" s="460"/>
      <c r="Z11" s="460"/>
      <c r="AA11" s="460"/>
      <c r="AB11" s="460"/>
      <c r="AC11" s="460"/>
      <c r="AD11" s="460"/>
      <c r="AE11" s="460"/>
    </row>
    <row r="12" spans="12:31" ht="18" customHeight="1" x14ac:dyDescent="0.65">
      <c r="L12" s="460"/>
      <c r="M12" s="460"/>
      <c r="N12" s="460"/>
      <c r="O12" s="460"/>
      <c r="P12" s="460"/>
      <c r="Q12" s="460"/>
      <c r="R12" s="460"/>
      <c r="S12" s="460"/>
      <c r="T12" s="460"/>
      <c r="U12" s="460"/>
      <c r="V12" s="460"/>
      <c r="W12" s="460"/>
      <c r="X12" s="460"/>
      <c r="Y12" s="460"/>
      <c r="Z12" s="460"/>
      <c r="AA12" s="460"/>
      <c r="AB12" s="460"/>
      <c r="AC12" s="460"/>
      <c r="AD12" s="460"/>
      <c r="AE12" s="460"/>
    </row>
    <row r="13" spans="12:31" ht="8.0500000000000007" customHeight="1" x14ac:dyDescent="0.65"/>
    <row r="14" spans="12:31" ht="18" customHeight="1" x14ac:dyDescent="0.65">
      <c r="L14" s="461" t="s">
        <v>1168</v>
      </c>
      <c r="M14" s="461"/>
      <c r="N14" s="461"/>
      <c r="O14" s="461"/>
      <c r="P14" s="461"/>
      <c r="Q14" s="461"/>
      <c r="R14" s="461"/>
      <c r="S14" s="461"/>
      <c r="T14" s="461"/>
      <c r="U14" s="461"/>
      <c r="V14" s="461"/>
      <c r="W14" s="461"/>
      <c r="X14" s="461"/>
      <c r="Y14" s="461"/>
      <c r="Z14" s="461"/>
      <c r="AA14" s="461"/>
      <c r="AB14" s="461"/>
      <c r="AC14" s="461"/>
      <c r="AD14" s="461"/>
      <c r="AE14" s="461"/>
    </row>
    <row r="15" spans="12:31" ht="18" customHeight="1" x14ac:dyDescent="0.65">
      <c r="L15" s="461"/>
      <c r="M15" s="461"/>
      <c r="N15" s="461"/>
      <c r="O15" s="461"/>
      <c r="P15" s="461"/>
      <c r="Q15" s="461"/>
      <c r="R15" s="461"/>
      <c r="S15" s="461"/>
      <c r="T15" s="461"/>
      <c r="U15" s="461"/>
      <c r="V15" s="461"/>
      <c r="W15" s="461"/>
      <c r="X15" s="461"/>
      <c r="Y15" s="461"/>
      <c r="Z15" s="461"/>
      <c r="AA15" s="461"/>
      <c r="AB15" s="461"/>
      <c r="AC15" s="461"/>
      <c r="AD15" s="461"/>
      <c r="AE15" s="461"/>
    </row>
    <row r="16" spans="12:31" ht="9" customHeight="1" x14ac:dyDescent="0.65"/>
    <row r="17" spans="5:38" ht="18" customHeight="1" x14ac:dyDescent="0.65">
      <c r="L17" s="459"/>
      <c r="M17" s="459"/>
      <c r="N17" s="459"/>
      <c r="O17" s="459"/>
      <c r="P17" s="459"/>
      <c r="Q17" s="459"/>
      <c r="R17" s="459"/>
      <c r="S17" s="459"/>
      <c r="T17" s="459"/>
      <c r="U17" s="459"/>
      <c r="V17" s="459"/>
      <c r="W17" s="459"/>
      <c r="X17" s="459"/>
      <c r="Y17" s="459"/>
      <c r="Z17" s="459"/>
      <c r="AA17" s="459"/>
      <c r="AB17" s="459"/>
      <c r="AC17" s="459"/>
      <c r="AD17" s="459"/>
      <c r="AE17" s="459"/>
    </row>
    <row r="18" spans="5:38" ht="18" customHeight="1" x14ac:dyDescent="0.65">
      <c r="L18" s="459"/>
      <c r="M18" s="459"/>
      <c r="N18" s="459"/>
      <c r="O18" s="459"/>
      <c r="P18" s="459"/>
      <c r="Q18" s="459"/>
      <c r="R18" s="459"/>
      <c r="S18" s="459"/>
      <c r="T18" s="459"/>
      <c r="U18" s="459"/>
      <c r="V18" s="459"/>
      <c r="W18" s="459"/>
      <c r="X18" s="459"/>
      <c r="Y18" s="459"/>
      <c r="Z18" s="459"/>
      <c r="AA18" s="459"/>
      <c r="AB18" s="459"/>
      <c r="AC18" s="459"/>
      <c r="AD18" s="459"/>
      <c r="AE18" s="459"/>
    </row>
    <row r="19" spans="5:38" ht="9" customHeight="1" x14ac:dyDescent="0.65"/>
    <row r="20" spans="5:38" ht="18" customHeight="1" x14ac:dyDescent="0.65">
      <c r="L20" s="462" t="s">
        <v>303</v>
      </c>
      <c r="M20" s="462"/>
      <c r="N20" s="462"/>
      <c r="O20" s="462"/>
      <c r="P20" s="462"/>
      <c r="Q20" s="462"/>
      <c r="R20" s="462"/>
      <c r="S20" s="462"/>
      <c r="T20" s="462"/>
      <c r="U20" s="462"/>
      <c r="V20" s="462"/>
      <c r="W20" s="462"/>
      <c r="X20" s="462"/>
      <c r="Y20" s="462"/>
      <c r="Z20" s="462"/>
      <c r="AA20" s="462"/>
      <c r="AB20" s="462"/>
      <c r="AC20" s="462"/>
      <c r="AD20" s="462"/>
      <c r="AE20" s="462"/>
    </row>
    <row r="21" spans="5:38" ht="18" customHeight="1" x14ac:dyDescent="0.65">
      <c r="L21" s="462"/>
      <c r="M21" s="462"/>
      <c r="N21" s="462"/>
      <c r="O21" s="462"/>
      <c r="P21" s="462"/>
      <c r="Q21" s="462"/>
      <c r="R21" s="462"/>
      <c r="S21" s="462"/>
      <c r="T21" s="462"/>
      <c r="U21" s="462"/>
      <c r="V21" s="462"/>
      <c r="W21" s="462"/>
      <c r="X21" s="462"/>
      <c r="Y21" s="462"/>
      <c r="Z21" s="462"/>
      <c r="AA21" s="462"/>
      <c r="AB21" s="462"/>
      <c r="AC21" s="462"/>
      <c r="AD21" s="462"/>
      <c r="AE21" s="462"/>
    </row>
    <row r="22" spans="5:38" ht="18" customHeight="1" x14ac:dyDescent="0.65">
      <c r="L22" s="459"/>
      <c r="M22" s="459"/>
      <c r="N22" s="459"/>
      <c r="O22" s="459"/>
      <c r="P22" s="459"/>
      <c r="Q22" s="459"/>
      <c r="R22" s="459"/>
      <c r="S22" s="459"/>
      <c r="T22" s="459"/>
      <c r="U22" s="459"/>
      <c r="V22" s="459"/>
      <c r="W22" s="459"/>
      <c r="X22" s="459"/>
      <c r="Y22" s="459"/>
      <c r="Z22" s="459"/>
      <c r="AA22" s="459"/>
      <c r="AB22" s="459"/>
      <c r="AC22" s="459"/>
      <c r="AD22" s="459"/>
      <c r="AE22" s="459"/>
    </row>
    <row r="23" spans="5:38" ht="18" customHeight="1" x14ac:dyDescent="0.65">
      <c r="L23" s="459"/>
      <c r="M23" s="459"/>
      <c r="N23" s="459"/>
      <c r="O23" s="459"/>
      <c r="P23" s="459"/>
      <c r="Q23" s="459"/>
      <c r="R23" s="459"/>
      <c r="S23" s="459"/>
      <c r="T23" s="459"/>
      <c r="U23" s="459"/>
      <c r="V23" s="459"/>
      <c r="W23" s="459"/>
      <c r="X23" s="459"/>
      <c r="Y23" s="459"/>
      <c r="Z23" s="459"/>
      <c r="AA23" s="459"/>
      <c r="AB23" s="459"/>
      <c r="AC23" s="459"/>
      <c r="AD23" s="459"/>
      <c r="AE23" s="459"/>
    </row>
    <row r="24" spans="5:38" ht="29.6" thickBot="1" x14ac:dyDescent="0.7">
      <c r="N24" s="85"/>
      <c r="O24" s="85"/>
      <c r="P24" s="85"/>
      <c r="Q24" s="85"/>
      <c r="R24" s="85"/>
      <c r="S24" s="85"/>
      <c r="T24" s="85"/>
      <c r="U24" s="85"/>
      <c r="V24" s="85"/>
      <c r="W24" s="85"/>
      <c r="X24" s="85"/>
      <c r="Y24" s="85"/>
      <c r="Z24" s="85"/>
      <c r="AA24" s="85"/>
    </row>
    <row r="25" spans="5:38" x14ac:dyDescent="0.65">
      <c r="E25" s="86"/>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8"/>
    </row>
    <row r="26" spans="5:38" ht="25.3" x14ac:dyDescent="0.65">
      <c r="E26" s="89"/>
      <c r="F26" s="453" t="s">
        <v>304</v>
      </c>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90"/>
    </row>
    <row r="27" spans="5:38" ht="25.3" x14ac:dyDescent="0.65">
      <c r="E27" s="89"/>
      <c r="F27" s="91"/>
      <c r="G27" s="91"/>
      <c r="H27" s="91"/>
      <c r="I27" s="91"/>
      <c r="J27" s="91"/>
      <c r="K27" s="91"/>
      <c r="L27" s="91"/>
      <c r="M27" s="91"/>
      <c r="N27" s="91"/>
      <c r="O27" s="91"/>
      <c r="P27" s="91"/>
      <c r="Q27" s="91"/>
      <c r="R27" s="91"/>
      <c r="S27" s="91"/>
      <c r="T27" s="91"/>
      <c r="U27" s="91"/>
      <c r="V27" s="91"/>
      <c r="W27" s="91"/>
      <c r="X27" s="91"/>
      <c r="AL27" s="90"/>
    </row>
    <row r="28" spans="5:38" ht="25.3" x14ac:dyDescent="0.65">
      <c r="E28" s="89"/>
      <c r="F28" s="453" t="s">
        <v>305</v>
      </c>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90"/>
    </row>
    <row r="29" spans="5:38" ht="25.3" x14ac:dyDescent="0.65">
      <c r="E29" s="89"/>
      <c r="F29" s="91"/>
      <c r="G29" s="91"/>
      <c r="H29" s="91"/>
      <c r="I29" s="91"/>
      <c r="J29" s="91"/>
      <c r="K29" s="91"/>
      <c r="L29" s="91"/>
      <c r="M29" s="91"/>
      <c r="N29" s="91"/>
      <c r="O29" s="91"/>
      <c r="P29" s="91"/>
      <c r="Q29" s="91"/>
      <c r="R29" s="91"/>
      <c r="S29" s="91"/>
      <c r="T29" s="91"/>
      <c r="U29" s="91"/>
      <c r="V29" s="91"/>
      <c r="W29" s="91"/>
      <c r="X29" s="91"/>
      <c r="AL29" s="90"/>
    </row>
    <row r="30" spans="5:38" ht="25.3" x14ac:dyDescent="0.65">
      <c r="E30" s="89"/>
      <c r="F30" s="91"/>
      <c r="G30" s="91"/>
      <c r="H30" s="91"/>
      <c r="I30" s="91"/>
      <c r="J30" s="91"/>
      <c r="K30" s="91"/>
      <c r="L30" s="91"/>
      <c r="M30" s="91"/>
      <c r="N30" s="91"/>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90"/>
    </row>
    <row r="31" spans="5:38" ht="25.3" x14ac:dyDescent="0.65">
      <c r="E31" s="89"/>
      <c r="F31" s="91"/>
      <c r="G31" s="91"/>
      <c r="H31" s="91"/>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0"/>
    </row>
    <row r="32" spans="5:38" ht="25.3" x14ac:dyDescent="0.65">
      <c r="E32" s="89"/>
      <c r="F32" s="453" t="s">
        <v>22</v>
      </c>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90"/>
    </row>
    <row r="33" spans="5:38" ht="25.3" x14ac:dyDescent="0.65">
      <c r="E33" s="89"/>
      <c r="F33" s="91"/>
      <c r="G33" s="91"/>
      <c r="H33" s="91"/>
      <c r="I33" s="91"/>
      <c r="J33" s="91"/>
      <c r="K33" s="91"/>
      <c r="L33" s="91"/>
      <c r="M33" s="91"/>
      <c r="N33" s="91"/>
      <c r="O33" s="91"/>
      <c r="P33" s="91"/>
      <c r="Q33" s="91"/>
      <c r="R33" s="91"/>
      <c r="S33" s="91"/>
      <c r="T33" s="91"/>
      <c r="U33" s="91"/>
      <c r="V33" s="91"/>
      <c r="W33" s="91"/>
      <c r="X33" s="91"/>
      <c r="AL33" s="90"/>
    </row>
    <row r="34" spans="5:38" ht="25.3" x14ac:dyDescent="0.65">
      <c r="E34" s="89"/>
      <c r="F34" s="453" t="s">
        <v>23</v>
      </c>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90"/>
    </row>
    <row r="35" spans="5:38" ht="25.3" x14ac:dyDescent="0.65">
      <c r="E35" s="89"/>
      <c r="F35" s="91"/>
      <c r="G35" s="91"/>
      <c r="H35" s="91"/>
      <c r="I35" s="91"/>
      <c r="J35" s="91"/>
      <c r="K35" s="91"/>
      <c r="L35" s="91"/>
      <c r="M35" s="91"/>
      <c r="N35" s="91"/>
      <c r="O35" s="91"/>
      <c r="P35" s="91"/>
      <c r="Q35" s="91"/>
      <c r="R35" s="91"/>
      <c r="S35" s="91"/>
      <c r="T35" s="91"/>
      <c r="U35" s="91"/>
      <c r="V35" s="91"/>
      <c r="W35" s="91"/>
      <c r="X35" s="91"/>
      <c r="AL35" s="90"/>
    </row>
    <row r="36" spans="5:38" ht="25.3" x14ac:dyDescent="0.65">
      <c r="E36" s="89"/>
      <c r="F36" s="453" t="s">
        <v>24</v>
      </c>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90"/>
    </row>
    <row r="37" spans="5:38" ht="25.3" x14ac:dyDescent="0.65">
      <c r="E37" s="89"/>
      <c r="F37" s="91"/>
      <c r="G37" s="91"/>
      <c r="H37" s="91"/>
      <c r="I37" s="91"/>
      <c r="J37" s="91"/>
      <c r="K37" s="91"/>
      <c r="L37" s="91"/>
      <c r="M37" s="91"/>
      <c r="N37" s="91"/>
      <c r="O37" s="91"/>
      <c r="P37" s="91"/>
      <c r="Q37" s="91"/>
      <c r="R37" s="91"/>
      <c r="S37" s="91"/>
      <c r="T37" s="91"/>
      <c r="U37" s="91"/>
      <c r="V37" s="91"/>
      <c r="W37" s="91"/>
      <c r="X37" s="91"/>
      <c r="AL37" s="90"/>
    </row>
    <row r="38" spans="5:38" ht="25.3" x14ac:dyDescent="0.65">
      <c r="E38" s="89"/>
      <c r="F38" s="453" t="s">
        <v>25</v>
      </c>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90"/>
    </row>
    <row r="39" spans="5:38" ht="25.3" x14ac:dyDescent="0.65">
      <c r="E39" s="89"/>
      <c r="F39" s="91" t="s">
        <v>20</v>
      </c>
      <c r="G39" s="91"/>
      <c r="H39" s="91"/>
      <c r="I39" s="91"/>
      <c r="J39" s="91"/>
      <c r="K39" s="91"/>
      <c r="L39" s="91"/>
      <c r="M39" s="91"/>
      <c r="N39" s="91"/>
      <c r="O39" s="91"/>
      <c r="P39" s="91"/>
      <c r="Q39" s="91"/>
      <c r="R39" s="91"/>
      <c r="S39" s="91"/>
      <c r="T39" s="91"/>
      <c r="U39" s="91"/>
      <c r="V39" s="91"/>
      <c r="W39" s="91"/>
      <c r="X39" s="91"/>
      <c r="AL39" s="90"/>
    </row>
    <row r="40" spans="5:38" ht="25.3" x14ac:dyDescent="0.65">
      <c r="E40" s="89"/>
      <c r="F40" s="453" t="s">
        <v>26</v>
      </c>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90"/>
    </row>
    <row r="41" spans="5:38" ht="25.3" x14ac:dyDescent="0.65">
      <c r="E41" s="89"/>
      <c r="F41" s="91" t="s">
        <v>21</v>
      </c>
      <c r="G41" s="91"/>
      <c r="H41" s="91"/>
      <c r="I41" s="91"/>
      <c r="J41" s="91"/>
      <c r="K41" s="91"/>
      <c r="L41" s="91"/>
      <c r="M41" s="91"/>
      <c r="N41" s="91"/>
      <c r="O41" s="91"/>
      <c r="P41" s="91"/>
      <c r="Q41" s="91"/>
      <c r="R41" s="91"/>
      <c r="S41" s="91"/>
      <c r="T41" s="91"/>
      <c r="U41" s="91"/>
      <c r="V41" s="91"/>
      <c r="W41" s="91"/>
      <c r="X41" s="91"/>
      <c r="AL41" s="90"/>
    </row>
    <row r="42" spans="5:38" ht="25.3" x14ac:dyDescent="0.65">
      <c r="E42" s="89"/>
      <c r="F42" s="453" t="s">
        <v>27</v>
      </c>
      <c r="G42" s="453"/>
      <c r="H42" s="453"/>
      <c r="I42" s="453"/>
      <c r="J42" s="453"/>
      <c r="K42" s="453"/>
      <c r="L42" s="453"/>
      <c r="M42" s="453"/>
      <c r="N42" s="453"/>
      <c r="O42" s="453" t="s">
        <v>28</v>
      </c>
      <c r="P42" s="453"/>
      <c r="Q42" s="463"/>
      <c r="R42" s="463"/>
      <c r="S42" s="463"/>
      <c r="T42" s="463" t="s">
        <v>12</v>
      </c>
      <c r="U42" s="463"/>
      <c r="V42" s="463"/>
      <c r="W42" s="463"/>
      <c r="X42" s="463"/>
      <c r="Y42" s="463" t="s">
        <v>13</v>
      </c>
      <c r="Z42" s="463"/>
      <c r="AA42" s="464"/>
      <c r="AB42" s="464"/>
      <c r="AC42" s="464"/>
      <c r="AD42" s="464"/>
      <c r="AE42" s="463" t="s">
        <v>29</v>
      </c>
      <c r="AF42" s="463"/>
      <c r="AG42" s="465"/>
      <c r="AH42" s="465"/>
      <c r="AI42" s="465"/>
      <c r="AJ42" s="465"/>
      <c r="AK42" s="465"/>
      <c r="AL42" s="90"/>
    </row>
    <row r="43" spans="5:38" ht="18.899999999999999" thickBot="1" x14ac:dyDescent="0.7">
      <c r="E43" s="9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5"/>
    </row>
    <row r="45" spans="5:38" ht="18.899999999999999" thickBot="1" x14ac:dyDescent="0.7"/>
    <row r="46" spans="5:38" x14ac:dyDescent="0.65">
      <c r="N46" s="466" t="s">
        <v>30</v>
      </c>
      <c r="O46" s="467"/>
      <c r="P46" s="467"/>
      <c r="Q46" s="467"/>
      <c r="R46" s="467"/>
      <c r="S46" s="467"/>
      <c r="T46" s="467"/>
      <c r="U46" s="467"/>
      <c r="V46" s="467"/>
      <c r="W46" s="467"/>
      <c r="X46" s="467"/>
      <c r="Y46" s="467"/>
      <c r="Z46" s="467"/>
      <c r="AA46" s="467"/>
      <c r="AB46" s="467"/>
      <c r="AC46" s="468"/>
    </row>
    <row r="47" spans="5:38" ht="18.899999999999999" thickBot="1" x14ac:dyDescent="0.7">
      <c r="N47" s="469"/>
      <c r="O47" s="470"/>
      <c r="P47" s="470"/>
      <c r="Q47" s="470"/>
      <c r="R47" s="470"/>
      <c r="S47" s="470"/>
      <c r="T47" s="470"/>
      <c r="U47" s="470"/>
      <c r="V47" s="470"/>
      <c r="W47" s="470"/>
      <c r="X47" s="470"/>
      <c r="Y47" s="470"/>
      <c r="Z47" s="470"/>
      <c r="AA47" s="470"/>
      <c r="AB47" s="470"/>
      <c r="AC47" s="471"/>
    </row>
    <row r="54" spans="6:62" ht="29.15" x14ac:dyDescent="0.65">
      <c r="F54" s="461" t="s">
        <v>979</v>
      </c>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c r="AP54" s="243" t="s">
        <v>757</v>
      </c>
    </row>
    <row r="55" spans="6:62" ht="18" customHeight="1" x14ac:dyDescent="0.65">
      <c r="F55" s="461"/>
      <c r="G55" s="461"/>
      <c r="H55" s="461"/>
      <c r="I55" s="461"/>
      <c r="J55" s="461"/>
      <c r="K55" s="461"/>
      <c r="L55" s="461"/>
      <c r="M55" s="461"/>
      <c r="N55" s="461"/>
      <c r="O55" s="461"/>
      <c r="P55" s="461"/>
      <c r="Q55" s="461"/>
      <c r="R55" s="461"/>
      <c r="S55" s="461"/>
      <c r="T55" s="461"/>
      <c r="U55" s="461"/>
      <c r="V55" s="461"/>
      <c r="W55" s="461"/>
      <c r="X55" s="461"/>
      <c r="Y55" s="461"/>
      <c r="Z55" s="461"/>
      <c r="AA55" s="461"/>
      <c r="AB55" s="461"/>
      <c r="AC55" s="461"/>
      <c r="AD55" s="461"/>
      <c r="AE55" s="461"/>
      <c r="AF55" s="461"/>
      <c r="AG55" s="461"/>
      <c r="AH55" s="461"/>
      <c r="AI55" s="461"/>
      <c r="AJ55" s="461"/>
      <c r="AK55" s="461"/>
    </row>
    <row r="56" spans="6:62" ht="18" customHeight="1" x14ac:dyDescent="0.65">
      <c r="F56" s="91"/>
      <c r="AP56" s="245"/>
      <c r="AQ56" s="245"/>
    </row>
    <row r="57" spans="6:62" ht="25.3" customHeight="1" x14ac:dyDescent="0.65">
      <c r="F57" s="110" t="s">
        <v>767</v>
      </c>
      <c r="G57" s="111"/>
      <c r="H57" s="111"/>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90"/>
      <c r="AI57" s="290"/>
      <c r="AJ57" s="454">
        <v>2</v>
      </c>
      <c r="AK57" s="454"/>
      <c r="AL57" s="290"/>
      <c r="AO57" t="s">
        <v>768</v>
      </c>
      <c r="AP57" s="244" t="str">
        <f ca="1">HYPERLINK("#"&amp;CELL("address",C91),AO57)</f>
        <v>軽費老人ホーム（Ａ型）自主点検表の作成について</v>
      </c>
      <c r="AQ57" s="241"/>
      <c r="AR57" s="241"/>
      <c r="AS57" s="241"/>
      <c r="AT57" s="241"/>
      <c r="AU57" s="241"/>
      <c r="AV57" s="241"/>
      <c r="AW57" s="241"/>
      <c r="AX57" s="241"/>
      <c r="AY57" s="241"/>
      <c r="AZ57" s="241"/>
      <c r="BA57" s="241"/>
      <c r="BB57" s="241"/>
      <c r="BC57" s="241"/>
      <c r="BD57" s="241"/>
      <c r="BE57" s="241"/>
      <c r="BF57" s="241"/>
      <c r="BG57" s="241"/>
      <c r="BH57" s="241"/>
      <c r="BI57" s="241"/>
      <c r="BJ57" s="241"/>
    </row>
    <row r="58" spans="6:62" ht="25.3" customHeight="1" x14ac:dyDescent="0.65">
      <c r="F58" s="110" t="s">
        <v>336</v>
      </c>
      <c r="G58" s="111"/>
      <c r="H58" s="111"/>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c r="AI58" s="290"/>
      <c r="AJ58" s="454">
        <v>3</v>
      </c>
      <c r="AK58" s="454"/>
      <c r="AL58" s="290"/>
      <c r="AO58" t="s">
        <v>748</v>
      </c>
      <c r="AP58" s="244" t="str">
        <f ca="1">HYPERLINK("#"&amp;CELL("address",C138),AO58)</f>
        <v>根拠法令等</v>
      </c>
      <c r="AQ58" s="241"/>
      <c r="AR58" s="241"/>
      <c r="AS58" s="241"/>
      <c r="AT58" s="241"/>
      <c r="AU58" s="241"/>
      <c r="AV58" s="241"/>
      <c r="AW58" s="241"/>
      <c r="AX58" s="241"/>
      <c r="AY58" s="241"/>
      <c r="AZ58" s="241"/>
      <c r="BA58" s="241"/>
      <c r="BB58" s="241"/>
      <c r="BC58" s="241"/>
      <c r="BD58" s="241"/>
      <c r="BE58" s="241"/>
      <c r="BF58" s="241"/>
      <c r="BG58" s="241"/>
      <c r="BH58" s="241"/>
      <c r="BI58" s="241"/>
      <c r="BJ58" s="241"/>
    </row>
    <row r="59" spans="6:62" ht="25.3" customHeight="1" x14ac:dyDescent="0.65">
      <c r="F59" s="476" t="s">
        <v>306</v>
      </c>
      <c r="G59" s="476"/>
      <c r="H59" s="111"/>
      <c r="I59" s="289" t="s">
        <v>337</v>
      </c>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90"/>
      <c r="AI59" s="290"/>
      <c r="AJ59" s="454">
        <v>5</v>
      </c>
      <c r="AK59" s="454"/>
      <c r="AL59" s="290"/>
      <c r="AO59" t="s">
        <v>985</v>
      </c>
      <c r="AP59" s="244" t="str">
        <f ca="1">HYPERLINK("#"&amp;CELL("address",'自主点検表（軽費Ａ）'!B5),AO59)</f>
        <v>第１ 一般的事項</v>
      </c>
      <c r="AQ59" s="241"/>
      <c r="AR59" s="241"/>
      <c r="AS59" s="241"/>
      <c r="AT59" s="241"/>
      <c r="AU59" s="241"/>
      <c r="AV59" s="241"/>
      <c r="AW59" s="241"/>
      <c r="AX59" s="241"/>
      <c r="AY59" s="241"/>
      <c r="AZ59" s="241"/>
      <c r="BA59" s="241"/>
      <c r="BB59" s="241"/>
      <c r="BC59" s="241"/>
      <c r="BD59" s="241"/>
      <c r="BE59" s="241"/>
      <c r="BF59" s="241"/>
      <c r="BG59" s="241"/>
      <c r="BH59" s="241"/>
      <c r="BI59" s="241"/>
      <c r="BJ59" s="241"/>
    </row>
    <row r="60" spans="6:62" ht="25.3" customHeight="1" x14ac:dyDescent="0.65">
      <c r="F60" s="476" t="s">
        <v>307</v>
      </c>
      <c r="G60" s="476"/>
      <c r="H60" s="111"/>
      <c r="I60" s="289" t="s">
        <v>335</v>
      </c>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90"/>
      <c r="AI60" s="290"/>
      <c r="AJ60" s="454">
        <v>6</v>
      </c>
      <c r="AK60" s="454"/>
      <c r="AL60" s="290"/>
      <c r="AO60" t="s">
        <v>986</v>
      </c>
      <c r="AP60" s="244" t="str">
        <f ca="1">HYPERLINK("#"&amp;CELL("address",'自主点検表（軽費Ａ）'!B72),AO60)</f>
        <v>第２ 職員に関する事項</v>
      </c>
      <c r="AQ60" s="241"/>
      <c r="AR60" s="241"/>
      <c r="AS60" s="241"/>
      <c r="AT60" s="241"/>
      <c r="AU60" s="241"/>
      <c r="AV60" s="241"/>
      <c r="AW60" s="241"/>
      <c r="AX60" s="241"/>
      <c r="AY60" s="241"/>
      <c r="AZ60" s="241"/>
      <c r="BA60" s="241"/>
      <c r="BB60" s="241"/>
      <c r="BC60" s="241"/>
      <c r="BD60" s="241"/>
      <c r="BE60" s="241"/>
      <c r="BF60" s="241"/>
      <c r="BG60" s="241"/>
      <c r="BH60" s="241"/>
      <c r="BI60" s="241"/>
      <c r="BJ60" s="241"/>
    </row>
    <row r="61" spans="6:62" ht="25.3" customHeight="1" x14ac:dyDescent="0.65">
      <c r="F61" s="476" t="s">
        <v>308</v>
      </c>
      <c r="G61" s="476"/>
      <c r="H61" s="111"/>
      <c r="I61" s="289" t="s">
        <v>334</v>
      </c>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90"/>
      <c r="AI61" s="290"/>
      <c r="AJ61" s="454">
        <v>12</v>
      </c>
      <c r="AK61" s="454"/>
      <c r="AL61" s="290"/>
      <c r="AO61" t="s">
        <v>987</v>
      </c>
      <c r="AP61" s="244" t="str">
        <f ca="1">HYPERLINK("#"&amp;CELL("address",'自主点検表（軽費Ａ）'!B338),AO61)</f>
        <v>第３ 設備に関する事項</v>
      </c>
      <c r="AQ61" s="241"/>
      <c r="AR61" s="241"/>
      <c r="AS61" s="241"/>
      <c r="AT61" s="241"/>
      <c r="AU61" s="241"/>
      <c r="AV61" s="241"/>
      <c r="AW61" s="241"/>
      <c r="AX61" s="241"/>
      <c r="AY61" s="241"/>
      <c r="AZ61" s="241"/>
      <c r="BA61" s="241"/>
      <c r="BB61" s="241"/>
      <c r="BC61" s="241"/>
      <c r="BD61" s="241"/>
      <c r="BE61" s="241"/>
      <c r="BF61" s="241"/>
      <c r="BG61" s="241"/>
      <c r="BH61" s="241"/>
      <c r="BI61" s="241"/>
      <c r="BJ61" s="241"/>
    </row>
    <row r="62" spans="6:62" ht="25.3" customHeight="1" x14ac:dyDescent="0.65">
      <c r="F62" s="476" t="s">
        <v>309</v>
      </c>
      <c r="G62" s="476"/>
      <c r="H62" s="111"/>
      <c r="I62" s="289" t="s">
        <v>333</v>
      </c>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90"/>
      <c r="AI62" s="290"/>
      <c r="AJ62" s="454">
        <v>13</v>
      </c>
      <c r="AK62" s="454"/>
      <c r="AL62" s="290"/>
      <c r="AO62" t="s">
        <v>988</v>
      </c>
      <c r="AP62" s="244" t="str">
        <f ca="1">HYPERLINK("#"&amp;CELL("address",'自主点検表（軽費Ａ）'!B379),AO62)</f>
        <v>第４ 運営に関する基準</v>
      </c>
      <c r="AQ62" s="241"/>
      <c r="AR62" s="241"/>
      <c r="AS62" s="241"/>
      <c r="AT62" s="241"/>
      <c r="AU62" s="241"/>
      <c r="AV62" s="241"/>
      <c r="AW62" s="241"/>
      <c r="AX62" s="241"/>
      <c r="AY62" s="241"/>
      <c r="AZ62" s="241"/>
      <c r="BA62" s="241"/>
      <c r="BB62" s="241"/>
      <c r="BC62" s="241"/>
      <c r="BD62" s="241"/>
      <c r="BE62" s="241"/>
      <c r="BF62" s="241"/>
      <c r="BG62" s="241"/>
      <c r="BH62" s="241"/>
      <c r="BI62" s="241"/>
      <c r="BJ62" s="241"/>
    </row>
    <row r="63" spans="6:62" ht="25.3" customHeight="1" x14ac:dyDescent="0.65">
      <c r="F63" s="476" t="s">
        <v>310</v>
      </c>
      <c r="G63" s="476"/>
      <c r="H63" s="111"/>
      <c r="I63" s="289" t="s">
        <v>332</v>
      </c>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90"/>
      <c r="AI63" s="290"/>
      <c r="AJ63" s="454">
        <v>14</v>
      </c>
      <c r="AK63" s="454"/>
      <c r="AL63" s="290"/>
      <c r="AO63" t="s">
        <v>989</v>
      </c>
      <c r="AP63" s="244" t="str">
        <f ca="1">HYPERLINK("#"&amp;CELL("address",'自主点検表（軽費Ａ）'!B418),AO63)</f>
        <v>第５ サービスの提供に関する事項</v>
      </c>
      <c r="AQ63" s="241"/>
      <c r="AR63" s="241"/>
      <c r="AS63" s="241"/>
      <c r="AT63" s="241"/>
      <c r="AU63" s="241"/>
      <c r="AV63" s="241"/>
      <c r="AW63" s="241"/>
      <c r="AX63" s="241"/>
      <c r="AY63" s="241"/>
      <c r="AZ63" s="241"/>
      <c r="BA63" s="241"/>
      <c r="BB63" s="241"/>
      <c r="BC63" s="241"/>
      <c r="BD63" s="241"/>
      <c r="BE63" s="241"/>
      <c r="BF63" s="241"/>
      <c r="BG63" s="241"/>
      <c r="BH63" s="241"/>
      <c r="BI63" s="241"/>
      <c r="BJ63" s="241"/>
    </row>
    <row r="64" spans="6:62" ht="25.3" customHeight="1" x14ac:dyDescent="0.65">
      <c r="F64" s="476">
        <v>1</v>
      </c>
      <c r="G64" s="476"/>
      <c r="H64" s="111"/>
      <c r="I64" s="289" t="s">
        <v>331</v>
      </c>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90"/>
      <c r="AI64" s="290"/>
      <c r="AJ64" s="454">
        <v>14</v>
      </c>
      <c r="AK64" s="454"/>
      <c r="AL64" s="290"/>
      <c r="AO64" t="s">
        <v>990</v>
      </c>
      <c r="AP64" s="244" t="str">
        <f ca="1">HYPERLINK("#"&amp;CELL("address",'自主点検表（軽費Ａ）'!B418),AO64)</f>
        <v>1 入退所</v>
      </c>
      <c r="AQ64" s="241"/>
      <c r="AR64" s="241"/>
      <c r="AS64" s="241"/>
      <c r="AT64" s="241"/>
      <c r="AU64" s="241"/>
      <c r="AV64" s="241"/>
      <c r="AW64" s="241"/>
      <c r="AX64" s="241"/>
      <c r="AY64" s="241"/>
      <c r="AZ64" s="241"/>
      <c r="BA64" s="241"/>
      <c r="BB64" s="241"/>
      <c r="BC64" s="241"/>
      <c r="BD64" s="241"/>
      <c r="BE64" s="241"/>
      <c r="BF64" s="241"/>
      <c r="BG64" s="241"/>
      <c r="BH64" s="241"/>
      <c r="BI64" s="241"/>
      <c r="BJ64" s="241"/>
    </row>
    <row r="65" spans="6:62" ht="25.3" customHeight="1" x14ac:dyDescent="0.65">
      <c r="F65" s="476">
        <v>2</v>
      </c>
      <c r="G65" s="476"/>
      <c r="H65" s="111"/>
      <c r="I65" s="289" t="s">
        <v>330</v>
      </c>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90"/>
      <c r="AI65" s="290"/>
      <c r="AJ65" s="454">
        <v>14</v>
      </c>
      <c r="AK65" s="454"/>
      <c r="AL65" s="290"/>
      <c r="AO65" t="s">
        <v>991</v>
      </c>
      <c r="AP65" s="244" t="str">
        <f ca="1">HYPERLINK("#"&amp;CELL("address",'自主点検表（軽費Ａ）'!B442),AO65)</f>
        <v>2 サービス提供の記録</v>
      </c>
      <c r="AQ65" s="241"/>
      <c r="AR65" s="241"/>
      <c r="AS65" s="241"/>
      <c r="AT65" s="241"/>
      <c r="AU65" s="241"/>
      <c r="AV65" s="241"/>
      <c r="AW65" s="241"/>
      <c r="AX65" s="241"/>
      <c r="AY65" s="241"/>
      <c r="AZ65" s="241"/>
      <c r="BA65" s="241"/>
      <c r="BB65" s="241"/>
      <c r="BC65" s="241"/>
      <c r="BD65" s="241"/>
      <c r="BE65" s="241"/>
      <c r="BF65" s="241"/>
      <c r="BG65" s="241"/>
      <c r="BH65" s="241"/>
      <c r="BI65" s="241"/>
      <c r="BJ65" s="241"/>
    </row>
    <row r="66" spans="6:62" ht="25.3" customHeight="1" x14ac:dyDescent="0.65">
      <c r="F66" s="476">
        <v>3</v>
      </c>
      <c r="G66" s="476"/>
      <c r="H66" s="111"/>
      <c r="I66" s="289" t="s">
        <v>329</v>
      </c>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90"/>
      <c r="AI66" s="290"/>
      <c r="AJ66" s="454">
        <v>15</v>
      </c>
      <c r="AK66" s="454"/>
      <c r="AL66" s="290"/>
      <c r="AO66" t="s">
        <v>992</v>
      </c>
      <c r="AP66" s="244" t="str">
        <f ca="1">HYPERLINK("#"&amp;CELL("address",'自主点検表（軽費Ａ）'!B450),AO66)</f>
        <v>3 利用料等の受領</v>
      </c>
      <c r="AQ66" s="241"/>
      <c r="AR66" s="241"/>
      <c r="AS66" s="241"/>
      <c r="AT66" s="241"/>
      <c r="AU66" s="241"/>
      <c r="AV66" s="241"/>
      <c r="AW66" s="241"/>
      <c r="AX66" s="241"/>
      <c r="AY66" s="241"/>
      <c r="AZ66" s="241"/>
      <c r="BA66" s="241"/>
      <c r="BB66" s="241"/>
      <c r="BC66" s="241"/>
      <c r="BD66" s="241"/>
      <c r="BE66" s="241"/>
      <c r="BF66" s="241"/>
      <c r="BG66" s="241"/>
      <c r="BH66" s="241"/>
      <c r="BI66" s="241"/>
      <c r="BJ66" s="241"/>
    </row>
    <row r="67" spans="6:62" ht="25.3" customHeight="1" x14ac:dyDescent="0.65">
      <c r="F67" s="476">
        <v>4</v>
      </c>
      <c r="G67" s="476"/>
      <c r="H67" s="111"/>
      <c r="I67" s="289" t="s">
        <v>339</v>
      </c>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90"/>
      <c r="AI67" s="290"/>
      <c r="AJ67" s="454">
        <v>16</v>
      </c>
      <c r="AK67" s="454"/>
      <c r="AL67" s="290"/>
      <c r="AO67" t="s">
        <v>993</v>
      </c>
      <c r="AP67" s="244" t="str">
        <f ca="1">HYPERLINK("#"&amp;CELL("address",'自主点検表（軽費Ａ）'!B502),AO67)</f>
        <v>4 サービス提供の方針（身体拘束、高齢者虐待）</v>
      </c>
      <c r="AQ67" s="241"/>
      <c r="AR67" s="241"/>
      <c r="AS67" s="241"/>
      <c r="AT67" s="241"/>
      <c r="AU67" s="241"/>
      <c r="AV67" s="241"/>
      <c r="AW67" s="241"/>
      <c r="AX67" s="241"/>
      <c r="AY67" s="241"/>
      <c r="AZ67" s="241"/>
      <c r="BA67" s="241"/>
      <c r="BB67" s="241"/>
      <c r="BC67" s="241"/>
      <c r="BD67" s="241"/>
      <c r="BE67" s="241"/>
      <c r="BF67" s="241"/>
      <c r="BG67" s="241"/>
      <c r="BH67" s="241"/>
      <c r="BI67" s="241"/>
      <c r="BJ67" s="241"/>
    </row>
    <row r="68" spans="6:62" ht="25.3" customHeight="1" x14ac:dyDescent="0.65">
      <c r="F68" s="476">
        <v>5</v>
      </c>
      <c r="G68" s="476"/>
      <c r="H68" s="111"/>
      <c r="I68" s="289" t="s">
        <v>328</v>
      </c>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90"/>
      <c r="AI68" s="290"/>
      <c r="AJ68" s="454">
        <v>22</v>
      </c>
      <c r="AK68" s="454"/>
      <c r="AL68" s="290"/>
      <c r="AO68" t="s">
        <v>994</v>
      </c>
      <c r="AP68" s="244" t="str">
        <f ca="1">HYPERLINK("#"&amp;CELL("address",'自主点検表（軽費Ａ）'!B796),AO68)</f>
        <v>5 食事</v>
      </c>
      <c r="AQ68" s="241"/>
      <c r="AR68" s="241"/>
      <c r="AS68" s="241"/>
      <c r="AT68" s="241"/>
      <c r="AU68" s="241"/>
      <c r="AV68" s="241"/>
      <c r="AW68" s="241"/>
      <c r="AX68" s="241"/>
      <c r="AY68" s="241"/>
      <c r="AZ68" s="241"/>
      <c r="BA68" s="241"/>
      <c r="BB68" s="241"/>
      <c r="BC68" s="241"/>
      <c r="BD68" s="241"/>
      <c r="BE68" s="241"/>
      <c r="BF68" s="241"/>
      <c r="BG68" s="241"/>
      <c r="BH68" s="241"/>
      <c r="BI68" s="241"/>
      <c r="BJ68" s="241"/>
    </row>
    <row r="69" spans="6:62" ht="25.3" customHeight="1" x14ac:dyDescent="0.65">
      <c r="F69" s="476">
        <v>6</v>
      </c>
      <c r="G69" s="476"/>
      <c r="H69" s="111"/>
      <c r="I69" s="289" t="s">
        <v>327</v>
      </c>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90"/>
      <c r="AI69" s="290"/>
      <c r="AJ69" s="454">
        <v>23</v>
      </c>
      <c r="AK69" s="454"/>
      <c r="AL69" s="290"/>
      <c r="AO69" t="s">
        <v>995</v>
      </c>
      <c r="AP69" s="244" t="str">
        <f ca="1">HYPERLINK("#"&amp;CELL("address",'自主点検表（軽費Ａ）'!B829),AO69)</f>
        <v>6 生活相談等</v>
      </c>
      <c r="AQ69" s="241"/>
      <c r="AR69" s="241"/>
      <c r="AS69" s="241"/>
      <c r="AT69" s="241"/>
      <c r="AU69" s="241"/>
      <c r="AV69" s="241"/>
      <c r="AW69" s="241"/>
      <c r="AX69" s="241"/>
      <c r="AY69" s="241"/>
      <c r="AZ69" s="241"/>
      <c r="BA69" s="241"/>
      <c r="BB69" s="241"/>
      <c r="BC69" s="241"/>
      <c r="BD69" s="241"/>
      <c r="BE69" s="241"/>
      <c r="BF69" s="241"/>
      <c r="BG69" s="241"/>
      <c r="BH69" s="241"/>
      <c r="BI69" s="241"/>
      <c r="BJ69" s="241"/>
    </row>
    <row r="70" spans="6:62" ht="25.3" customHeight="1" x14ac:dyDescent="0.65">
      <c r="F70" s="476">
        <v>7</v>
      </c>
      <c r="G70" s="476"/>
      <c r="H70" s="111"/>
      <c r="I70" s="289" t="s">
        <v>326</v>
      </c>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90"/>
      <c r="AI70" s="290"/>
      <c r="AJ70" s="454">
        <v>23</v>
      </c>
      <c r="AK70" s="454"/>
      <c r="AL70" s="290"/>
      <c r="AO70" t="s">
        <v>996</v>
      </c>
      <c r="AP70" s="244" t="str">
        <f ca="1">HYPERLINK("#"&amp;CELL("address",'自主点検表（軽費Ａ）'!B868),AO70)</f>
        <v>7 居宅サービス等の利用</v>
      </c>
      <c r="AQ70" s="241"/>
      <c r="AR70" s="241"/>
      <c r="AS70" s="241"/>
      <c r="AT70" s="241"/>
      <c r="AU70" s="241"/>
      <c r="AV70" s="241"/>
      <c r="AW70" s="241"/>
      <c r="AX70" s="241"/>
      <c r="AY70" s="241"/>
      <c r="AZ70" s="241"/>
      <c r="BA70" s="241"/>
      <c r="BB70" s="241"/>
      <c r="BC70" s="241"/>
      <c r="BD70" s="241"/>
      <c r="BE70" s="241"/>
      <c r="BF70" s="241"/>
      <c r="BG70" s="241"/>
      <c r="BH70" s="241"/>
      <c r="BI70" s="241"/>
      <c r="BJ70" s="241"/>
    </row>
    <row r="71" spans="6:62" ht="25.3" customHeight="1" x14ac:dyDescent="0.65">
      <c r="F71" s="476">
        <v>8</v>
      </c>
      <c r="G71" s="476"/>
      <c r="H71" s="111"/>
      <c r="I71" s="289" t="s">
        <v>325</v>
      </c>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90"/>
      <c r="AI71" s="290"/>
      <c r="AJ71" s="454">
        <v>24</v>
      </c>
      <c r="AK71" s="454"/>
      <c r="AL71" s="290"/>
      <c r="AO71" t="s">
        <v>997</v>
      </c>
      <c r="AP71" s="244" t="str">
        <f ca="1">HYPERLINK("#"&amp;CELL("address",'自主点検表（軽費Ａ）'!B874),AO71)</f>
        <v>8 健康管理</v>
      </c>
      <c r="AQ71" s="241"/>
      <c r="AR71" s="241"/>
      <c r="AS71" s="241"/>
      <c r="AT71" s="241"/>
      <c r="AU71" s="241"/>
      <c r="AV71" s="241"/>
      <c r="AW71" s="241"/>
      <c r="AX71" s="241"/>
      <c r="AY71" s="241"/>
      <c r="AZ71" s="241"/>
      <c r="BA71" s="241"/>
      <c r="BB71" s="241"/>
      <c r="BC71" s="241"/>
      <c r="BD71" s="241"/>
      <c r="BE71" s="241"/>
      <c r="BF71" s="241"/>
      <c r="BG71" s="241"/>
      <c r="BH71" s="241"/>
      <c r="BI71" s="241"/>
      <c r="BJ71" s="241"/>
    </row>
    <row r="72" spans="6:62" ht="25.3" customHeight="1" x14ac:dyDescent="0.65">
      <c r="F72" s="476">
        <v>9</v>
      </c>
      <c r="G72" s="476"/>
      <c r="H72" s="111"/>
      <c r="I72" s="289" t="s">
        <v>324</v>
      </c>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90"/>
      <c r="AI72" s="290"/>
      <c r="AJ72" s="454">
        <v>24</v>
      </c>
      <c r="AK72" s="454"/>
      <c r="AL72" s="290"/>
      <c r="AO72" t="s">
        <v>998</v>
      </c>
      <c r="AP72" s="244" t="str">
        <f ca="1">HYPERLINK("#"&amp;CELL("address",'自主点検表（軽費Ａ）'!B878),AO72)</f>
        <v>9 施設長の責務</v>
      </c>
      <c r="AQ72" s="241" t="s">
        <v>756</v>
      </c>
      <c r="AR72" s="241"/>
      <c r="AS72" s="241"/>
      <c r="AT72" s="241"/>
      <c r="AU72" s="241"/>
      <c r="AV72" s="241"/>
      <c r="AW72" s="241"/>
      <c r="AX72" s="241"/>
      <c r="AY72" s="241"/>
      <c r="AZ72" s="241"/>
      <c r="BA72" s="241"/>
      <c r="BB72" s="241"/>
      <c r="BC72" s="241"/>
      <c r="BD72" s="241"/>
      <c r="BE72" s="241"/>
      <c r="BF72" s="241"/>
      <c r="BG72" s="241"/>
      <c r="BH72" s="241"/>
      <c r="BI72" s="241"/>
      <c r="BJ72" s="241"/>
    </row>
    <row r="73" spans="6:62" ht="25.3" customHeight="1" x14ac:dyDescent="0.65">
      <c r="F73" s="476">
        <v>10</v>
      </c>
      <c r="G73" s="476"/>
      <c r="H73" s="111"/>
      <c r="I73" s="289" t="s">
        <v>323</v>
      </c>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90"/>
      <c r="AI73" s="290"/>
      <c r="AJ73" s="454">
        <v>24</v>
      </c>
      <c r="AK73" s="454"/>
      <c r="AL73" s="290"/>
      <c r="AO73" t="s">
        <v>999</v>
      </c>
      <c r="AP73" s="244" t="str">
        <f ca="1">HYPERLINK("#"&amp;CELL("address",'自主点検表（軽費Ａ）'!B890),AO73)</f>
        <v>10 生活相談員の責務</v>
      </c>
      <c r="AQ73" s="241"/>
      <c r="AR73" s="241"/>
      <c r="AS73" s="241"/>
      <c r="AT73" s="241"/>
      <c r="AU73" s="241"/>
      <c r="AV73" s="241"/>
      <c r="AW73" s="241"/>
      <c r="AX73" s="241"/>
      <c r="AY73" s="241"/>
      <c r="AZ73" s="241"/>
      <c r="BA73" s="241"/>
      <c r="BB73" s="241"/>
      <c r="BC73" s="241"/>
      <c r="BD73" s="241"/>
      <c r="BE73" s="241"/>
      <c r="BF73" s="241"/>
      <c r="BG73" s="241"/>
      <c r="BH73" s="241"/>
      <c r="BI73" s="241"/>
      <c r="BJ73" s="241"/>
    </row>
    <row r="74" spans="6:62" ht="25.3" customHeight="1" x14ac:dyDescent="0.65">
      <c r="F74" s="476">
        <v>11</v>
      </c>
      <c r="G74" s="476"/>
      <c r="H74" s="111"/>
      <c r="I74" s="289" t="s">
        <v>322</v>
      </c>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90"/>
      <c r="AI74" s="290"/>
      <c r="AJ74" s="454">
        <v>25</v>
      </c>
      <c r="AK74" s="454"/>
      <c r="AL74" s="290"/>
      <c r="AO74" t="s">
        <v>1000</v>
      </c>
      <c r="AP74" s="244" t="str">
        <f ca="1">HYPERLINK("#"&amp;CELL("address",'自主点検表（軽費Ａ）'!B917),AO74)</f>
        <v>11 勤務体制の確保等</v>
      </c>
      <c r="AQ74" s="241"/>
      <c r="AR74" s="241"/>
      <c r="AS74" s="241"/>
      <c r="AT74" s="241"/>
      <c r="AU74" s="241"/>
      <c r="AV74" s="241"/>
      <c r="AW74" s="241"/>
      <c r="AX74" s="241"/>
      <c r="AY74" s="241"/>
      <c r="AZ74" s="241"/>
      <c r="BA74" s="241"/>
      <c r="BB74" s="241"/>
      <c r="BC74" s="241"/>
      <c r="BD74" s="241"/>
      <c r="BE74" s="241"/>
      <c r="BF74" s="241"/>
      <c r="BG74" s="241"/>
      <c r="BH74" s="241"/>
      <c r="BI74" s="241"/>
      <c r="BJ74" s="241"/>
    </row>
    <row r="75" spans="6:62" ht="25.3" customHeight="1" x14ac:dyDescent="0.65">
      <c r="F75" s="476">
        <v>12</v>
      </c>
      <c r="G75" s="476"/>
      <c r="H75" s="111"/>
      <c r="I75" s="289" t="s">
        <v>321</v>
      </c>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90"/>
      <c r="AI75" s="290"/>
      <c r="AJ75" s="454">
        <v>26</v>
      </c>
      <c r="AK75" s="454"/>
      <c r="AL75" s="290"/>
      <c r="AO75" t="s">
        <v>1001</v>
      </c>
      <c r="AP75" s="244" t="str">
        <f ca="1">HYPERLINK("#"&amp;CELL("address",'自主点検表（軽費Ａ）'!B954),AO75)</f>
        <v>12 業務継続計画の策定等</v>
      </c>
      <c r="AQ75" s="241"/>
      <c r="AR75" s="241"/>
      <c r="AS75" s="241"/>
      <c r="AT75" s="241"/>
      <c r="AU75" s="241"/>
      <c r="AV75" s="241"/>
      <c r="AW75" s="241"/>
      <c r="AX75" s="241"/>
      <c r="AY75" s="241"/>
      <c r="AZ75" s="241"/>
      <c r="BA75" s="241"/>
      <c r="BB75" s="241"/>
      <c r="BC75" s="241"/>
      <c r="BD75" s="241"/>
      <c r="BE75" s="241"/>
      <c r="BF75" s="241"/>
      <c r="BG75" s="241"/>
      <c r="BH75" s="241"/>
      <c r="BI75" s="241"/>
      <c r="BJ75" s="241"/>
    </row>
    <row r="76" spans="6:62" ht="25.3" customHeight="1" x14ac:dyDescent="0.65">
      <c r="F76" s="476">
        <v>13</v>
      </c>
      <c r="G76" s="476"/>
      <c r="H76" s="111"/>
      <c r="I76" s="289" t="s">
        <v>320</v>
      </c>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90"/>
      <c r="AI76" s="290"/>
      <c r="AJ76" s="454">
        <v>27</v>
      </c>
      <c r="AK76" s="454"/>
      <c r="AL76" s="290"/>
      <c r="AO76" t="s">
        <v>1002</v>
      </c>
      <c r="AP76" s="244" t="str">
        <f ca="1">HYPERLINK("#"&amp;CELL("address",'自主点検表（軽費Ａ）'!B1016),AO76)</f>
        <v>13 定員の遵守</v>
      </c>
      <c r="AQ76" s="241"/>
      <c r="AR76" s="241"/>
      <c r="AS76" s="241"/>
      <c r="AT76" s="241"/>
      <c r="AU76" s="241"/>
      <c r="AV76" s="241"/>
      <c r="AW76" s="241"/>
      <c r="AX76" s="241"/>
      <c r="AY76" s="241"/>
      <c r="AZ76" s="241"/>
      <c r="BA76" s="241"/>
      <c r="BB76" s="241"/>
      <c r="BC76" s="241"/>
      <c r="BD76" s="241"/>
      <c r="BE76" s="241"/>
      <c r="BF76" s="241"/>
      <c r="BG76" s="241"/>
      <c r="BH76" s="241"/>
      <c r="BI76" s="241"/>
      <c r="BJ76" s="241"/>
    </row>
    <row r="77" spans="6:62" ht="25.3" customHeight="1" x14ac:dyDescent="0.65">
      <c r="F77" s="476">
        <v>14</v>
      </c>
      <c r="G77" s="476"/>
      <c r="H77" s="111"/>
      <c r="I77" s="289" t="s">
        <v>319</v>
      </c>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90"/>
      <c r="AI77" s="290"/>
      <c r="AJ77" s="454">
        <v>27</v>
      </c>
      <c r="AK77" s="454"/>
      <c r="AL77" s="290"/>
      <c r="AO77" t="s">
        <v>1003</v>
      </c>
      <c r="AP77" s="244" t="str">
        <f ca="1">HYPERLINK("#"&amp;CELL("address",'自主点検表（軽費Ａ）'!B1020),AO77)</f>
        <v>14 衛生管理等</v>
      </c>
      <c r="AQ77" s="241"/>
      <c r="AR77" s="241"/>
      <c r="AS77" s="241"/>
      <c r="AT77" s="241"/>
      <c r="AU77" s="241"/>
      <c r="AV77" s="241"/>
      <c r="AW77" s="241"/>
      <c r="AX77" s="241"/>
      <c r="AY77" s="241"/>
      <c r="AZ77" s="241"/>
      <c r="BA77" s="241"/>
      <c r="BB77" s="241"/>
      <c r="BC77" s="241"/>
      <c r="BD77" s="241"/>
      <c r="BE77" s="241"/>
      <c r="BF77" s="241"/>
      <c r="BG77" s="241"/>
      <c r="BH77" s="241"/>
      <c r="BI77" s="241"/>
      <c r="BJ77" s="241"/>
    </row>
    <row r="78" spans="6:62" ht="25.3" customHeight="1" x14ac:dyDescent="0.65">
      <c r="F78" s="476">
        <v>15</v>
      </c>
      <c r="G78" s="476"/>
      <c r="H78" s="111"/>
      <c r="I78" s="289" t="s">
        <v>318</v>
      </c>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90"/>
      <c r="AI78" s="290"/>
      <c r="AJ78" s="454">
        <v>30</v>
      </c>
      <c r="AK78" s="454"/>
      <c r="AL78" s="290"/>
      <c r="AO78" t="s">
        <v>1004</v>
      </c>
      <c r="AP78" s="244" t="str">
        <f ca="1">HYPERLINK("#"&amp;CELL("address",'自主点検表（軽費Ａ）'!B1145),AO78)</f>
        <v>15 協力医療機関等</v>
      </c>
      <c r="AQ78" s="241"/>
      <c r="AR78" s="241"/>
      <c r="AS78" s="241"/>
      <c r="AT78" s="241"/>
      <c r="AU78" s="241"/>
      <c r="AV78" s="241"/>
      <c r="AW78" s="241"/>
      <c r="AX78" s="241"/>
      <c r="AY78" s="241"/>
      <c r="AZ78" s="241"/>
      <c r="BA78" s="241"/>
      <c r="BB78" s="241"/>
      <c r="BC78" s="241"/>
      <c r="BD78" s="241"/>
      <c r="BE78" s="241"/>
      <c r="BF78" s="241"/>
      <c r="BG78" s="241"/>
      <c r="BH78" s="241"/>
      <c r="BI78" s="241"/>
      <c r="BJ78" s="241"/>
    </row>
    <row r="79" spans="6:62" ht="25.3" customHeight="1" x14ac:dyDescent="0.65">
      <c r="F79" s="476">
        <v>16</v>
      </c>
      <c r="G79" s="476"/>
      <c r="H79" s="111"/>
      <c r="I79" s="289" t="s">
        <v>338</v>
      </c>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90"/>
      <c r="AI79" s="290"/>
      <c r="AJ79" s="454">
        <v>32</v>
      </c>
      <c r="AK79" s="454"/>
      <c r="AL79" s="290"/>
      <c r="AO79" t="s">
        <v>1005</v>
      </c>
      <c r="AP79" s="244" t="str">
        <f ca="1">HYPERLINK("#"&amp;CELL("address",'自主点検表（軽費Ａ）'!B1223),AO79)</f>
        <v>16 掲示</v>
      </c>
      <c r="AQ79" s="241"/>
      <c r="AR79" s="241"/>
      <c r="AS79" s="241"/>
      <c r="AT79" s="241"/>
      <c r="AU79" s="241"/>
      <c r="AV79" s="241"/>
      <c r="AW79" s="241"/>
      <c r="AX79" s="241"/>
      <c r="AY79" s="241"/>
      <c r="AZ79" s="241"/>
      <c r="BA79" s="241"/>
      <c r="BB79" s="241"/>
      <c r="BC79" s="241"/>
      <c r="BD79" s="241"/>
      <c r="BE79" s="241"/>
      <c r="BF79" s="241"/>
      <c r="BG79" s="241"/>
      <c r="BH79" s="241"/>
      <c r="BI79" s="241"/>
      <c r="BJ79" s="241"/>
    </row>
    <row r="80" spans="6:62" ht="25.3" customHeight="1" x14ac:dyDescent="0.65">
      <c r="F80" s="476">
        <v>17</v>
      </c>
      <c r="G80" s="476"/>
      <c r="H80" s="111"/>
      <c r="I80" s="289" t="s">
        <v>317</v>
      </c>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90"/>
      <c r="AI80" s="290"/>
      <c r="AJ80" s="454">
        <v>32</v>
      </c>
      <c r="AK80" s="454"/>
      <c r="AL80" s="290"/>
      <c r="AO80" t="s">
        <v>1006</v>
      </c>
      <c r="AP80" s="244" t="str">
        <f ca="1">HYPERLINK("#"&amp;CELL("address",'自主点検表（軽費Ａ）'!B1249),AO80)</f>
        <v>17 秘密保持等</v>
      </c>
      <c r="AQ80" s="241"/>
      <c r="AR80" s="241"/>
      <c r="AS80" s="241"/>
      <c r="AT80" s="241"/>
      <c r="AU80" s="241"/>
      <c r="AV80" s="241"/>
      <c r="AW80" s="241"/>
      <c r="AX80" s="241"/>
      <c r="AY80" s="241"/>
      <c r="AZ80" s="241"/>
      <c r="BA80" s="241"/>
      <c r="BB80" s="241"/>
      <c r="BC80" s="241"/>
      <c r="BD80" s="241"/>
      <c r="BE80" s="241"/>
      <c r="BF80" s="241"/>
      <c r="BG80" s="241"/>
      <c r="BH80" s="241"/>
      <c r="BI80" s="241"/>
      <c r="BJ80" s="241"/>
    </row>
    <row r="81" spans="6:62" ht="25.3" customHeight="1" x14ac:dyDescent="0.65">
      <c r="F81" s="476">
        <v>18</v>
      </c>
      <c r="G81" s="476"/>
      <c r="H81" s="111"/>
      <c r="I81" s="289" t="s">
        <v>316</v>
      </c>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90"/>
      <c r="AI81" s="290"/>
      <c r="AJ81" s="454">
        <v>33</v>
      </c>
      <c r="AK81" s="454"/>
      <c r="AL81" s="290"/>
      <c r="AO81" t="s">
        <v>1007</v>
      </c>
      <c r="AP81" s="244" t="str">
        <f ca="1">HYPERLINK("#"&amp;CELL("address",'自主点検表（軽費Ａ）'!B1291),AO81)</f>
        <v>18 広告</v>
      </c>
      <c r="AQ81" s="241"/>
      <c r="AR81" s="241"/>
      <c r="AS81" s="241"/>
      <c r="AT81" s="241"/>
      <c r="AU81" s="241"/>
      <c r="AV81" s="241"/>
      <c r="AW81" s="241"/>
      <c r="AX81" s="241"/>
      <c r="AY81" s="241"/>
      <c r="AZ81" s="241"/>
      <c r="BA81" s="241"/>
      <c r="BB81" s="241"/>
      <c r="BC81" s="241"/>
      <c r="BD81" s="241"/>
      <c r="BE81" s="241"/>
      <c r="BF81" s="241"/>
      <c r="BG81" s="241"/>
      <c r="BH81" s="241"/>
      <c r="BI81" s="241"/>
      <c r="BJ81" s="241"/>
    </row>
    <row r="82" spans="6:62" ht="25.3" customHeight="1" x14ac:dyDescent="0.65">
      <c r="F82" s="476">
        <v>19</v>
      </c>
      <c r="G82" s="476"/>
      <c r="H82" s="111"/>
      <c r="I82" s="289" t="s">
        <v>315</v>
      </c>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90"/>
      <c r="AI82" s="290"/>
      <c r="AJ82" s="454">
        <v>33</v>
      </c>
      <c r="AK82" s="454"/>
      <c r="AL82" s="290"/>
      <c r="AO82" t="s">
        <v>1008</v>
      </c>
      <c r="AP82" s="244" t="str">
        <f ca="1">HYPERLINK("#"&amp;CELL("address",'自主点検表（軽費Ａ）'!B1295),AO82)</f>
        <v>19 苦情処理</v>
      </c>
      <c r="AQ82" s="241"/>
      <c r="AR82" s="241"/>
      <c r="AS82" s="241"/>
      <c r="AT82" s="241"/>
      <c r="AU82" s="241"/>
      <c r="AV82" s="241"/>
      <c r="AW82" s="241"/>
      <c r="AX82" s="241"/>
      <c r="AY82" s="241"/>
      <c r="AZ82" s="241"/>
      <c r="BA82" s="241"/>
      <c r="BB82" s="241"/>
      <c r="BC82" s="241"/>
      <c r="BD82" s="241"/>
      <c r="BE82" s="241"/>
      <c r="BF82" s="241"/>
      <c r="BG82" s="241"/>
      <c r="BH82" s="241"/>
      <c r="BI82" s="241"/>
      <c r="BJ82" s="241"/>
    </row>
    <row r="83" spans="6:62" ht="25.3" customHeight="1" x14ac:dyDescent="0.65">
      <c r="F83" s="476">
        <v>20</v>
      </c>
      <c r="G83" s="476"/>
      <c r="H83" s="111"/>
      <c r="I83" s="482" t="s">
        <v>314</v>
      </c>
      <c r="J83" s="482"/>
      <c r="K83" s="482"/>
      <c r="L83" s="482"/>
      <c r="M83" s="482"/>
      <c r="N83" s="482"/>
      <c r="O83" s="482"/>
      <c r="P83" s="482"/>
      <c r="Q83" s="482"/>
      <c r="R83" s="482"/>
      <c r="S83" s="482"/>
      <c r="T83" s="482"/>
      <c r="U83" s="482"/>
      <c r="V83" s="482"/>
      <c r="W83" s="482"/>
      <c r="X83" s="482"/>
      <c r="Y83" s="482"/>
      <c r="Z83" s="482"/>
      <c r="AA83" s="482"/>
      <c r="AB83" s="482"/>
      <c r="AC83" s="482"/>
      <c r="AD83" s="482"/>
      <c r="AE83" s="482"/>
      <c r="AF83" s="482"/>
      <c r="AG83" s="482"/>
      <c r="AH83" s="482"/>
      <c r="AI83" s="482"/>
      <c r="AJ83" s="454">
        <v>34</v>
      </c>
      <c r="AK83" s="454"/>
      <c r="AL83" s="290"/>
      <c r="AO83" t="s">
        <v>1009</v>
      </c>
      <c r="AP83" s="244" t="str">
        <f ca="1">HYPERLINK("#"&amp;CELL("address",'自主点検表（軽費Ａ）'!B1332),AO83)</f>
        <v>20 地域との連携等</v>
      </c>
      <c r="AQ83" s="241"/>
      <c r="AR83" s="241"/>
      <c r="AS83" s="241"/>
      <c r="AT83" s="241"/>
      <c r="AU83" s="241"/>
      <c r="AV83" s="241"/>
      <c r="AW83" s="241"/>
      <c r="AX83" s="241"/>
      <c r="AY83" s="241"/>
      <c r="AZ83" s="241"/>
      <c r="BA83" s="241"/>
      <c r="BB83" s="241"/>
      <c r="BC83" s="241"/>
      <c r="BD83" s="241"/>
      <c r="BE83" s="241"/>
      <c r="BF83" s="241"/>
      <c r="BG83" s="241"/>
      <c r="BH83" s="241"/>
      <c r="BI83" s="241"/>
      <c r="BJ83" s="241"/>
    </row>
    <row r="84" spans="6:62" ht="25.3" customHeight="1" x14ac:dyDescent="0.65">
      <c r="F84" s="476">
        <v>21</v>
      </c>
      <c r="G84" s="476"/>
      <c r="H84" s="111"/>
      <c r="I84" s="482" t="s">
        <v>313</v>
      </c>
      <c r="J84" s="482"/>
      <c r="K84" s="482"/>
      <c r="L84" s="482"/>
      <c r="M84" s="482"/>
      <c r="N84" s="482"/>
      <c r="O84" s="482"/>
      <c r="P84" s="482"/>
      <c r="Q84" s="482"/>
      <c r="R84" s="482"/>
      <c r="S84" s="482"/>
      <c r="T84" s="482"/>
      <c r="U84" s="482"/>
      <c r="V84" s="482"/>
      <c r="W84" s="482"/>
      <c r="X84" s="482"/>
      <c r="Y84" s="482"/>
      <c r="Z84" s="482"/>
      <c r="AA84" s="482"/>
      <c r="AB84" s="482"/>
      <c r="AC84" s="482"/>
      <c r="AD84" s="482"/>
      <c r="AE84" s="482"/>
      <c r="AF84" s="482"/>
      <c r="AG84" s="482"/>
      <c r="AH84" s="482"/>
      <c r="AI84" s="482"/>
      <c r="AJ84" s="454">
        <v>34</v>
      </c>
      <c r="AK84" s="454"/>
      <c r="AL84" s="290"/>
      <c r="AO84" t="s">
        <v>1010</v>
      </c>
      <c r="AP84" s="244" t="str">
        <f ca="1">HYPERLINK("#"&amp;CELL("address",'自主点検表（軽費Ａ）'!B1344),AO84)</f>
        <v>21 事故発生の防止及び発生時の対応</v>
      </c>
      <c r="AQ84" s="241"/>
      <c r="AR84" s="241"/>
      <c r="AS84" s="241"/>
      <c r="AT84" s="241"/>
      <c r="AU84" s="241"/>
      <c r="AV84" s="241"/>
      <c r="AW84" s="241"/>
      <c r="AX84" s="241"/>
      <c r="AY84" s="241"/>
      <c r="AZ84" s="241"/>
      <c r="BA84" s="241"/>
      <c r="BB84" s="241"/>
      <c r="BC84" s="241"/>
      <c r="BD84" s="241"/>
      <c r="BE84" s="241"/>
      <c r="BF84" s="241"/>
      <c r="BG84" s="241"/>
      <c r="BH84" s="241"/>
      <c r="BI84" s="241"/>
      <c r="BJ84" s="241"/>
    </row>
    <row r="85" spans="6:62" ht="25.3" customHeight="1" x14ac:dyDescent="0.65">
      <c r="F85" s="477" t="s">
        <v>965</v>
      </c>
      <c r="G85" s="477"/>
      <c r="H85" s="111"/>
      <c r="I85" s="482" t="s">
        <v>312</v>
      </c>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54">
        <v>36</v>
      </c>
      <c r="AK85" s="454"/>
      <c r="AL85" s="290"/>
      <c r="AO85" t="s">
        <v>1011</v>
      </c>
      <c r="AP85" s="244" t="str">
        <f ca="1">HYPERLINK("#"&amp;CELL("address",'自主点検表（軽費Ａ）'!B1446),AO85)</f>
        <v>第９雑則</v>
      </c>
      <c r="AQ85" s="241"/>
      <c r="AR85" s="241"/>
      <c r="AS85" s="241"/>
      <c r="AT85" s="241"/>
      <c r="AU85" s="241"/>
      <c r="AV85" s="241"/>
      <c r="AW85" s="241"/>
      <c r="AX85" s="241"/>
      <c r="AY85" s="241"/>
      <c r="AZ85" s="241"/>
      <c r="BA85" s="241"/>
      <c r="BB85" s="241"/>
      <c r="BC85" s="241"/>
      <c r="BD85" s="241"/>
      <c r="BE85" s="241"/>
      <c r="BF85" s="241"/>
      <c r="BG85" s="241"/>
      <c r="BH85" s="241"/>
      <c r="BI85" s="241"/>
      <c r="BJ85" s="241"/>
    </row>
    <row r="86" spans="6:62" ht="25.3" customHeight="1" x14ac:dyDescent="0.65">
      <c r="F86" s="477" t="s">
        <v>311</v>
      </c>
      <c r="G86" s="477"/>
      <c r="H86" s="111"/>
      <c r="I86" s="482" t="s">
        <v>340</v>
      </c>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54">
        <v>37</v>
      </c>
      <c r="AK86" s="454"/>
      <c r="AL86" s="290"/>
      <c r="AO86" t="s">
        <v>1012</v>
      </c>
      <c r="AP86" s="246" t="str">
        <f ca="1">HYPERLINK("#"&amp;CELL("address",'自主点検表（軽費Ａ）'!B1454),AO86)</f>
        <v>参考 職員の「常勤換算方法」「常勤」の用語の定義の変更について</v>
      </c>
      <c r="AQ86" s="247"/>
      <c r="AR86" s="242"/>
      <c r="AS86" s="242"/>
      <c r="AT86" s="242"/>
      <c r="AU86" s="242"/>
      <c r="AV86" s="242"/>
      <c r="AW86" s="242"/>
      <c r="AX86" s="242"/>
      <c r="AY86" s="242"/>
      <c r="AZ86" s="242"/>
      <c r="BA86" s="242"/>
      <c r="BB86" s="242"/>
      <c r="BC86" s="242"/>
      <c r="BD86" s="242"/>
      <c r="BE86" s="242"/>
      <c r="BF86" s="242"/>
      <c r="BG86" s="242"/>
      <c r="BH86" s="242"/>
      <c r="BI86" s="242"/>
      <c r="BJ86" s="242"/>
    </row>
    <row r="87" spans="6:62" ht="18" customHeight="1" x14ac:dyDescent="0.65">
      <c r="F87" s="91"/>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P87" s="245"/>
      <c r="AQ87" s="245"/>
    </row>
    <row r="88" spans="6:62" ht="18" customHeight="1" x14ac:dyDescent="0.65">
      <c r="F88" s="91"/>
    </row>
    <row r="91" spans="6:62" ht="25.3" x14ac:dyDescent="0.65">
      <c r="F91" s="475" t="s">
        <v>768</v>
      </c>
      <c r="G91" s="475"/>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row>
    <row r="92" spans="6:62" ht="25.3" x14ac:dyDescent="0.65">
      <c r="F92" s="474" t="s">
        <v>31</v>
      </c>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row>
    <row r="94" spans="6:62" s="116" customFormat="1" ht="19.3" x14ac:dyDescent="0.65">
      <c r="F94" s="455" t="s">
        <v>32</v>
      </c>
      <c r="G94" s="455"/>
      <c r="H94" s="455"/>
      <c r="I94" s="455"/>
      <c r="J94" s="455"/>
    </row>
    <row r="95" spans="6:62" s="116" customFormat="1" ht="18" customHeight="1" x14ac:dyDescent="0.65">
      <c r="G95" s="473" t="s">
        <v>841</v>
      </c>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row>
    <row r="96" spans="6:62" s="116" customFormat="1" ht="19.3" x14ac:dyDescent="0.65">
      <c r="F96" s="117"/>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row>
    <row r="97" spans="6:37" s="116" customFormat="1" ht="19.3" x14ac:dyDescent="0.65">
      <c r="F97" s="117"/>
      <c r="G97" s="473"/>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row>
    <row r="98" spans="6:37" s="116" customFormat="1" ht="19.3" x14ac:dyDescent="0.65">
      <c r="F98" s="117"/>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row>
    <row r="99" spans="6:37" s="116" customFormat="1" ht="19.3" x14ac:dyDescent="0.65">
      <c r="F99" s="117"/>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row>
    <row r="100" spans="6:37" s="116" customFormat="1" ht="19.3" x14ac:dyDescent="0.65">
      <c r="F100" s="117"/>
      <c r="G100" s="473"/>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row>
    <row r="101" spans="6:37" s="116" customFormat="1" ht="19.3" x14ac:dyDescent="0.65">
      <c r="F101" s="117"/>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row>
    <row r="102" spans="6:37" s="116" customFormat="1" ht="19.3" x14ac:dyDescent="0.65">
      <c r="F102" s="117"/>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row>
    <row r="103" spans="6:37" s="116" customFormat="1" ht="19.3" x14ac:dyDescent="0.65">
      <c r="F103" s="117"/>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row>
    <row r="104" spans="6:37" s="116" customFormat="1" ht="19.3" x14ac:dyDescent="0.65">
      <c r="F104" s="117"/>
      <c r="G104" s="473"/>
      <c r="H104" s="473"/>
      <c r="I104" s="473"/>
      <c r="J104" s="473"/>
      <c r="K104" s="473"/>
      <c r="L104" s="473"/>
      <c r="M104" s="473"/>
      <c r="N104" s="473"/>
      <c r="O104" s="473"/>
      <c r="P104" s="473"/>
      <c r="Q104" s="473"/>
      <c r="R104" s="473"/>
      <c r="S104" s="473"/>
      <c r="T104" s="473"/>
      <c r="U104" s="473"/>
      <c r="V104" s="473"/>
      <c r="W104" s="473"/>
      <c r="X104" s="473"/>
      <c r="Y104" s="473"/>
      <c r="Z104" s="473"/>
      <c r="AA104" s="473"/>
      <c r="AB104" s="473"/>
      <c r="AC104" s="473"/>
      <c r="AD104" s="473"/>
      <c r="AE104" s="473"/>
      <c r="AF104" s="473"/>
      <c r="AG104" s="473"/>
      <c r="AH104" s="473"/>
      <c r="AI104" s="473"/>
      <c r="AJ104" s="473"/>
      <c r="AK104" s="473"/>
    </row>
    <row r="105" spans="6:37" s="116" customFormat="1" ht="19.3" x14ac:dyDescent="0.65">
      <c r="F105" s="117"/>
      <c r="G105" s="473"/>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c r="AE105" s="473"/>
      <c r="AF105" s="473"/>
      <c r="AG105" s="473"/>
      <c r="AH105" s="473"/>
      <c r="AI105" s="473"/>
      <c r="AJ105" s="473"/>
      <c r="AK105" s="473"/>
    </row>
    <row r="106" spans="6:37" s="116" customFormat="1" ht="19.3" x14ac:dyDescent="0.65">
      <c r="F106" s="117"/>
      <c r="G106" s="473"/>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c r="AK106" s="473"/>
    </row>
    <row r="107" spans="6:37" s="116" customFormat="1" ht="19.3" x14ac:dyDescent="0.65">
      <c r="G107" s="473"/>
      <c r="H107" s="473"/>
      <c r="I107" s="473"/>
      <c r="J107" s="473"/>
      <c r="K107" s="473"/>
      <c r="L107" s="473"/>
      <c r="M107" s="473"/>
      <c r="N107" s="473"/>
      <c r="O107" s="473"/>
      <c r="P107" s="473"/>
      <c r="Q107" s="473"/>
      <c r="R107" s="473"/>
      <c r="S107" s="473"/>
      <c r="T107" s="473"/>
      <c r="U107" s="473"/>
      <c r="V107" s="473"/>
      <c r="W107" s="473"/>
      <c r="X107" s="473"/>
      <c r="Y107" s="473"/>
      <c r="Z107" s="473"/>
      <c r="AA107" s="473"/>
      <c r="AB107" s="473"/>
      <c r="AC107" s="473"/>
      <c r="AD107" s="473"/>
      <c r="AE107" s="473"/>
      <c r="AF107" s="473"/>
      <c r="AG107" s="473"/>
      <c r="AH107" s="473"/>
      <c r="AI107" s="473"/>
      <c r="AJ107" s="473"/>
      <c r="AK107" s="473"/>
    </row>
    <row r="108" spans="6:37" s="116" customFormat="1" ht="19.3" x14ac:dyDescent="0.65">
      <c r="F108" s="116" t="s">
        <v>35</v>
      </c>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3"/>
      <c r="AD108" s="473"/>
      <c r="AE108" s="473"/>
      <c r="AF108" s="473"/>
      <c r="AG108" s="473"/>
      <c r="AH108" s="473"/>
      <c r="AI108" s="473"/>
      <c r="AJ108" s="473"/>
      <c r="AK108" s="473"/>
    </row>
    <row r="109" spans="6:37" x14ac:dyDescent="0.65">
      <c r="F109" t="s">
        <v>36</v>
      </c>
    </row>
    <row r="110" spans="6:37" s="116" customFormat="1" ht="19.3" x14ac:dyDescent="0.65">
      <c r="F110" s="118" t="s">
        <v>33</v>
      </c>
    </row>
    <row r="111" spans="6:37" s="116" customFormat="1" ht="18" customHeight="1" x14ac:dyDescent="0.65">
      <c r="F111" s="458" t="s">
        <v>37</v>
      </c>
      <c r="G111" s="472"/>
      <c r="H111" s="473" t="s">
        <v>38</v>
      </c>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473"/>
      <c r="AE111" s="473"/>
      <c r="AF111" s="473"/>
      <c r="AG111" s="473"/>
      <c r="AH111" s="473"/>
      <c r="AI111" s="473"/>
      <c r="AJ111" s="473"/>
      <c r="AK111" s="473"/>
    </row>
    <row r="112" spans="6:37" s="116" customFormat="1" ht="18" customHeight="1" x14ac:dyDescent="0.65">
      <c r="H112" s="473"/>
      <c r="I112" s="473"/>
      <c r="J112" s="473"/>
      <c r="K112" s="473"/>
      <c r="L112" s="473"/>
      <c r="M112" s="473"/>
      <c r="N112" s="473"/>
      <c r="O112" s="473"/>
      <c r="P112" s="473"/>
      <c r="Q112" s="473"/>
      <c r="R112" s="473"/>
      <c r="S112" s="473"/>
      <c r="T112" s="473"/>
      <c r="U112" s="473"/>
      <c r="V112" s="473"/>
      <c r="W112" s="473"/>
      <c r="X112" s="473"/>
      <c r="Y112" s="473"/>
      <c r="Z112" s="473"/>
      <c r="AA112" s="473"/>
      <c r="AB112" s="473"/>
      <c r="AC112" s="473"/>
      <c r="AD112" s="473"/>
      <c r="AE112" s="473"/>
      <c r="AF112" s="473"/>
      <c r="AG112" s="473"/>
      <c r="AH112" s="473"/>
      <c r="AI112" s="473"/>
      <c r="AJ112" s="473"/>
      <c r="AK112" s="473"/>
    </row>
    <row r="113" spans="6:37" s="116" customFormat="1" ht="19.3" x14ac:dyDescent="0.65"/>
    <row r="114" spans="6:37" s="116" customFormat="1" ht="18" customHeight="1" x14ac:dyDescent="0.65">
      <c r="F114" s="458" t="s">
        <v>5</v>
      </c>
      <c r="G114" s="472"/>
      <c r="H114" s="473" t="s">
        <v>341</v>
      </c>
      <c r="I114" s="473"/>
      <c r="J114" s="473"/>
      <c r="K114" s="473"/>
      <c r="L114" s="473"/>
      <c r="M114" s="473"/>
      <c r="N114" s="473"/>
      <c r="O114" s="473"/>
      <c r="P114" s="473"/>
      <c r="Q114" s="473"/>
      <c r="R114" s="473"/>
      <c r="S114" s="473"/>
      <c r="T114" s="473"/>
      <c r="U114" s="473"/>
      <c r="V114" s="473"/>
      <c r="W114" s="473"/>
      <c r="X114" s="473"/>
      <c r="Y114" s="473"/>
      <c r="Z114" s="473"/>
      <c r="AA114" s="473"/>
      <c r="AB114" s="473"/>
      <c r="AC114" s="473"/>
      <c r="AD114" s="473"/>
      <c r="AE114" s="473"/>
      <c r="AF114" s="473"/>
      <c r="AG114" s="473"/>
      <c r="AH114" s="473"/>
      <c r="AI114" s="473"/>
      <c r="AJ114" s="473"/>
      <c r="AK114" s="473"/>
    </row>
    <row r="115" spans="6:37" s="116" customFormat="1" ht="18" customHeight="1" x14ac:dyDescent="0.65">
      <c r="F115" s="119"/>
      <c r="G115" s="120"/>
      <c r="H115" s="473"/>
      <c r="I115" s="473"/>
      <c r="J115" s="473"/>
      <c r="K115" s="473"/>
      <c r="L115" s="473"/>
      <c r="M115" s="473"/>
      <c r="N115" s="473"/>
      <c r="O115" s="473"/>
      <c r="P115" s="473"/>
      <c r="Q115" s="473"/>
      <c r="R115" s="473"/>
      <c r="S115" s="473"/>
      <c r="T115" s="473"/>
      <c r="U115" s="473"/>
      <c r="V115" s="473"/>
      <c r="W115" s="473"/>
      <c r="X115" s="473"/>
      <c r="Y115" s="473"/>
      <c r="Z115" s="473"/>
      <c r="AA115" s="473"/>
      <c r="AB115" s="473"/>
      <c r="AC115" s="473"/>
      <c r="AD115" s="473"/>
      <c r="AE115" s="473"/>
      <c r="AF115" s="473"/>
      <c r="AG115" s="473"/>
      <c r="AH115" s="473"/>
      <c r="AI115" s="473"/>
      <c r="AJ115" s="473"/>
      <c r="AK115" s="473"/>
    </row>
    <row r="116" spans="6:37" s="116" customFormat="1" ht="19.3" x14ac:dyDescent="0.65"/>
    <row r="117" spans="6:37" s="116" customFormat="1" ht="18" customHeight="1" x14ac:dyDescent="0.65">
      <c r="F117" s="458" t="s">
        <v>6</v>
      </c>
      <c r="G117" s="458"/>
      <c r="H117" s="473" t="s">
        <v>39</v>
      </c>
      <c r="I117" s="473"/>
      <c r="J117" s="473"/>
      <c r="K117" s="473"/>
      <c r="L117" s="473"/>
      <c r="M117" s="473"/>
      <c r="N117" s="473"/>
      <c r="O117" s="473"/>
      <c r="P117" s="473"/>
      <c r="Q117" s="473"/>
      <c r="R117" s="473"/>
      <c r="S117" s="473"/>
      <c r="T117" s="473"/>
      <c r="U117" s="473"/>
      <c r="V117" s="473"/>
      <c r="W117" s="473"/>
      <c r="X117" s="473"/>
      <c r="Y117" s="473"/>
      <c r="Z117" s="473"/>
      <c r="AA117" s="473"/>
      <c r="AB117" s="473"/>
      <c r="AC117" s="473"/>
      <c r="AD117" s="473"/>
      <c r="AE117" s="473"/>
      <c r="AF117" s="473"/>
      <c r="AG117" s="473"/>
      <c r="AH117" s="473"/>
      <c r="AI117" s="473"/>
      <c r="AJ117" s="473"/>
      <c r="AK117" s="473"/>
    </row>
    <row r="118" spans="6:37" s="116" customFormat="1" ht="18" customHeight="1" x14ac:dyDescent="0.65">
      <c r="F118" s="119"/>
      <c r="G118" s="119"/>
      <c r="H118" s="473"/>
      <c r="I118" s="473"/>
      <c r="J118" s="473"/>
      <c r="K118" s="473"/>
      <c r="L118" s="473"/>
      <c r="M118" s="473"/>
      <c r="N118" s="473"/>
      <c r="O118" s="473"/>
      <c r="P118" s="473"/>
      <c r="Q118" s="473"/>
      <c r="R118" s="473"/>
      <c r="S118" s="473"/>
      <c r="T118" s="473"/>
      <c r="U118" s="473"/>
      <c r="V118" s="473"/>
      <c r="W118" s="473"/>
      <c r="X118" s="473"/>
      <c r="Y118" s="473"/>
      <c r="Z118" s="473"/>
      <c r="AA118" s="473"/>
      <c r="AB118" s="473"/>
      <c r="AC118" s="473"/>
      <c r="AD118" s="473"/>
      <c r="AE118" s="473"/>
      <c r="AF118" s="473"/>
      <c r="AG118" s="473"/>
      <c r="AH118" s="473"/>
      <c r="AI118" s="473"/>
      <c r="AJ118" s="473"/>
      <c r="AK118" s="473"/>
    </row>
    <row r="119" spans="6:37" s="116" customFormat="1" ht="19.3" x14ac:dyDescent="0.65"/>
    <row r="120" spans="6:37" s="116" customFormat="1" ht="18" customHeight="1" x14ac:dyDescent="0.65">
      <c r="F120" s="479" t="s">
        <v>7</v>
      </c>
      <c r="G120" s="479"/>
      <c r="H120" s="473" t="s">
        <v>342</v>
      </c>
      <c r="I120" s="473"/>
      <c r="J120" s="473"/>
      <c r="K120" s="473"/>
      <c r="L120" s="473"/>
      <c r="M120" s="473"/>
      <c r="N120" s="473"/>
      <c r="O120" s="473"/>
      <c r="P120" s="473"/>
      <c r="Q120" s="473"/>
      <c r="R120" s="473"/>
      <c r="S120" s="473"/>
      <c r="T120" s="473"/>
      <c r="U120" s="473"/>
      <c r="V120" s="473"/>
      <c r="W120" s="473"/>
      <c r="X120" s="473"/>
      <c r="Y120" s="473"/>
      <c r="Z120" s="473"/>
      <c r="AA120" s="473"/>
      <c r="AB120" s="473"/>
      <c r="AC120" s="473"/>
      <c r="AD120" s="473"/>
      <c r="AE120" s="473"/>
      <c r="AF120" s="473"/>
      <c r="AG120" s="473"/>
      <c r="AH120" s="473"/>
      <c r="AI120" s="473"/>
      <c r="AJ120" s="473"/>
      <c r="AK120" s="473"/>
    </row>
    <row r="121" spans="6:37" s="116" customFormat="1" ht="18" customHeight="1" x14ac:dyDescent="0.65">
      <c r="F121" s="121"/>
      <c r="G121" s="121"/>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row>
    <row r="122" spans="6:37" ht="18" customHeight="1" x14ac:dyDescent="0.65">
      <c r="F122" s="480" t="s">
        <v>8</v>
      </c>
      <c r="G122" s="480"/>
      <c r="H122" s="456" t="s">
        <v>41</v>
      </c>
      <c r="I122" s="456"/>
      <c r="J122" s="456"/>
      <c r="K122" s="456"/>
      <c r="L122" s="456"/>
      <c r="M122" s="456"/>
      <c r="N122" s="456"/>
      <c r="O122" s="456"/>
      <c r="P122" s="456"/>
      <c r="Q122" s="456"/>
      <c r="R122" s="456"/>
      <c r="S122" s="456"/>
      <c r="T122" s="456"/>
      <c r="U122" s="456"/>
      <c r="V122" s="456"/>
      <c r="W122" s="456"/>
      <c r="X122" s="456"/>
      <c r="Y122" s="456"/>
      <c r="Z122" s="456"/>
      <c r="AA122" s="456"/>
      <c r="AB122" s="456"/>
      <c r="AC122" s="456"/>
      <c r="AD122" s="456"/>
      <c r="AE122" s="456"/>
      <c r="AF122" s="456"/>
      <c r="AG122" s="456"/>
      <c r="AH122" s="456"/>
      <c r="AI122" s="456"/>
      <c r="AJ122" s="456"/>
      <c r="AK122" s="456"/>
    </row>
    <row r="123" spans="6:37" s="116" customFormat="1" ht="18" customHeight="1" x14ac:dyDescent="0.65">
      <c r="F123" s="121"/>
      <c r="G123" s="121"/>
      <c r="H123" s="456"/>
      <c r="I123" s="456"/>
      <c r="J123" s="456"/>
      <c r="K123" s="456"/>
      <c r="L123" s="456"/>
      <c r="M123" s="456"/>
      <c r="N123" s="456"/>
      <c r="O123" s="456"/>
      <c r="P123" s="456"/>
      <c r="Q123" s="456"/>
      <c r="R123" s="456"/>
      <c r="S123" s="456"/>
      <c r="T123" s="456"/>
      <c r="U123" s="456"/>
      <c r="V123" s="456"/>
      <c r="W123" s="456"/>
      <c r="X123" s="456"/>
      <c r="Y123" s="456"/>
      <c r="Z123" s="456"/>
      <c r="AA123" s="456"/>
      <c r="AB123" s="456"/>
      <c r="AC123" s="456"/>
      <c r="AD123" s="456"/>
      <c r="AE123" s="456"/>
      <c r="AF123" s="456"/>
      <c r="AG123" s="456"/>
      <c r="AH123" s="456"/>
      <c r="AI123" s="456"/>
      <c r="AJ123" s="456"/>
      <c r="AK123" s="456"/>
    </row>
    <row r="124" spans="6:37" s="116" customFormat="1" ht="18" customHeight="1" x14ac:dyDescent="0.65">
      <c r="F124" s="121"/>
      <c r="G124" s="121"/>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row>
    <row r="125" spans="6:37" s="116" customFormat="1" ht="19.3" x14ac:dyDescent="0.65">
      <c r="F125" s="479" t="s">
        <v>9</v>
      </c>
      <c r="G125" s="479"/>
      <c r="H125" s="473" t="s">
        <v>40</v>
      </c>
      <c r="I125" s="473"/>
      <c r="J125" s="473"/>
      <c r="K125" s="473"/>
      <c r="L125" s="473"/>
      <c r="M125" s="473"/>
      <c r="N125" s="473"/>
      <c r="O125" s="473"/>
      <c r="P125" s="473"/>
      <c r="Q125" s="473"/>
      <c r="R125" s="473"/>
      <c r="S125" s="473"/>
      <c r="T125" s="473"/>
      <c r="U125" s="473"/>
      <c r="V125" s="473"/>
      <c r="W125" s="473"/>
      <c r="X125" s="473"/>
      <c r="Y125" s="473"/>
      <c r="Z125" s="473"/>
      <c r="AA125" s="473"/>
      <c r="AB125" s="473"/>
      <c r="AC125" s="473"/>
      <c r="AD125" s="473"/>
      <c r="AE125" s="473"/>
      <c r="AF125" s="473"/>
      <c r="AG125" s="473"/>
      <c r="AH125" s="473"/>
      <c r="AI125" s="473"/>
      <c r="AJ125" s="473"/>
      <c r="AK125" s="473"/>
    </row>
    <row r="126" spans="6:37" s="116" customFormat="1" ht="19.3" x14ac:dyDescent="0.65"/>
    <row r="127" spans="6:37" s="116" customFormat="1" ht="19.3" x14ac:dyDescent="0.65"/>
    <row r="128" spans="6:37" s="116" customFormat="1" ht="19.3" x14ac:dyDescent="0.65">
      <c r="F128" s="478" t="s">
        <v>54</v>
      </c>
      <c r="G128" s="478"/>
      <c r="H128" s="478"/>
      <c r="I128" s="478"/>
      <c r="J128" s="478"/>
      <c r="K128" s="478"/>
    </row>
    <row r="129" spans="5:38" s="116" customFormat="1" ht="19.5" customHeight="1" x14ac:dyDescent="0.65">
      <c r="F129" s="457" t="s">
        <v>301</v>
      </c>
      <c r="G129" s="457"/>
      <c r="H129" s="457"/>
      <c r="I129" s="457"/>
      <c r="J129" s="457"/>
      <c r="K129" s="457"/>
      <c r="L129" s="457"/>
      <c r="M129" s="457"/>
      <c r="N129" s="457"/>
      <c r="O129" s="457"/>
      <c r="P129" s="457"/>
      <c r="Q129" s="457"/>
      <c r="R129" s="457"/>
      <c r="S129" s="457"/>
      <c r="T129" s="457"/>
      <c r="U129" s="457"/>
      <c r="V129" s="457"/>
      <c r="W129" s="457"/>
      <c r="X129" s="457"/>
      <c r="Y129" s="457"/>
      <c r="Z129" s="457"/>
      <c r="AA129" s="457"/>
      <c r="AB129" s="457"/>
      <c r="AC129" s="457"/>
      <c r="AD129" s="457"/>
      <c r="AE129" s="457"/>
      <c r="AF129" s="457"/>
      <c r="AG129" s="457"/>
      <c r="AH129" s="457"/>
      <c r="AI129" s="457"/>
      <c r="AJ129" s="457"/>
      <c r="AK129" s="457"/>
      <c r="AL129" s="457"/>
    </row>
    <row r="130" spans="5:38" s="116" customFormat="1" ht="19.3" x14ac:dyDescent="0.65">
      <c r="F130" s="457"/>
      <c r="G130" s="457"/>
      <c r="H130" s="457"/>
      <c r="I130" s="457"/>
      <c r="J130" s="457"/>
      <c r="K130" s="457"/>
      <c r="L130" s="457"/>
      <c r="M130" s="457"/>
      <c r="N130" s="457"/>
      <c r="O130" s="457"/>
      <c r="P130" s="457"/>
      <c r="Q130" s="457"/>
      <c r="R130" s="457"/>
      <c r="S130" s="457"/>
      <c r="T130" s="457"/>
      <c r="U130" s="457"/>
      <c r="V130" s="457"/>
      <c r="W130" s="457"/>
      <c r="X130" s="457"/>
      <c r="Y130" s="457"/>
      <c r="Z130" s="457"/>
      <c r="AA130" s="457"/>
      <c r="AB130" s="457"/>
      <c r="AC130" s="457"/>
      <c r="AD130" s="457"/>
      <c r="AE130" s="457"/>
      <c r="AF130" s="457"/>
      <c r="AG130" s="457"/>
      <c r="AH130" s="457"/>
      <c r="AI130" s="457"/>
      <c r="AJ130" s="457"/>
      <c r="AK130" s="457"/>
      <c r="AL130" s="457"/>
    </row>
    <row r="131" spans="5:38" s="116" customFormat="1" ht="19.3" x14ac:dyDescent="0.65"/>
    <row r="132" spans="5:38" s="116" customFormat="1" ht="19.3" x14ac:dyDescent="0.65"/>
    <row r="133" spans="5:38" s="116" customFormat="1" ht="19.3" x14ac:dyDescent="0.65"/>
    <row r="138" spans="5:38" s="116" customFormat="1" ht="19.3" x14ac:dyDescent="0.65">
      <c r="F138" s="118" t="s">
        <v>34</v>
      </c>
    </row>
    <row r="139" spans="5:38" s="116" customFormat="1" ht="19.75" thickBot="1" x14ac:dyDescent="0.7"/>
    <row r="140" spans="5:38" s="116" customFormat="1" ht="19.3" x14ac:dyDescent="0.65">
      <c r="E140" s="123"/>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5"/>
    </row>
    <row r="141" spans="5:38" s="116" customFormat="1" ht="18" customHeight="1" x14ac:dyDescent="0.65">
      <c r="E141" s="126"/>
      <c r="G141" s="473" t="s">
        <v>343</v>
      </c>
      <c r="H141" s="473"/>
      <c r="I141" s="473"/>
      <c r="J141" s="473"/>
      <c r="K141" s="473"/>
      <c r="L141" s="473"/>
      <c r="M141" s="473"/>
      <c r="N141" s="473"/>
      <c r="O141" s="473"/>
      <c r="P141" s="473"/>
      <c r="Q141" s="473"/>
      <c r="R141" s="473"/>
      <c r="S141" s="473"/>
      <c r="T141" s="473"/>
      <c r="U141" s="473"/>
      <c r="V141" s="473"/>
      <c r="W141" s="473"/>
      <c r="X141" s="473"/>
      <c r="Y141" s="473"/>
      <c r="Z141" s="473"/>
      <c r="AA141" s="473"/>
      <c r="AB141" s="473"/>
      <c r="AC141" s="473"/>
      <c r="AD141" s="473"/>
      <c r="AE141" s="473"/>
      <c r="AF141" s="473"/>
      <c r="AG141" s="473"/>
      <c r="AH141" s="473"/>
      <c r="AI141" s="473"/>
      <c r="AJ141" s="473"/>
      <c r="AK141" s="473"/>
      <c r="AL141" s="127"/>
    </row>
    <row r="142" spans="5:38" s="116" customFormat="1" ht="19.3" x14ac:dyDescent="0.65">
      <c r="E142" s="126"/>
      <c r="G142" s="473"/>
      <c r="H142" s="473"/>
      <c r="I142" s="473"/>
      <c r="J142" s="473"/>
      <c r="K142" s="473"/>
      <c r="L142" s="473"/>
      <c r="M142" s="473"/>
      <c r="N142" s="473"/>
      <c r="O142" s="473"/>
      <c r="P142" s="473"/>
      <c r="Q142" s="473"/>
      <c r="R142" s="473"/>
      <c r="S142" s="473"/>
      <c r="T142" s="473"/>
      <c r="U142" s="473"/>
      <c r="V142" s="473"/>
      <c r="W142" s="473"/>
      <c r="X142" s="473"/>
      <c r="Y142" s="473"/>
      <c r="Z142" s="473"/>
      <c r="AA142" s="473"/>
      <c r="AB142" s="473"/>
      <c r="AC142" s="473"/>
      <c r="AD142" s="473"/>
      <c r="AE142" s="473"/>
      <c r="AF142" s="473"/>
      <c r="AG142" s="473"/>
      <c r="AH142" s="473"/>
      <c r="AI142" s="473"/>
      <c r="AJ142" s="473"/>
      <c r="AK142" s="473"/>
      <c r="AL142" s="127"/>
    </row>
    <row r="143" spans="5:38" s="116" customFormat="1" ht="19.3" x14ac:dyDescent="0.65">
      <c r="E143" s="126"/>
      <c r="G143" s="473"/>
      <c r="H143" s="473"/>
      <c r="I143" s="473"/>
      <c r="J143" s="473"/>
      <c r="K143" s="473"/>
      <c r="L143" s="473"/>
      <c r="M143" s="473"/>
      <c r="N143" s="473"/>
      <c r="O143" s="473"/>
      <c r="P143" s="473"/>
      <c r="Q143" s="473"/>
      <c r="R143" s="473"/>
      <c r="S143" s="473"/>
      <c r="T143" s="473"/>
      <c r="U143" s="473"/>
      <c r="V143" s="473"/>
      <c r="W143" s="473"/>
      <c r="X143" s="473"/>
      <c r="Y143" s="473"/>
      <c r="Z143" s="473"/>
      <c r="AA143" s="473"/>
      <c r="AB143" s="473"/>
      <c r="AC143" s="473"/>
      <c r="AD143" s="473"/>
      <c r="AE143" s="473"/>
      <c r="AF143" s="473"/>
      <c r="AG143" s="473"/>
      <c r="AH143" s="473"/>
      <c r="AI143" s="473"/>
      <c r="AJ143" s="473"/>
      <c r="AK143" s="473"/>
      <c r="AL143" s="127"/>
    </row>
    <row r="144" spans="5:38" s="116" customFormat="1" ht="19.3" x14ac:dyDescent="0.65">
      <c r="E144" s="126"/>
      <c r="G144" s="473"/>
      <c r="H144" s="473"/>
      <c r="I144" s="473"/>
      <c r="J144" s="473"/>
      <c r="K144" s="473"/>
      <c r="L144" s="473"/>
      <c r="M144" s="473"/>
      <c r="N144" s="473"/>
      <c r="O144" s="473"/>
      <c r="P144" s="473"/>
      <c r="Q144" s="473"/>
      <c r="R144" s="473"/>
      <c r="S144" s="473"/>
      <c r="T144" s="473"/>
      <c r="U144" s="473"/>
      <c r="V144" s="473"/>
      <c r="W144" s="473"/>
      <c r="X144" s="473"/>
      <c r="Y144" s="473"/>
      <c r="Z144" s="473"/>
      <c r="AA144" s="473"/>
      <c r="AB144" s="473"/>
      <c r="AC144" s="473"/>
      <c r="AD144" s="473"/>
      <c r="AE144" s="473"/>
      <c r="AF144" s="473"/>
      <c r="AG144" s="473"/>
      <c r="AH144" s="473"/>
      <c r="AI144" s="473"/>
      <c r="AJ144" s="473"/>
      <c r="AK144" s="473"/>
      <c r="AL144" s="127"/>
    </row>
    <row r="145" spans="5:38" s="116" customFormat="1" ht="19.3" x14ac:dyDescent="0.65">
      <c r="E145" s="126"/>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c r="AL145" s="127"/>
    </row>
    <row r="146" spans="5:38" s="116" customFormat="1" ht="19.3" x14ac:dyDescent="0.65">
      <c r="E146" s="126"/>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473"/>
      <c r="AC146" s="473"/>
      <c r="AD146" s="473"/>
      <c r="AE146" s="473"/>
      <c r="AF146" s="473"/>
      <c r="AG146" s="473"/>
      <c r="AH146" s="473"/>
      <c r="AI146" s="473"/>
      <c r="AJ146" s="473"/>
      <c r="AK146" s="473"/>
      <c r="AL146" s="127"/>
    </row>
    <row r="147" spans="5:38" s="116" customFormat="1" ht="19.3" x14ac:dyDescent="0.65">
      <c r="E147" s="126"/>
      <c r="G147" s="473"/>
      <c r="H147" s="473"/>
      <c r="I147" s="473"/>
      <c r="J147" s="473"/>
      <c r="K147" s="473"/>
      <c r="L147" s="473"/>
      <c r="M147" s="473"/>
      <c r="N147" s="473"/>
      <c r="O147" s="473"/>
      <c r="P147" s="473"/>
      <c r="Q147" s="473"/>
      <c r="R147" s="473"/>
      <c r="S147" s="473"/>
      <c r="T147" s="473"/>
      <c r="U147" s="473"/>
      <c r="V147" s="473"/>
      <c r="W147" s="473"/>
      <c r="X147" s="473"/>
      <c r="Y147" s="473"/>
      <c r="Z147" s="473"/>
      <c r="AA147" s="473"/>
      <c r="AB147" s="473"/>
      <c r="AC147" s="473"/>
      <c r="AD147" s="473"/>
      <c r="AE147" s="473"/>
      <c r="AF147" s="473"/>
      <c r="AG147" s="473"/>
      <c r="AH147" s="473"/>
      <c r="AI147" s="473"/>
      <c r="AJ147" s="473"/>
      <c r="AK147" s="473"/>
      <c r="AL147" s="127"/>
    </row>
    <row r="148" spans="5:38" s="116" customFormat="1" ht="19.3" x14ac:dyDescent="0.65">
      <c r="E148" s="126"/>
      <c r="G148" s="473"/>
      <c r="H148" s="473"/>
      <c r="I148" s="473"/>
      <c r="J148" s="473"/>
      <c r="K148" s="473"/>
      <c r="L148" s="473"/>
      <c r="M148" s="473"/>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127"/>
    </row>
    <row r="149" spans="5:38" x14ac:dyDescent="0.65">
      <c r="E149" s="89"/>
      <c r="AL149" s="90"/>
    </row>
    <row r="150" spans="5:38" x14ac:dyDescent="0.65">
      <c r="E150" s="89"/>
      <c r="F150" t="s">
        <v>42</v>
      </c>
      <c r="G150" s="450" t="s">
        <v>43</v>
      </c>
      <c r="H150" s="450"/>
      <c r="I150" s="450"/>
      <c r="J150" s="450"/>
      <c r="K150" s="450"/>
      <c r="L150" s="450"/>
      <c r="M150" s="450"/>
      <c r="N150" s="451" t="s">
        <v>47</v>
      </c>
      <c r="O150" s="451"/>
      <c r="P150" s="451"/>
      <c r="Q150" s="451"/>
      <c r="R150" s="451"/>
      <c r="S150" s="451"/>
      <c r="T150" s="451"/>
      <c r="U150" s="451"/>
      <c r="V150" s="451"/>
      <c r="W150" s="451"/>
      <c r="X150" s="451"/>
      <c r="Y150" s="451"/>
      <c r="Z150" s="451"/>
      <c r="AA150" s="451"/>
      <c r="AB150" s="451"/>
      <c r="AC150" s="451"/>
      <c r="AD150" s="451"/>
      <c r="AE150" s="451"/>
      <c r="AF150" s="451"/>
      <c r="AG150" s="451"/>
      <c r="AH150" s="451"/>
      <c r="AI150" s="451"/>
      <c r="AJ150" s="451"/>
      <c r="AK150" s="451"/>
      <c r="AL150" s="90"/>
    </row>
    <row r="151" spans="5:38" x14ac:dyDescent="0.65">
      <c r="E151" s="89"/>
      <c r="N151" s="451"/>
      <c r="O151" s="451"/>
      <c r="P151" s="451"/>
      <c r="Q151" s="451"/>
      <c r="R151" s="451"/>
      <c r="S151" s="451"/>
      <c r="T151" s="451"/>
      <c r="U151" s="451"/>
      <c r="V151" s="451"/>
      <c r="W151" s="451"/>
      <c r="X151" s="451"/>
      <c r="Y151" s="451"/>
      <c r="Z151" s="451"/>
      <c r="AA151" s="451"/>
      <c r="AB151" s="451"/>
      <c r="AC151" s="451"/>
      <c r="AD151" s="451"/>
      <c r="AE151" s="451"/>
      <c r="AF151" s="451"/>
      <c r="AG151" s="451"/>
      <c r="AH151" s="451"/>
      <c r="AI151" s="451"/>
      <c r="AJ151" s="451"/>
      <c r="AK151" s="451"/>
      <c r="AL151" s="90"/>
    </row>
    <row r="152" spans="5:38" x14ac:dyDescent="0.65">
      <c r="E152" s="89"/>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0"/>
    </row>
    <row r="153" spans="5:38" ht="18" customHeight="1" x14ac:dyDescent="0.65">
      <c r="E153" s="89"/>
      <c r="F153" t="s">
        <v>42</v>
      </c>
      <c r="G153" s="452" t="s">
        <v>44</v>
      </c>
      <c r="H153" s="452"/>
      <c r="I153" s="452"/>
      <c r="J153" s="452"/>
      <c r="K153" s="452"/>
      <c r="L153" s="452"/>
      <c r="M153" s="452"/>
      <c r="N153" s="451" t="s">
        <v>45</v>
      </c>
      <c r="O153" s="451"/>
      <c r="P153" s="451"/>
      <c r="Q153" s="451"/>
      <c r="R153" s="451"/>
      <c r="S153" s="451"/>
      <c r="T153" s="451"/>
      <c r="U153" s="451"/>
      <c r="V153" s="451"/>
      <c r="W153" s="451"/>
      <c r="X153" s="451"/>
      <c r="Y153" s="451"/>
      <c r="Z153" s="451"/>
      <c r="AA153" s="451"/>
      <c r="AB153" s="451"/>
      <c r="AC153" s="451"/>
      <c r="AD153" s="451"/>
      <c r="AE153" s="451"/>
      <c r="AF153" s="451"/>
      <c r="AG153" s="451"/>
      <c r="AH153" s="451"/>
      <c r="AI153" s="451"/>
      <c r="AJ153" s="451"/>
      <c r="AK153" s="451"/>
      <c r="AL153" s="90"/>
    </row>
    <row r="154" spans="5:38" x14ac:dyDescent="0.65">
      <c r="E154" s="89"/>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90"/>
    </row>
    <row r="155" spans="5:38" x14ac:dyDescent="0.65">
      <c r="E155" s="89"/>
      <c r="N155" s="451" t="s">
        <v>46</v>
      </c>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51"/>
      <c r="AK155" s="451"/>
      <c r="AL155" s="90"/>
    </row>
    <row r="156" spans="5:38" x14ac:dyDescent="0.65">
      <c r="E156" s="89"/>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0"/>
    </row>
    <row r="157" spans="5:38" x14ac:dyDescent="0.65">
      <c r="E157" s="89"/>
      <c r="F157" s="450" t="s">
        <v>344</v>
      </c>
      <c r="G157" s="450"/>
      <c r="H157" s="450"/>
      <c r="I157" s="450"/>
      <c r="J157" s="450"/>
      <c r="K157" s="450"/>
      <c r="L157" s="450"/>
      <c r="M157" s="450"/>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0"/>
    </row>
    <row r="158" spans="5:38" x14ac:dyDescent="0.65">
      <c r="E158" s="89"/>
      <c r="F158" t="s">
        <v>42</v>
      </c>
      <c r="G158" s="450" t="s">
        <v>345</v>
      </c>
      <c r="H158" s="450"/>
      <c r="I158" s="450"/>
      <c r="J158" s="450"/>
      <c r="K158" s="450"/>
      <c r="L158" s="450"/>
      <c r="M158" s="450"/>
      <c r="N158" s="451" t="s">
        <v>346</v>
      </c>
      <c r="O158" s="451"/>
      <c r="P158" s="451"/>
      <c r="Q158" s="451"/>
      <c r="R158" s="451"/>
      <c r="S158" s="451"/>
      <c r="T158" s="451"/>
      <c r="U158" s="451"/>
      <c r="V158" s="451"/>
      <c r="W158" s="451"/>
      <c r="X158" s="451"/>
      <c r="Y158" s="451"/>
      <c r="Z158" s="451"/>
      <c r="AA158" s="451"/>
      <c r="AB158" s="451"/>
      <c r="AC158" s="451"/>
      <c r="AD158" s="451"/>
      <c r="AE158" s="451"/>
      <c r="AF158" s="451"/>
      <c r="AG158" s="451"/>
      <c r="AH158" s="451"/>
      <c r="AI158" s="451"/>
      <c r="AJ158" s="451"/>
      <c r="AK158" s="451"/>
      <c r="AL158" s="90"/>
    </row>
    <row r="159" spans="5:38" x14ac:dyDescent="0.65">
      <c r="E159" s="89"/>
      <c r="N159" s="450" t="s">
        <v>347</v>
      </c>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90"/>
    </row>
    <row r="160" spans="5:38" x14ac:dyDescent="0.65">
      <c r="E160" s="89"/>
      <c r="AL160" s="90"/>
    </row>
    <row r="161" spans="5:38" x14ac:dyDescent="0.65">
      <c r="E161" s="89"/>
      <c r="F161" t="s">
        <v>42</v>
      </c>
      <c r="G161" s="450" t="s">
        <v>348</v>
      </c>
      <c r="H161" s="450"/>
      <c r="I161" s="450"/>
      <c r="J161" s="450"/>
      <c r="K161" s="450"/>
      <c r="L161" s="450"/>
      <c r="M161" s="450"/>
      <c r="N161" s="452" t="s">
        <v>349</v>
      </c>
      <c r="O161" s="452"/>
      <c r="P161" s="452"/>
      <c r="Q161" s="452"/>
      <c r="R161" s="452"/>
      <c r="S161" s="452"/>
      <c r="T161" s="452"/>
      <c r="U161" s="452"/>
      <c r="V161" s="452"/>
      <c r="W161" s="452"/>
      <c r="X161" s="452"/>
      <c r="Y161" s="452"/>
      <c r="Z161" s="452"/>
      <c r="AA161" s="452"/>
      <c r="AB161" s="452"/>
      <c r="AC161" s="452"/>
      <c r="AD161" s="452"/>
      <c r="AE161" s="452"/>
      <c r="AF161" s="452"/>
      <c r="AG161" s="452"/>
      <c r="AH161" s="452"/>
      <c r="AI161" s="452"/>
      <c r="AJ161" s="452"/>
      <c r="AK161" s="452"/>
      <c r="AL161" s="90"/>
    </row>
    <row r="162" spans="5:38" x14ac:dyDescent="0.65">
      <c r="E162" s="89"/>
      <c r="N162" s="452" t="s">
        <v>350</v>
      </c>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90"/>
    </row>
    <row r="163" spans="5:38" x14ac:dyDescent="0.65">
      <c r="E163" s="89"/>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0"/>
    </row>
    <row r="164" spans="5:38" x14ac:dyDescent="0.65">
      <c r="E164" s="89"/>
      <c r="F164" s="450" t="s">
        <v>351</v>
      </c>
      <c r="G164" s="450"/>
      <c r="H164" s="450"/>
      <c r="I164" s="450"/>
      <c r="J164" s="450"/>
      <c r="K164" s="450"/>
      <c r="L164" s="450"/>
      <c r="M164" s="450"/>
      <c r="AL164" s="90"/>
    </row>
    <row r="165" spans="5:38" x14ac:dyDescent="0.65">
      <c r="E165" s="89"/>
      <c r="F165" t="s">
        <v>42</v>
      </c>
      <c r="G165" s="450" t="s">
        <v>352</v>
      </c>
      <c r="H165" s="450"/>
      <c r="I165" s="450"/>
      <c r="J165" s="450"/>
      <c r="K165" s="450"/>
      <c r="L165" s="450"/>
      <c r="M165" s="450"/>
      <c r="N165" s="452" t="s">
        <v>353</v>
      </c>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c r="AK165" s="452"/>
      <c r="AL165" s="90"/>
    </row>
    <row r="166" spans="5:38" x14ac:dyDescent="0.65">
      <c r="E166" s="89"/>
      <c r="N166" s="452" t="s">
        <v>354</v>
      </c>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c r="AK166" s="452"/>
      <c r="AL166" s="90"/>
    </row>
    <row r="167" spans="5:38" x14ac:dyDescent="0.65">
      <c r="E167" s="89"/>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0"/>
    </row>
    <row r="168" spans="5:38" x14ac:dyDescent="0.65">
      <c r="E168" s="89"/>
      <c r="F168" s="450" t="s">
        <v>355</v>
      </c>
      <c r="G168" s="450"/>
      <c r="H168" s="450"/>
      <c r="I168" s="450"/>
      <c r="J168" s="450"/>
      <c r="K168" s="450"/>
      <c r="L168" s="450"/>
      <c r="AL168" s="90"/>
    </row>
    <row r="169" spans="5:38" x14ac:dyDescent="0.65">
      <c r="E169" s="89"/>
      <c r="F169" t="s">
        <v>42</v>
      </c>
      <c r="G169" s="450" t="s">
        <v>50</v>
      </c>
      <c r="H169" s="450"/>
      <c r="I169" s="450"/>
      <c r="J169" s="450"/>
      <c r="K169" s="450"/>
      <c r="L169" s="450"/>
      <c r="M169" s="450"/>
      <c r="N169" s="452" t="s">
        <v>51</v>
      </c>
      <c r="O169" s="452"/>
      <c r="P169" s="452"/>
      <c r="Q169" s="452"/>
      <c r="R169" s="452"/>
      <c r="S169" s="452"/>
      <c r="T169" s="452"/>
      <c r="U169" s="452"/>
      <c r="V169" s="452"/>
      <c r="W169" s="452"/>
      <c r="X169" s="452"/>
      <c r="Y169" s="452"/>
      <c r="Z169" s="452"/>
      <c r="AA169" s="452"/>
      <c r="AB169" s="452"/>
      <c r="AC169" s="452"/>
      <c r="AD169" s="452"/>
      <c r="AE169" s="452"/>
      <c r="AF169" s="452"/>
      <c r="AG169" s="452"/>
      <c r="AH169" s="452"/>
      <c r="AI169" s="452"/>
      <c r="AJ169" s="452"/>
      <c r="AK169" s="452"/>
      <c r="AL169" s="90"/>
    </row>
    <row r="170" spans="5:38" x14ac:dyDescent="0.65">
      <c r="E170" s="89"/>
      <c r="N170" s="452" t="s">
        <v>356</v>
      </c>
      <c r="O170" s="452"/>
      <c r="P170" s="452"/>
      <c r="Q170" s="452"/>
      <c r="R170" s="452"/>
      <c r="S170" s="452"/>
      <c r="T170" s="452"/>
      <c r="U170" s="452"/>
      <c r="V170" s="452"/>
      <c r="W170" s="452"/>
      <c r="X170" s="452"/>
      <c r="Y170" s="452"/>
      <c r="Z170" s="452"/>
      <c r="AA170" s="452"/>
      <c r="AB170" s="452"/>
      <c r="AC170" s="452"/>
      <c r="AD170" s="452"/>
      <c r="AE170" s="452"/>
      <c r="AF170" s="452"/>
      <c r="AG170" s="452"/>
      <c r="AH170" s="452"/>
      <c r="AI170" s="452"/>
      <c r="AJ170" s="452"/>
      <c r="AK170" s="452"/>
      <c r="AL170" s="90"/>
    </row>
    <row r="171" spans="5:38" x14ac:dyDescent="0.65">
      <c r="E171" s="89"/>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0"/>
    </row>
    <row r="172" spans="5:38" x14ac:dyDescent="0.65">
      <c r="E172" s="89"/>
      <c r="F172" s="450" t="s">
        <v>357</v>
      </c>
      <c r="G172" s="450"/>
      <c r="H172" s="450"/>
      <c r="I172" s="450"/>
      <c r="J172" s="450"/>
      <c r="K172" s="450"/>
      <c r="L172" s="450"/>
      <c r="M172" s="450"/>
      <c r="N172" s="450"/>
      <c r="O172" s="450"/>
      <c r="AL172" s="90"/>
    </row>
    <row r="173" spans="5:38" x14ac:dyDescent="0.65">
      <c r="E173" s="89"/>
      <c r="F173" t="s">
        <v>42</v>
      </c>
      <c r="G173" s="450" t="s">
        <v>358</v>
      </c>
      <c r="H173" s="450"/>
      <c r="I173" s="450"/>
      <c r="J173" s="450"/>
      <c r="K173" s="450"/>
      <c r="L173" s="450"/>
      <c r="M173" s="450"/>
      <c r="N173" s="452" t="s">
        <v>359</v>
      </c>
      <c r="O173" s="452"/>
      <c r="P173" s="452"/>
      <c r="Q173" s="452"/>
      <c r="R173" s="452"/>
      <c r="S173" s="452"/>
      <c r="T173" s="452"/>
      <c r="U173" s="452"/>
      <c r="V173" s="452"/>
      <c r="W173" s="452"/>
      <c r="X173" s="452"/>
      <c r="Y173" s="452"/>
      <c r="Z173" s="452"/>
      <c r="AA173" s="452"/>
      <c r="AB173" s="452"/>
      <c r="AC173" s="452"/>
      <c r="AD173" s="452"/>
      <c r="AE173" s="452"/>
      <c r="AF173" s="452"/>
      <c r="AG173" s="452"/>
      <c r="AH173" s="452"/>
      <c r="AI173" s="452"/>
      <c r="AJ173" s="452"/>
      <c r="AK173" s="452"/>
      <c r="AL173" s="90"/>
    </row>
    <row r="174" spans="5:38" x14ac:dyDescent="0.65">
      <c r="E174" s="89"/>
      <c r="N174" s="452" t="s">
        <v>360</v>
      </c>
      <c r="O174" s="452"/>
      <c r="P174" s="452"/>
      <c r="Q174" s="452"/>
      <c r="R174" s="452"/>
      <c r="S174" s="452"/>
      <c r="T174" s="452"/>
      <c r="U174" s="452"/>
      <c r="V174" s="452"/>
      <c r="W174" s="452"/>
      <c r="X174" s="452"/>
      <c r="Y174" s="452"/>
      <c r="Z174" s="452"/>
      <c r="AA174" s="452"/>
      <c r="AB174" s="452"/>
      <c r="AC174" s="452"/>
      <c r="AD174" s="452"/>
      <c r="AE174" s="452"/>
      <c r="AF174" s="452"/>
      <c r="AG174" s="452"/>
      <c r="AH174" s="452"/>
      <c r="AI174" s="452"/>
      <c r="AJ174" s="452"/>
      <c r="AK174" s="452"/>
      <c r="AL174" s="90"/>
    </row>
    <row r="175" spans="5:38" x14ac:dyDescent="0.65">
      <c r="E175" s="89"/>
      <c r="AL175" s="90"/>
    </row>
    <row r="176" spans="5:38" x14ac:dyDescent="0.65">
      <c r="E176" s="89"/>
      <c r="F176" t="s">
        <v>42</v>
      </c>
      <c r="G176" s="450" t="s">
        <v>361</v>
      </c>
      <c r="H176" s="450"/>
      <c r="I176" s="450"/>
      <c r="J176" s="450"/>
      <c r="K176" s="450"/>
      <c r="L176" s="450"/>
      <c r="M176" s="450"/>
      <c r="N176" s="452" t="s">
        <v>362</v>
      </c>
      <c r="O176" s="452"/>
      <c r="P176" s="452"/>
      <c r="Q176" s="452"/>
      <c r="R176" s="452"/>
      <c r="S176" s="452"/>
      <c r="T176" s="452"/>
      <c r="U176" s="452"/>
      <c r="V176" s="452"/>
      <c r="W176" s="452"/>
      <c r="X176" s="452"/>
      <c r="Y176" s="452"/>
      <c r="Z176" s="452"/>
      <c r="AA176" s="452"/>
      <c r="AB176" s="452"/>
      <c r="AC176" s="452"/>
      <c r="AD176" s="452"/>
      <c r="AE176" s="452"/>
      <c r="AF176" s="452"/>
      <c r="AG176" s="452"/>
      <c r="AH176" s="452"/>
      <c r="AI176" s="452"/>
      <c r="AJ176" s="452"/>
      <c r="AK176" s="452"/>
      <c r="AL176" s="90"/>
    </row>
    <row r="177" spans="5:38" x14ac:dyDescent="0.65">
      <c r="E177" s="89"/>
      <c r="N177" s="452" t="s">
        <v>363</v>
      </c>
      <c r="O177" s="452"/>
      <c r="P177" s="452"/>
      <c r="Q177" s="452"/>
      <c r="R177" s="452"/>
      <c r="S177" s="452"/>
      <c r="T177" s="452"/>
      <c r="U177" s="452"/>
      <c r="V177" s="452"/>
      <c r="W177" s="452"/>
      <c r="X177" s="452"/>
      <c r="Y177" s="452"/>
      <c r="Z177" s="452"/>
      <c r="AA177" s="452"/>
      <c r="AB177" s="452"/>
      <c r="AC177" s="452"/>
      <c r="AD177" s="452"/>
      <c r="AE177" s="452"/>
      <c r="AF177" s="452"/>
      <c r="AG177" s="452"/>
      <c r="AH177" s="452"/>
      <c r="AI177" s="452"/>
      <c r="AJ177" s="452"/>
      <c r="AK177" s="452"/>
      <c r="AL177" s="90"/>
    </row>
    <row r="178" spans="5:38" x14ac:dyDescent="0.65">
      <c r="E178" s="89"/>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0"/>
    </row>
    <row r="179" spans="5:38" ht="18.899999999999999" thickBot="1" x14ac:dyDescent="0.7">
      <c r="E179" s="93"/>
      <c r="F179" s="94"/>
      <c r="G179" s="94"/>
      <c r="H179" s="94"/>
      <c r="I179" s="94"/>
      <c r="J179" s="94"/>
      <c r="K179" s="94"/>
      <c r="L179" s="94"/>
      <c r="M179" s="94"/>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5"/>
    </row>
    <row r="180" spans="5:38" x14ac:dyDescent="0.65">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row>
    <row r="181" spans="5:38" x14ac:dyDescent="0.65">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row>
    <row r="182" spans="5:38" x14ac:dyDescent="0.65">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row>
    <row r="183" spans="5:38" ht="18.899999999999999" thickBot="1" x14ac:dyDescent="0.7">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row>
    <row r="184" spans="5:38" x14ac:dyDescent="0.65">
      <c r="E184" s="86"/>
      <c r="F184" s="87"/>
      <c r="G184" s="87"/>
      <c r="H184" s="87"/>
      <c r="I184" s="87"/>
      <c r="J184" s="87"/>
      <c r="K184" s="87"/>
      <c r="L184" s="87"/>
      <c r="M184" s="87"/>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88"/>
    </row>
    <row r="185" spans="5:38" x14ac:dyDescent="0.65">
      <c r="E185" s="89"/>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0"/>
    </row>
    <row r="186" spans="5:38" x14ac:dyDescent="0.65">
      <c r="E186" s="89"/>
      <c r="F186" s="450" t="s">
        <v>364</v>
      </c>
      <c r="G186" s="450"/>
      <c r="H186" s="450"/>
      <c r="I186" s="450"/>
      <c r="J186" s="450"/>
      <c r="K186" s="450"/>
      <c r="AL186" s="90"/>
    </row>
    <row r="187" spans="5:38" ht="18.75" customHeight="1" x14ac:dyDescent="0.65">
      <c r="E187" s="89"/>
      <c r="F187" t="s">
        <v>42</v>
      </c>
      <c r="G187" s="450" t="s">
        <v>365</v>
      </c>
      <c r="H187" s="450"/>
      <c r="I187" s="450"/>
      <c r="J187" s="450"/>
      <c r="K187" s="450"/>
      <c r="L187" s="450"/>
      <c r="M187" s="450"/>
      <c r="N187" s="451" t="s">
        <v>366</v>
      </c>
      <c r="O187" s="451"/>
      <c r="P187" s="451"/>
      <c r="Q187" s="451"/>
      <c r="R187" s="451"/>
      <c r="S187" s="451"/>
      <c r="T187" s="451"/>
      <c r="U187" s="451"/>
      <c r="V187" s="451"/>
      <c r="W187" s="451"/>
      <c r="X187" s="451"/>
      <c r="Y187" s="451"/>
      <c r="Z187" s="451"/>
      <c r="AA187" s="451"/>
      <c r="AB187" s="451"/>
      <c r="AC187" s="451"/>
      <c r="AD187" s="451"/>
      <c r="AE187" s="451"/>
      <c r="AF187" s="451"/>
      <c r="AG187" s="451"/>
      <c r="AH187" s="451"/>
      <c r="AI187" s="451"/>
      <c r="AJ187" s="451"/>
      <c r="AK187" s="451"/>
      <c r="AL187" s="90"/>
    </row>
    <row r="188" spans="5:38" x14ac:dyDescent="0.65">
      <c r="E188" s="89"/>
      <c r="G188" s="101"/>
      <c r="H188" s="101"/>
      <c r="I188" s="101"/>
      <c r="J188" s="101"/>
      <c r="K188" s="101"/>
      <c r="L188" s="101"/>
      <c r="M188" s="101"/>
      <c r="N188" s="452" t="s">
        <v>367</v>
      </c>
      <c r="O188" s="452"/>
      <c r="P188" s="452"/>
      <c r="Q188" s="452"/>
      <c r="R188" s="452"/>
      <c r="S188" s="452"/>
      <c r="T188" s="452"/>
      <c r="U188" s="452"/>
      <c r="V188" s="452"/>
      <c r="W188" s="452"/>
      <c r="X188" s="452"/>
      <c r="Y188" s="452"/>
      <c r="Z188" s="452"/>
      <c r="AA188" s="452"/>
      <c r="AB188" s="452"/>
      <c r="AC188" s="452"/>
      <c r="AD188" s="452"/>
      <c r="AE188" s="452"/>
      <c r="AF188" s="452"/>
      <c r="AG188" s="452"/>
      <c r="AH188" s="452"/>
      <c r="AI188" s="452"/>
      <c r="AJ188" s="452"/>
      <c r="AK188" s="452"/>
      <c r="AL188" s="90"/>
    </row>
    <row r="189" spans="5:38" x14ac:dyDescent="0.65">
      <c r="E189" s="89"/>
      <c r="G189" s="101"/>
      <c r="H189" s="101"/>
      <c r="I189" s="101"/>
      <c r="J189" s="101"/>
      <c r="K189" s="101"/>
      <c r="L189" s="101"/>
      <c r="M189" s="101"/>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0"/>
    </row>
    <row r="190" spans="5:38" x14ac:dyDescent="0.65">
      <c r="E190" s="89"/>
      <c r="F190" s="450" t="s">
        <v>368</v>
      </c>
      <c r="G190" s="450"/>
      <c r="H190" s="450"/>
      <c r="I190" s="450"/>
      <c r="J190" s="450"/>
      <c r="K190" s="450"/>
      <c r="L190" s="450"/>
      <c r="AL190" s="90"/>
    </row>
    <row r="191" spans="5:38" x14ac:dyDescent="0.65">
      <c r="E191" s="89"/>
      <c r="F191" t="s">
        <v>42</v>
      </c>
      <c r="G191" s="450" t="s">
        <v>48</v>
      </c>
      <c r="H191" s="450"/>
      <c r="I191" s="450"/>
      <c r="J191" s="450"/>
      <c r="K191" s="450"/>
      <c r="L191" s="450"/>
      <c r="M191" s="450"/>
      <c r="N191" s="452" t="s">
        <v>49</v>
      </c>
      <c r="O191" s="452"/>
      <c r="P191" s="452"/>
      <c r="Q191" s="452"/>
      <c r="R191" s="452"/>
      <c r="S191" s="452"/>
      <c r="T191" s="452"/>
      <c r="U191" s="452"/>
      <c r="V191" s="452"/>
      <c r="W191" s="452"/>
      <c r="X191" s="452"/>
      <c r="Y191" s="452"/>
      <c r="Z191" s="452"/>
      <c r="AA191" s="452"/>
      <c r="AB191" s="452"/>
      <c r="AC191" s="452"/>
      <c r="AD191" s="452"/>
      <c r="AE191" s="452"/>
      <c r="AF191" s="452"/>
      <c r="AG191" s="452"/>
      <c r="AH191" s="452"/>
      <c r="AI191" s="452"/>
      <c r="AJ191" s="452"/>
      <c r="AK191" s="452"/>
      <c r="AL191" s="90"/>
    </row>
    <row r="192" spans="5:38" x14ac:dyDescent="0.65">
      <c r="E192" s="89"/>
      <c r="N192" s="452" t="s">
        <v>369</v>
      </c>
      <c r="O192" s="452"/>
      <c r="P192" s="452"/>
      <c r="Q192" s="452"/>
      <c r="R192" s="452"/>
      <c r="S192" s="452"/>
      <c r="T192" s="452"/>
      <c r="U192" s="452"/>
      <c r="V192" s="452"/>
      <c r="W192" s="452"/>
      <c r="X192" s="452"/>
      <c r="Y192" s="452"/>
      <c r="Z192" s="452"/>
      <c r="AA192" s="452"/>
      <c r="AB192" s="452"/>
      <c r="AC192" s="452"/>
      <c r="AD192" s="452"/>
      <c r="AE192" s="452"/>
      <c r="AF192" s="452"/>
      <c r="AG192" s="452"/>
      <c r="AH192" s="452"/>
      <c r="AI192" s="452"/>
      <c r="AJ192" s="452"/>
      <c r="AK192" s="452"/>
      <c r="AL192" s="90"/>
    </row>
    <row r="193" spans="5:38" x14ac:dyDescent="0.65">
      <c r="E193" s="89"/>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0"/>
    </row>
    <row r="194" spans="5:38" ht="18" customHeight="1" x14ac:dyDescent="0.65">
      <c r="E194" s="89"/>
      <c r="F194" t="s">
        <v>42</v>
      </c>
      <c r="G194" t="s">
        <v>370</v>
      </c>
      <c r="N194" s="96"/>
      <c r="O194" s="96"/>
      <c r="P194" s="451" t="s">
        <v>371</v>
      </c>
      <c r="Q194" s="451"/>
      <c r="R194" s="451"/>
      <c r="S194" s="451"/>
      <c r="T194" s="451"/>
      <c r="U194" s="451"/>
      <c r="V194" s="451"/>
      <c r="W194" s="451"/>
      <c r="X194" s="451"/>
      <c r="Y194" s="451"/>
      <c r="Z194" s="451"/>
      <c r="AA194" s="451"/>
      <c r="AB194" s="451"/>
      <c r="AC194" s="451"/>
      <c r="AD194" s="451"/>
      <c r="AE194" s="451"/>
      <c r="AF194" s="451"/>
      <c r="AG194" s="451"/>
      <c r="AH194" s="451"/>
      <c r="AI194" s="451"/>
      <c r="AJ194" s="451"/>
      <c r="AK194" s="451"/>
      <c r="AL194" s="90"/>
    </row>
    <row r="195" spans="5:38" x14ac:dyDescent="0.65">
      <c r="E195" s="89"/>
      <c r="G195" s="101"/>
      <c r="H195" s="101"/>
      <c r="I195" s="101"/>
      <c r="J195" s="101"/>
      <c r="K195" s="101"/>
      <c r="L195" s="101"/>
      <c r="M195" s="101"/>
      <c r="N195" s="96"/>
      <c r="O195" s="96"/>
      <c r="P195" s="452" t="s">
        <v>372</v>
      </c>
      <c r="Q195" s="452"/>
      <c r="R195" s="452"/>
      <c r="S195" s="452"/>
      <c r="T195" s="452"/>
      <c r="U195" s="452"/>
      <c r="V195" s="452"/>
      <c r="W195" s="452"/>
      <c r="X195" s="452"/>
      <c r="Y195" s="452"/>
      <c r="Z195" s="452"/>
      <c r="AA195" s="452"/>
      <c r="AB195" s="452"/>
      <c r="AC195" s="452"/>
      <c r="AD195" s="452"/>
      <c r="AE195" s="452"/>
      <c r="AF195" s="452"/>
      <c r="AG195" s="452"/>
      <c r="AH195" s="452"/>
      <c r="AI195" s="452"/>
      <c r="AJ195" s="452"/>
      <c r="AK195" s="452"/>
      <c r="AL195" s="90"/>
    </row>
    <row r="196" spans="5:38" x14ac:dyDescent="0.65">
      <c r="E196" s="89"/>
      <c r="AL196" s="90"/>
    </row>
    <row r="197" spans="5:38" x14ac:dyDescent="0.65">
      <c r="E197" s="89"/>
      <c r="F197" t="s">
        <v>42</v>
      </c>
      <c r="G197" s="450" t="s">
        <v>373</v>
      </c>
      <c r="H197" s="450"/>
      <c r="I197" s="450"/>
      <c r="J197" s="450"/>
      <c r="K197" s="450"/>
      <c r="L197" s="450"/>
      <c r="M197" s="450"/>
      <c r="N197" s="452" t="s">
        <v>374</v>
      </c>
      <c r="O197" s="452"/>
      <c r="P197" s="452"/>
      <c r="Q197" s="452"/>
      <c r="R197" s="452"/>
      <c r="S197" s="452"/>
      <c r="T197" s="452"/>
      <c r="U197" s="452"/>
      <c r="V197" s="452"/>
      <c r="W197" s="452"/>
      <c r="X197" s="452"/>
      <c r="Y197" s="452"/>
      <c r="Z197" s="452"/>
      <c r="AA197" s="452"/>
      <c r="AB197" s="452"/>
      <c r="AC197" s="452"/>
      <c r="AD197" s="452"/>
      <c r="AE197" s="452"/>
      <c r="AF197" s="452"/>
      <c r="AG197" s="452"/>
      <c r="AH197" s="452"/>
      <c r="AI197" s="452"/>
      <c r="AJ197" s="452"/>
      <c r="AK197" s="452"/>
      <c r="AL197" s="90"/>
    </row>
    <row r="198" spans="5:38" x14ac:dyDescent="0.65">
      <c r="E198" s="89"/>
      <c r="N198" s="452" t="s">
        <v>375</v>
      </c>
      <c r="O198" s="452"/>
      <c r="P198" s="452"/>
      <c r="Q198" s="452"/>
      <c r="R198" s="452"/>
      <c r="S198" s="452"/>
      <c r="T198" s="452"/>
      <c r="U198" s="452"/>
      <c r="V198" s="452"/>
      <c r="W198" s="452"/>
      <c r="X198" s="452"/>
      <c r="Y198" s="452"/>
      <c r="Z198" s="452"/>
      <c r="AA198" s="452"/>
      <c r="AB198" s="452"/>
      <c r="AC198" s="452"/>
      <c r="AD198" s="452"/>
      <c r="AE198" s="452"/>
      <c r="AF198" s="452"/>
      <c r="AG198" s="452"/>
      <c r="AH198" s="452"/>
      <c r="AI198" s="452"/>
      <c r="AJ198" s="452"/>
      <c r="AK198" s="452"/>
      <c r="AL198" s="90"/>
    </row>
    <row r="199" spans="5:38" x14ac:dyDescent="0.65">
      <c r="E199" s="89"/>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0"/>
    </row>
    <row r="200" spans="5:38" x14ac:dyDescent="0.65">
      <c r="E200" s="89"/>
      <c r="F200" s="450" t="s">
        <v>376</v>
      </c>
      <c r="G200" s="450"/>
      <c r="H200" s="450"/>
      <c r="I200" s="450"/>
      <c r="J200" s="450"/>
      <c r="K200" s="450"/>
      <c r="L200" s="450"/>
      <c r="M200" s="450"/>
      <c r="AL200" s="90"/>
    </row>
    <row r="201" spans="5:38" x14ac:dyDescent="0.65">
      <c r="E201" s="89"/>
      <c r="F201" t="s">
        <v>42</v>
      </c>
      <c r="G201" s="450" t="s">
        <v>52</v>
      </c>
      <c r="H201" s="450"/>
      <c r="I201" s="450"/>
      <c r="J201" s="450"/>
      <c r="K201" s="450"/>
      <c r="L201" s="450"/>
      <c r="M201" s="450"/>
      <c r="N201" s="452" t="s">
        <v>53</v>
      </c>
      <c r="O201" s="452"/>
      <c r="P201" s="452"/>
      <c r="Q201" s="452"/>
      <c r="R201" s="452"/>
      <c r="S201" s="452"/>
      <c r="T201" s="452"/>
      <c r="U201" s="452"/>
      <c r="V201" s="452"/>
      <c r="W201" s="452"/>
      <c r="X201" s="452"/>
      <c r="Y201" s="452"/>
      <c r="Z201" s="452"/>
      <c r="AA201" s="452"/>
      <c r="AB201" s="452"/>
      <c r="AC201" s="452"/>
      <c r="AD201" s="452"/>
      <c r="AE201" s="452"/>
      <c r="AF201" s="452"/>
      <c r="AG201" s="452"/>
      <c r="AH201" s="452"/>
      <c r="AI201" s="452"/>
      <c r="AJ201" s="452"/>
      <c r="AK201" s="452"/>
      <c r="AL201" s="90"/>
    </row>
    <row r="202" spans="5:38" x14ac:dyDescent="0.65">
      <c r="E202" s="89"/>
      <c r="N202" s="452" t="s">
        <v>377</v>
      </c>
      <c r="O202" s="452"/>
      <c r="P202" s="452"/>
      <c r="Q202" s="452"/>
      <c r="R202" s="452"/>
      <c r="S202" s="452"/>
      <c r="T202" s="452"/>
      <c r="U202" s="452"/>
      <c r="V202" s="452"/>
      <c r="W202" s="452"/>
      <c r="X202" s="452"/>
      <c r="Y202" s="452"/>
      <c r="Z202" s="452"/>
      <c r="AA202" s="452"/>
      <c r="AB202" s="452"/>
      <c r="AC202" s="452"/>
      <c r="AD202" s="452"/>
      <c r="AE202" s="452"/>
      <c r="AF202" s="452"/>
      <c r="AG202" s="452"/>
      <c r="AH202" s="452"/>
      <c r="AI202" s="452"/>
      <c r="AJ202" s="452"/>
      <c r="AK202" s="452"/>
      <c r="AL202" s="90"/>
    </row>
    <row r="203" spans="5:38" x14ac:dyDescent="0.65">
      <c r="E203" s="89"/>
      <c r="AL203" s="90"/>
    </row>
    <row r="204" spans="5:38" x14ac:dyDescent="0.65">
      <c r="E204" s="89"/>
      <c r="F204" s="450" t="s">
        <v>378</v>
      </c>
      <c r="G204" s="450"/>
      <c r="H204" s="450"/>
      <c r="I204" s="450"/>
      <c r="J204" s="450"/>
      <c r="AL204" s="90"/>
    </row>
    <row r="205" spans="5:38" ht="18.75" customHeight="1" x14ac:dyDescent="0.65">
      <c r="E205" s="89"/>
      <c r="F205" t="s">
        <v>42</v>
      </c>
      <c r="G205" s="450" t="s">
        <v>379</v>
      </c>
      <c r="H205" s="450"/>
      <c r="I205" s="450"/>
      <c r="J205" s="450"/>
      <c r="K205" s="450"/>
      <c r="L205" s="450"/>
      <c r="M205" s="450"/>
      <c r="N205" s="451" t="s">
        <v>380</v>
      </c>
      <c r="O205" s="451"/>
      <c r="P205" s="451"/>
      <c r="Q205" s="451"/>
      <c r="R205" s="451"/>
      <c r="S205" s="451"/>
      <c r="T205" s="451"/>
      <c r="U205" s="451"/>
      <c r="V205" s="451"/>
      <c r="W205" s="451"/>
      <c r="X205" s="451"/>
      <c r="Y205" s="451"/>
      <c r="Z205" s="451"/>
      <c r="AA205" s="451"/>
      <c r="AB205" s="451"/>
      <c r="AC205" s="451"/>
      <c r="AD205" s="451"/>
      <c r="AE205" s="451"/>
      <c r="AF205" s="451"/>
      <c r="AG205" s="451"/>
      <c r="AH205" s="451"/>
      <c r="AI205" s="451"/>
      <c r="AJ205" s="451"/>
      <c r="AK205" s="451"/>
      <c r="AL205" s="90"/>
    </row>
    <row r="206" spans="5:38" x14ac:dyDescent="0.65">
      <c r="E206" s="89"/>
      <c r="N206" s="452" t="s">
        <v>381</v>
      </c>
      <c r="O206" s="452"/>
      <c r="P206" s="452"/>
      <c r="Q206" s="452"/>
      <c r="R206" s="452"/>
      <c r="S206" s="452"/>
      <c r="T206" s="452"/>
      <c r="U206" s="452"/>
      <c r="V206" s="452"/>
      <c r="W206" s="452"/>
      <c r="X206" s="452"/>
      <c r="Y206" s="452"/>
      <c r="Z206" s="452"/>
      <c r="AA206" s="452"/>
      <c r="AB206" s="452"/>
      <c r="AC206" s="452"/>
      <c r="AD206" s="452"/>
      <c r="AE206" s="452"/>
      <c r="AF206" s="452"/>
      <c r="AG206" s="452"/>
      <c r="AH206" s="452"/>
      <c r="AI206" s="452"/>
      <c r="AJ206" s="452"/>
      <c r="AK206" s="452"/>
      <c r="AL206" s="90"/>
    </row>
    <row r="207" spans="5:38" x14ac:dyDescent="0.65">
      <c r="E207" s="89"/>
      <c r="AL207" s="90"/>
    </row>
    <row r="208" spans="5:38" x14ac:dyDescent="0.65">
      <c r="E208" s="89"/>
      <c r="F208" t="s">
        <v>42</v>
      </c>
      <c r="G208" s="450" t="s">
        <v>382</v>
      </c>
      <c r="H208" s="450"/>
      <c r="I208" s="450"/>
      <c r="J208" s="450"/>
      <c r="K208" s="450"/>
      <c r="L208" s="450"/>
      <c r="M208" s="450"/>
      <c r="N208" s="452" t="s">
        <v>383</v>
      </c>
      <c r="O208" s="452"/>
      <c r="P208" s="452"/>
      <c r="Q208" s="452"/>
      <c r="R208" s="452"/>
      <c r="S208" s="452"/>
      <c r="T208" s="452"/>
      <c r="U208" s="452"/>
      <c r="V208" s="452"/>
      <c r="W208" s="452"/>
      <c r="X208" s="452"/>
      <c r="Y208" s="452"/>
      <c r="Z208" s="452"/>
      <c r="AA208" s="452"/>
      <c r="AB208" s="452"/>
      <c r="AC208" s="452"/>
      <c r="AD208" s="452"/>
      <c r="AE208" s="452"/>
      <c r="AF208" s="452"/>
      <c r="AG208" s="452"/>
      <c r="AH208" s="452"/>
      <c r="AI208" s="452"/>
      <c r="AJ208" s="452"/>
      <c r="AK208" s="452"/>
      <c r="AL208" s="90"/>
    </row>
    <row r="209" spans="5:38" x14ac:dyDescent="0.65">
      <c r="E209" s="89"/>
      <c r="N209" s="481" t="s">
        <v>1162</v>
      </c>
      <c r="O209" s="481"/>
      <c r="P209" s="481"/>
      <c r="Q209" s="481"/>
      <c r="R209" s="481"/>
      <c r="S209" s="481"/>
      <c r="T209" s="481"/>
      <c r="U209" s="481"/>
      <c r="V209" s="481"/>
      <c r="W209" s="481"/>
      <c r="X209" s="481"/>
      <c r="Y209" s="481"/>
      <c r="Z209" s="481"/>
      <c r="AA209" s="481"/>
      <c r="AB209" s="481"/>
      <c r="AC209" s="481"/>
      <c r="AD209" s="481"/>
      <c r="AE209" s="481"/>
      <c r="AF209" s="481"/>
      <c r="AG209" s="481"/>
      <c r="AH209" s="481"/>
      <c r="AI209" s="481"/>
      <c r="AJ209" s="481"/>
      <c r="AK209" s="481"/>
      <c r="AL209" s="90"/>
    </row>
    <row r="210" spans="5:38" x14ac:dyDescent="0.65">
      <c r="E210" s="89"/>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0"/>
    </row>
    <row r="211" spans="5:38" x14ac:dyDescent="0.65">
      <c r="E211" s="89"/>
      <c r="F211" s="450" t="s">
        <v>384</v>
      </c>
      <c r="G211" s="450"/>
      <c r="H211" s="450"/>
      <c r="I211" s="450"/>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0"/>
    </row>
    <row r="212" spans="5:38" x14ac:dyDescent="0.65">
      <c r="E212" s="89"/>
      <c r="F212" t="s">
        <v>42</v>
      </c>
      <c r="G212" s="450" t="s">
        <v>385</v>
      </c>
      <c r="H212" s="450"/>
      <c r="I212" s="450"/>
      <c r="J212" s="450"/>
      <c r="K212" s="450"/>
      <c r="L212" s="450"/>
      <c r="M212" s="450"/>
      <c r="N212" s="452" t="s">
        <v>386</v>
      </c>
      <c r="O212" s="452"/>
      <c r="P212" s="452"/>
      <c r="Q212" s="452"/>
      <c r="R212" s="452"/>
      <c r="S212" s="452"/>
      <c r="T212" s="452"/>
      <c r="U212" s="452"/>
      <c r="V212" s="452"/>
      <c r="W212" s="452"/>
      <c r="X212" s="452"/>
      <c r="Y212" s="452"/>
      <c r="Z212" s="452"/>
      <c r="AA212" s="452"/>
      <c r="AB212" s="452"/>
      <c r="AC212" s="452"/>
      <c r="AD212" s="452"/>
      <c r="AE212" s="452"/>
      <c r="AF212" s="452"/>
      <c r="AG212" s="452"/>
      <c r="AH212" s="452"/>
      <c r="AI212" s="452"/>
      <c r="AJ212" s="452"/>
      <c r="AK212" s="452"/>
      <c r="AL212" s="90"/>
    </row>
    <row r="213" spans="5:38" x14ac:dyDescent="0.65">
      <c r="E213" s="89"/>
      <c r="N213" s="451" t="s">
        <v>387</v>
      </c>
      <c r="O213" s="451"/>
      <c r="P213" s="451"/>
      <c r="Q213" s="451"/>
      <c r="R213" s="451"/>
      <c r="S213" s="451"/>
      <c r="T213" s="451"/>
      <c r="U213" s="451"/>
      <c r="V213" s="451"/>
      <c r="W213" s="451"/>
      <c r="X213" s="451"/>
      <c r="Y213" s="451"/>
      <c r="Z213" s="451"/>
      <c r="AA213" s="451"/>
      <c r="AB213" s="451"/>
      <c r="AC213" s="451"/>
      <c r="AD213" s="451"/>
      <c r="AE213" s="451"/>
      <c r="AF213" s="451"/>
      <c r="AG213" s="451"/>
      <c r="AH213" s="451"/>
      <c r="AI213" s="451"/>
      <c r="AJ213" s="451"/>
      <c r="AK213" s="451"/>
      <c r="AL213" s="90"/>
    </row>
    <row r="214" spans="5:38" x14ac:dyDescent="0.65">
      <c r="E214" s="89"/>
      <c r="N214" s="451"/>
      <c r="O214" s="451"/>
      <c r="P214" s="451"/>
      <c r="Q214" s="451"/>
      <c r="R214" s="451"/>
      <c r="S214" s="451"/>
      <c r="T214" s="451"/>
      <c r="U214" s="451"/>
      <c r="V214" s="451"/>
      <c r="W214" s="451"/>
      <c r="X214" s="451"/>
      <c r="Y214" s="451"/>
      <c r="Z214" s="451"/>
      <c r="AA214" s="451"/>
      <c r="AB214" s="451"/>
      <c r="AC214" s="451"/>
      <c r="AD214" s="451"/>
      <c r="AE214" s="451"/>
      <c r="AF214" s="451"/>
      <c r="AG214" s="451"/>
      <c r="AH214" s="451"/>
      <c r="AI214" s="451"/>
      <c r="AJ214" s="451"/>
      <c r="AK214" s="451"/>
      <c r="AL214" s="90"/>
    </row>
    <row r="215" spans="5:38" x14ac:dyDescent="0.65">
      <c r="E215" s="89"/>
      <c r="AL215" s="90"/>
    </row>
    <row r="216" spans="5:38" x14ac:dyDescent="0.65">
      <c r="E216" s="89"/>
      <c r="F216" t="s">
        <v>42</v>
      </c>
      <c r="G216" s="450" t="s">
        <v>388</v>
      </c>
      <c r="H216" s="450"/>
      <c r="I216" s="450"/>
      <c r="J216" s="450"/>
      <c r="K216" s="450"/>
      <c r="L216" s="450"/>
      <c r="M216" s="450"/>
      <c r="N216" s="452" t="s">
        <v>359</v>
      </c>
      <c r="O216" s="452"/>
      <c r="P216" s="452"/>
      <c r="Q216" s="452"/>
      <c r="R216" s="452"/>
      <c r="S216" s="452"/>
      <c r="T216" s="452"/>
      <c r="U216" s="452"/>
      <c r="V216" s="452"/>
      <c r="W216" s="452"/>
      <c r="X216" s="452"/>
      <c r="Y216" s="452"/>
      <c r="Z216" s="452"/>
      <c r="AA216" s="452"/>
      <c r="AB216" s="452"/>
      <c r="AC216" s="452"/>
      <c r="AD216" s="452"/>
      <c r="AE216" s="452"/>
      <c r="AF216" s="452"/>
      <c r="AG216" s="452"/>
      <c r="AH216" s="452"/>
      <c r="AI216" s="452"/>
      <c r="AJ216" s="452"/>
      <c r="AK216" s="452"/>
      <c r="AL216" s="90"/>
    </row>
    <row r="217" spans="5:38" x14ac:dyDescent="0.65">
      <c r="E217" s="89"/>
      <c r="G217" s="101"/>
      <c r="H217" s="101"/>
      <c r="I217" s="101"/>
      <c r="J217" s="101"/>
      <c r="K217" s="101"/>
      <c r="L217" s="101"/>
      <c r="M217" s="101"/>
      <c r="N217" s="452" t="s">
        <v>360</v>
      </c>
      <c r="O217" s="452"/>
      <c r="P217" s="452"/>
      <c r="Q217" s="452"/>
      <c r="R217" s="452"/>
      <c r="S217" s="452"/>
      <c r="T217" s="452"/>
      <c r="U217" s="452"/>
      <c r="V217" s="452"/>
      <c r="W217" s="452"/>
      <c r="X217" s="452"/>
      <c r="Y217" s="452"/>
      <c r="Z217" s="452"/>
      <c r="AA217" s="452"/>
      <c r="AB217" s="452"/>
      <c r="AC217" s="452"/>
      <c r="AD217" s="452"/>
      <c r="AE217" s="452"/>
      <c r="AF217" s="452"/>
      <c r="AG217" s="452"/>
      <c r="AH217" s="452"/>
      <c r="AI217" s="452"/>
      <c r="AJ217" s="452"/>
      <c r="AK217" s="452"/>
      <c r="AL217" s="90"/>
    </row>
    <row r="218" spans="5:38" x14ac:dyDescent="0.65">
      <c r="E218" s="89"/>
      <c r="G218" s="101"/>
      <c r="H218" s="101"/>
      <c r="I218" s="101"/>
      <c r="J218" s="101"/>
      <c r="K218" s="101"/>
      <c r="L218" s="101"/>
      <c r="M218" s="101"/>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0"/>
    </row>
    <row r="219" spans="5:38" x14ac:dyDescent="0.65">
      <c r="E219" s="89"/>
      <c r="F219" t="s">
        <v>389</v>
      </c>
      <c r="G219" s="101"/>
      <c r="H219" s="101"/>
      <c r="I219" s="101"/>
      <c r="J219" s="101"/>
      <c r="K219" s="101"/>
      <c r="L219" s="101"/>
      <c r="M219" s="101"/>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0"/>
    </row>
    <row r="220" spans="5:38" x14ac:dyDescent="0.65">
      <c r="E220" s="89"/>
      <c r="F220" t="s">
        <v>42</v>
      </c>
      <c r="G220" s="452" t="s">
        <v>390</v>
      </c>
      <c r="H220" s="452"/>
      <c r="I220" s="452"/>
      <c r="J220" s="452"/>
      <c r="K220" s="452"/>
      <c r="L220" s="452"/>
      <c r="M220" s="452"/>
      <c r="N220" s="452"/>
      <c r="O220" s="452"/>
      <c r="P220" s="452"/>
      <c r="Q220" s="45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90"/>
    </row>
    <row r="221" spans="5:38" x14ac:dyDescent="0.65">
      <c r="E221" s="89"/>
      <c r="G221" s="101"/>
      <c r="H221" s="101"/>
      <c r="I221" s="101"/>
      <c r="J221" s="101"/>
      <c r="K221" s="101"/>
      <c r="L221" s="101"/>
      <c r="M221" s="101"/>
      <c r="N221" s="452" t="s">
        <v>1169</v>
      </c>
      <c r="O221" s="452"/>
      <c r="P221" s="452"/>
      <c r="Q221" s="452"/>
      <c r="R221" s="452"/>
      <c r="S221" s="452"/>
      <c r="T221" s="452"/>
      <c r="U221" s="452"/>
      <c r="V221" s="452"/>
      <c r="W221" s="452"/>
      <c r="X221" s="452"/>
      <c r="Y221" s="452"/>
      <c r="Z221" s="452"/>
      <c r="AA221" s="452"/>
      <c r="AB221" s="452"/>
      <c r="AC221" s="452"/>
      <c r="AD221" s="452"/>
      <c r="AE221" s="452"/>
      <c r="AF221" s="452"/>
      <c r="AG221" s="452"/>
      <c r="AH221" s="452"/>
      <c r="AI221" s="452"/>
      <c r="AJ221" s="452"/>
      <c r="AK221" s="452"/>
      <c r="AL221" s="90"/>
    </row>
    <row r="222" spans="5:38" x14ac:dyDescent="0.65">
      <c r="E222" s="89"/>
      <c r="G222" s="101"/>
      <c r="H222" s="101"/>
      <c r="I222" s="101"/>
      <c r="J222" s="101"/>
      <c r="K222" s="101"/>
      <c r="L222" s="101"/>
      <c r="M222" s="101"/>
      <c r="N222" s="102"/>
      <c r="O222" s="102"/>
      <c r="P222" s="102"/>
      <c r="Q222" s="102"/>
      <c r="R222" s="437"/>
      <c r="S222" s="438"/>
      <c r="T222" s="438"/>
      <c r="U222" s="438"/>
      <c r="V222" s="438"/>
      <c r="W222" s="438"/>
      <c r="X222" s="438"/>
      <c r="Y222" s="102"/>
      <c r="Z222" s="102"/>
      <c r="AA222" s="102"/>
      <c r="AB222" s="102"/>
      <c r="AC222" s="102"/>
      <c r="AD222" s="102"/>
      <c r="AE222" s="102"/>
      <c r="AF222" s="102"/>
      <c r="AG222" s="102"/>
      <c r="AH222" s="102"/>
      <c r="AI222" s="102"/>
      <c r="AJ222" s="102"/>
      <c r="AK222" s="102"/>
      <c r="AL222" s="90"/>
    </row>
    <row r="223" spans="5:38" x14ac:dyDescent="0.65">
      <c r="E223" s="89"/>
      <c r="G223" s="101"/>
      <c r="H223" s="101"/>
      <c r="I223" s="101"/>
      <c r="J223" s="101"/>
      <c r="K223" s="101"/>
      <c r="L223" s="101"/>
      <c r="M223" s="101"/>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0"/>
    </row>
    <row r="224" spans="5:38" x14ac:dyDescent="0.65">
      <c r="E224" s="89"/>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90"/>
    </row>
    <row r="225" spans="5:38" x14ac:dyDescent="0.65">
      <c r="E225" s="89"/>
      <c r="G225" s="101"/>
      <c r="H225" s="101"/>
      <c r="I225" s="101"/>
      <c r="J225" s="101"/>
      <c r="K225" s="101"/>
      <c r="L225" s="101"/>
      <c r="M225" s="101"/>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90"/>
    </row>
    <row r="226" spans="5:38" x14ac:dyDescent="0.65">
      <c r="E226" s="89"/>
      <c r="G226" s="101"/>
      <c r="H226" s="101"/>
      <c r="I226" s="101"/>
      <c r="J226" s="101"/>
      <c r="K226" s="101"/>
      <c r="L226" s="101"/>
      <c r="M226" s="101"/>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90"/>
    </row>
    <row r="227" spans="5:38" x14ac:dyDescent="0.65">
      <c r="E227" s="89"/>
      <c r="G227" s="101"/>
      <c r="H227" s="101"/>
      <c r="I227" s="101"/>
      <c r="J227" s="101"/>
      <c r="K227" s="101"/>
      <c r="L227" s="101"/>
      <c r="M227" s="101"/>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0"/>
    </row>
    <row r="228" spans="5:38" ht="18.899999999999999" thickBot="1" x14ac:dyDescent="0.7">
      <c r="E228" s="93"/>
      <c r="F228" s="94"/>
      <c r="G228" s="103"/>
      <c r="H228" s="103"/>
      <c r="I228" s="103"/>
      <c r="J228" s="103"/>
      <c r="K228" s="103"/>
      <c r="L228" s="103"/>
      <c r="M228" s="103"/>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5"/>
    </row>
    <row r="229" spans="5:38" x14ac:dyDescent="0.65">
      <c r="G229" s="101"/>
      <c r="H229" s="101"/>
      <c r="I229" s="101"/>
      <c r="J229" s="101"/>
      <c r="K229" s="101"/>
      <c r="L229" s="101"/>
      <c r="M229" s="101"/>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row>
    <row r="230" spans="5:38" x14ac:dyDescent="0.65">
      <c r="G230" s="101"/>
      <c r="H230" s="101"/>
      <c r="I230" s="101"/>
      <c r="J230" s="101"/>
      <c r="K230" s="101"/>
      <c r="L230" s="101"/>
      <c r="M230" s="101"/>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row>
  </sheetData>
  <mergeCells count="174">
    <mergeCell ref="F86:G86"/>
    <mergeCell ref="I86:AI86"/>
    <mergeCell ref="I85:AI85"/>
    <mergeCell ref="I84:AI84"/>
    <mergeCell ref="I83:AI83"/>
    <mergeCell ref="F66:G66"/>
    <mergeCell ref="F65:G65"/>
    <mergeCell ref="F64:G64"/>
    <mergeCell ref="F63:G63"/>
    <mergeCell ref="F73:G73"/>
    <mergeCell ref="F74:G74"/>
    <mergeCell ref="F72:G72"/>
    <mergeCell ref="F71:G71"/>
    <mergeCell ref="F70:G70"/>
    <mergeCell ref="F69:G69"/>
    <mergeCell ref="F68:G68"/>
    <mergeCell ref="F67:G67"/>
    <mergeCell ref="F84:G84"/>
    <mergeCell ref="F83:G83"/>
    <mergeCell ref="F82:G82"/>
    <mergeCell ref="F81:G81"/>
    <mergeCell ref="F80:G80"/>
    <mergeCell ref="F79:G79"/>
    <mergeCell ref="F78:G78"/>
    <mergeCell ref="F77:G77"/>
    <mergeCell ref="F76:G76"/>
    <mergeCell ref="G216:M216"/>
    <mergeCell ref="N216:AK216"/>
    <mergeCell ref="G212:M212"/>
    <mergeCell ref="N212:AK212"/>
    <mergeCell ref="G205:M205"/>
    <mergeCell ref="N206:AK206"/>
    <mergeCell ref="G208:M208"/>
    <mergeCell ref="N208:AK208"/>
    <mergeCell ref="N209:AK209"/>
    <mergeCell ref="N201:AK201"/>
    <mergeCell ref="N202:AK202"/>
    <mergeCell ref="N192:AK192"/>
    <mergeCell ref="G197:M197"/>
    <mergeCell ref="N197:AK197"/>
    <mergeCell ref="P194:AK194"/>
    <mergeCell ref="P195:AK195"/>
    <mergeCell ref="F200:M200"/>
    <mergeCell ref="G176:M176"/>
    <mergeCell ref="N176:AK176"/>
    <mergeCell ref="F190:L190"/>
    <mergeCell ref="F186:K186"/>
    <mergeCell ref="N159:AK159"/>
    <mergeCell ref="AJ57:AK57"/>
    <mergeCell ref="AJ58:AK58"/>
    <mergeCell ref="AJ59:AK59"/>
    <mergeCell ref="AJ60:AK60"/>
    <mergeCell ref="AJ61:AK61"/>
    <mergeCell ref="AJ62:AK62"/>
    <mergeCell ref="N198:AK198"/>
    <mergeCell ref="G201:M201"/>
    <mergeCell ref="AJ86:AK86"/>
    <mergeCell ref="AJ63:AK63"/>
    <mergeCell ref="AJ65:AK65"/>
    <mergeCell ref="AJ66:AK66"/>
    <mergeCell ref="AJ68:AK68"/>
    <mergeCell ref="AJ70:AK70"/>
    <mergeCell ref="AJ71:AK71"/>
    <mergeCell ref="AJ73:AK73"/>
    <mergeCell ref="N177:AK177"/>
    <mergeCell ref="G187:M187"/>
    <mergeCell ref="G191:M191"/>
    <mergeCell ref="N191:AK191"/>
    <mergeCell ref="N170:AK170"/>
    <mergeCell ref="G173:M173"/>
    <mergeCell ref="N173:AK173"/>
    <mergeCell ref="N174:AK174"/>
    <mergeCell ref="G158:M158"/>
    <mergeCell ref="N158:AK158"/>
    <mergeCell ref="G153:M153"/>
    <mergeCell ref="N153:AK154"/>
    <mergeCell ref="N155:AK155"/>
    <mergeCell ref="F157:M157"/>
    <mergeCell ref="F172:O172"/>
    <mergeCell ref="N187:AK187"/>
    <mergeCell ref="N188:AK188"/>
    <mergeCell ref="G161:M161"/>
    <mergeCell ref="G165:M165"/>
    <mergeCell ref="G169:M169"/>
    <mergeCell ref="N161:AK161"/>
    <mergeCell ref="N162:AK162"/>
    <mergeCell ref="N165:AK165"/>
    <mergeCell ref="N166:AK166"/>
    <mergeCell ref="N169:AK169"/>
    <mergeCell ref="F164:M164"/>
    <mergeCell ref="F168:L168"/>
    <mergeCell ref="F128:K128"/>
    <mergeCell ref="G141:AK148"/>
    <mergeCell ref="G150:M150"/>
    <mergeCell ref="N150:AK151"/>
    <mergeCell ref="F120:G120"/>
    <mergeCell ref="F122:G122"/>
    <mergeCell ref="H114:AK115"/>
    <mergeCell ref="H117:AK118"/>
    <mergeCell ref="H120:AK120"/>
    <mergeCell ref="F125:G125"/>
    <mergeCell ref="H125:AK125"/>
    <mergeCell ref="O28:AK28"/>
    <mergeCell ref="F54:AK54"/>
    <mergeCell ref="F55:AK55"/>
    <mergeCell ref="F42:N42"/>
    <mergeCell ref="AG42:AK42"/>
    <mergeCell ref="N46:AC47"/>
    <mergeCell ref="F111:G111"/>
    <mergeCell ref="H111:AK112"/>
    <mergeCell ref="F114:G114"/>
    <mergeCell ref="F92:AK92"/>
    <mergeCell ref="G95:AK108"/>
    <mergeCell ref="F91:AK91"/>
    <mergeCell ref="AJ74:AK74"/>
    <mergeCell ref="AJ76:AK76"/>
    <mergeCell ref="AJ84:AK84"/>
    <mergeCell ref="AJ82:AK82"/>
    <mergeCell ref="AJ80:AK80"/>
    <mergeCell ref="AJ78:AK78"/>
    <mergeCell ref="F62:G62"/>
    <mergeCell ref="F61:G61"/>
    <mergeCell ref="F60:G60"/>
    <mergeCell ref="F59:G59"/>
    <mergeCell ref="F85:G85"/>
    <mergeCell ref="F75:G75"/>
    <mergeCell ref="L22:AE23"/>
    <mergeCell ref="N217:AK217"/>
    <mergeCell ref="N221:AK221"/>
    <mergeCell ref="L8:AE9"/>
    <mergeCell ref="L14:AE15"/>
    <mergeCell ref="L11:AE12"/>
    <mergeCell ref="L17:AE18"/>
    <mergeCell ref="L20:AE21"/>
    <mergeCell ref="F40:S40"/>
    <mergeCell ref="T40:AK40"/>
    <mergeCell ref="O42:P42"/>
    <mergeCell ref="T42:U42"/>
    <mergeCell ref="Q42:S42"/>
    <mergeCell ref="V42:X42"/>
    <mergeCell ref="Y42:Z42"/>
    <mergeCell ref="AE42:AF42"/>
    <mergeCell ref="AA42:AD42"/>
    <mergeCell ref="F34:S34"/>
    <mergeCell ref="T34:AK34"/>
    <mergeCell ref="F36:S36"/>
    <mergeCell ref="T36:AK36"/>
    <mergeCell ref="L26:AK26"/>
    <mergeCell ref="F26:K26"/>
    <mergeCell ref="F28:N28"/>
    <mergeCell ref="F204:J204"/>
    <mergeCell ref="N205:AK205"/>
    <mergeCell ref="F211:I211"/>
    <mergeCell ref="N213:AK214"/>
    <mergeCell ref="G220:Q220"/>
    <mergeCell ref="F32:K32"/>
    <mergeCell ref="O30:AK30"/>
    <mergeCell ref="L32:AK32"/>
    <mergeCell ref="F38:S38"/>
    <mergeCell ref="T38:AK38"/>
    <mergeCell ref="AJ77:AK77"/>
    <mergeCell ref="AJ79:AK79"/>
    <mergeCell ref="AJ81:AK81"/>
    <mergeCell ref="AJ83:AK83"/>
    <mergeCell ref="AJ85:AK85"/>
    <mergeCell ref="AJ64:AK64"/>
    <mergeCell ref="AJ67:AK67"/>
    <mergeCell ref="AJ69:AK69"/>
    <mergeCell ref="AJ72:AK72"/>
    <mergeCell ref="AJ75:AK75"/>
    <mergeCell ref="F94:J94"/>
    <mergeCell ref="H122:AK123"/>
    <mergeCell ref="F129:AL130"/>
    <mergeCell ref="F117:G117"/>
  </mergeCells>
  <phoneticPr fontId="8"/>
  <hyperlinks>
    <hyperlink ref="AQ72" location="'自主点検表（ケアハウス）'!B789" display="9 施設長の責務" xr:uid="{0CD25DEE-1AB1-4F84-BD6E-2779993206FC}"/>
  </hyperlinks>
  <pageMargins left="0.51181102362204722" right="0.31496062992125984" top="0.35433070866141736" bottom="0.35433070866141736" header="0.31496062992125984" footer="0.31496062992125984"/>
  <pageSetup paperSize="9" scale="76" firstPageNumber="0" fitToHeight="7" orientation="portrait" useFirstPageNumber="1" r:id="rId1"/>
  <headerFooter differentFirst="1">
    <oddHeader>&amp;R自主点検表７ 軽費Ａ</oddHeader>
    <oddFooter>&amp;C&amp;"游ゴシック Light,標準"&amp;16ー &amp;P ー</oddFooter>
  </headerFooter>
  <rowBreaks count="4" manualBreakCount="4">
    <brk id="50" min="2" max="39" man="1"/>
    <brk id="88" min="2" max="39" man="1"/>
    <brk id="135" min="2" max="39" man="1"/>
    <brk id="181" min="2"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88-DC74-404D-90AA-E47F65F77D49}">
  <sheetPr codeName="Sheet3">
    <tabColor rgb="FF92D050"/>
  </sheetPr>
  <dimension ref="A1:CV1501"/>
  <sheetViews>
    <sheetView view="pageBreakPreview" zoomScale="70" zoomScaleNormal="100" zoomScaleSheetLayoutView="70" workbookViewId="0">
      <pane xSplit="5" ySplit="4" topLeftCell="F5" activePane="bottomRight" state="frozenSplit"/>
      <selection activeCell="AJ60" sqref="AJ60:AK60"/>
      <selection pane="topRight" activeCell="AJ60" sqref="AJ60:AK60"/>
      <selection pane="bottomLeft" activeCell="AJ60" sqref="AJ60:AK60"/>
      <selection pane="bottomRight" activeCell="H1096" sqref="H1096:AD1098"/>
    </sheetView>
  </sheetViews>
  <sheetFormatPr defaultColWidth="4" defaultRowHeight="27.75" customHeight="1" x14ac:dyDescent="0.65"/>
  <cols>
    <col min="1" max="1" width="4.640625" style="198" customWidth="1"/>
    <col min="2" max="5" width="3.2109375" style="2" customWidth="1"/>
    <col min="6" max="7" width="3.5" style="9" customWidth="1"/>
    <col min="8" max="8" width="4" style="9"/>
    <col min="9" max="10" width="4" style="9" customWidth="1"/>
    <col min="11" max="11" width="6.35546875" style="9" customWidth="1"/>
    <col min="12" max="13" width="4" style="9" customWidth="1"/>
    <col min="14" max="14" width="6.35546875" style="9" customWidth="1"/>
    <col min="15" max="16" width="4" style="9" customWidth="1"/>
    <col min="17" max="17" width="6.2109375" style="9" customWidth="1"/>
    <col min="18" max="19" width="4" style="9" customWidth="1"/>
    <col min="20" max="20" width="6.2109375" style="9" customWidth="1"/>
    <col min="21" max="22" width="4" style="9" customWidth="1"/>
    <col min="23" max="23" width="6.85546875" style="9" customWidth="1"/>
    <col min="24" max="25" width="4" style="9" customWidth="1"/>
    <col min="26" max="26" width="6.2109375" style="9" customWidth="1"/>
    <col min="27" max="27" width="4.2109375" style="9" customWidth="1"/>
    <col min="28" max="28" width="4" style="9" customWidth="1"/>
    <col min="29" max="30" width="3.5703125" style="9" customWidth="1"/>
    <col min="31" max="31" width="2.2109375" style="9" customWidth="1"/>
    <col min="32" max="32" width="3.0703125" style="9" customWidth="1"/>
    <col min="33" max="33" width="4.7109375" style="223" customWidth="1"/>
    <col min="34" max="36" width="4" style="10"/>
    <col min="37" max="37" width="1.7109375" style="9" customWidth="1"/>
    <col min="38" max="43" width="2.5" style="291" customWidth="1"/>
    <col min="44" max="44" width="26" style="11" customWidth="1"/>
    <col min="45" max="77" width="4" style="9" customWidth="1"/>
    <col min="78" max="79" width="4" style="9"/>
    <col min="80" max="80" width="22.5" style="9" customWidth="1"/>
    <col min="81" max="81" width="4" style="9"/>
    <col min="82" max="82" width="24.35546875" style="9" bestFit="1" customWidth="1"/>
    <col min="83" max="83" width="88.0703125" style="9" bestFit="1" customWidth="1"/>
    <col min="84" max="16384" width="4" style="9"/>
  </cols>
  <sheetData>
    <row r="1" spans="1:100" ht="27.75" customHeight="1" thickBot="1" x14ac:dyDescent="0.7">
      <c r="AG1" s="940" t="s">
        <v>758</v>
      </c>
      <c r="AH1" s="940"/>
      <c r="AI1" s="940"/>
      <c r="AJ1" s="940"/>
    </row>
    <row r="2" spans="1:100" s="2" customFormat="1" ht="27.75" customHeight="1" x14ac:dyDescent="0.65">
      <c r="A2" s="198"/>
      <c r="B2" s="15"/>
      <c r="C2" s="4"/>
      <c r="D2" s="4"/>
      <c r="E2" s="16"/>
      <c r="F2" s="775" t="s">
        <v>98</v>
      </c>
      <c r="G2" s="774"/>
      <c r="H2" s="774"/>
      <c r="I2" s="774"/>
      <c r="J2" s="774"/>
      <c r="K2" s="774"/>
      <c r="L2" s="774"/>
      <c r="M2" s="774"/>
      <c r="N2" s="774"/>
      <c r="O2" s="774"/>
      <c r="P2" s="774"/>
      <c r="Q2" s="774"/>
      <c r="R2" s="774"/>
      <c r="S2" s="774"/>
      <c r="T2" s="774"/>
      <c r="U2" s="774"/>
      <c r="V2" s="774"/>
      <c r="W2" s="774"/>
      <c r="X2" s="774"/>
      <c r="Y2" s="774"/>
      <c r="Z2" s="774"/>
      <c r="AA2" s="774"/>
      <c r="AB2" s="774"/>
      <c r="AC2" s="774"/>
      <c r="AD2" s="774"/>
      <c r="AE2" s="776"/>
      <c r="AF2" s="774" t="s">
        <v>99</v>
      </c>
      <c r="AG2" s="774"/>
      <c r="AH2" s="774"/>
      <c r="AI2" s="774"/>
      <c r="AJ2" s="774"/>
      <c r="AK2" s="774"/>
      <c r="AL2" s="292"/>
      <c r="AM2" s="293"/>
      <c r="AN2" s="293"/>
      <c r="AO2" s="293"/>
      <c r="AP2" s="293"/>
      <c r="AQ2" s="294"/>
      <c r="AR2" s="17"/>
    </row>
    <row r="3" spans="1:100" s="2" customFormat="1" ht="27.75" customHeight="1" x14ac:dyDescent="0.65">
      <c r="A3" s="198"/>
      <c r="B3" s="793" t="s">
        <v>101</v>
      </c>
      <c r="C3" s="794"/>
      <c r="D3" s="794"/>
      <c r="E3" s="795"/>
      <c r="F3" s="777"/>
      <c r="G3" s="587"/>
      <c r="H3" s="587"/>
      <c r="I3" s="587"/>
      <c r="J3" s="587"/>
      <c r="K3" s="587"/>
      <c r="L3" s="587"/>
      <c r="M3" s="587"/>
      <c r="N3" s="587"/>
      <c r="O3" s="587"/>
      <c r="P3" s="587"/>
      <c r="Q3" s="587"/>
      <c r="R3" s="587"/>
      <c r="S3" s="587"/>
      <c r="T3" s="587"/>
      <c r="U3" s="587"/>
      <c r="V3" s="587"/>
      <c r="W3" s="587"/>
      <c r="X3" s="587"/>
      <c r="Y3" s="587"/>
      <c r="Z3" s="587"/>
      <c r="AA3" s="587"/>
      <c r="AB3" s="587"/>
      <c r="AC3" s="587"/>
      <c r="AD3" s="587"/>
      <c r="AE3" s="778"/>
      <c r="AF3" s="18"/>
      <c r="AG3" s="226" t="s">
        <v>107</v>
      </c>
      <c r="AH3" s="19"/>
      <c r="AI3" s="782" t="s">
        <v>18</v>
      </c>
      <c r="AJ3" s="782"/>
      <c r="AK3" s="20"/>
      <c r="AL3" s="796" t="s">
        <v>11</v>
      </c>
      <c r="AM3" s="797"/>
      <c r="AN3" s="797"/>
      <c r="AO3" s="797"/>
      <c r="AP3" s="797"/>
      <c r="AQ3" s="798"/>
      <c r="AR3" s="21" t="s">
        <v>100</v>
      </c>
    </row>
    <row r="4" spans="1:100" ht="27.75" customHeight="1" thickBot="1" x14ac:dyDescent="0.7">
      <c r="B4" s="22"/>
      <c r="C4" s="1"/>
      <c r="D4" s="1"/>
      <c r="E4" s="23"/>
      <c r="F4" s="779"/>
      <c r="G4" s="780"/>
      <c r="H4" s="780"/>
      <c r="I4" s="780"/>
      <c r="J4" s="780"/>
      <c r="K4" s="780"/>
      <c r="L4" s="780"/>
      <c r="M4" s="780"/>
      <c r="N4" s="780"/>
      <c r="O4" s="780"/>
      <c r="P4" s="780"/>
      <c r="Q4" s="780"/>
      <c r="R4" s="780"/>
      <c r="S4" s="780"/>
      <c r="T4" s="780"/>
      <c r="U4" s="780"/>
      <c r="V4" s="780"/>
      <c r="W4" s="780"/>
      <c r="X4" s="780"/>
      <c r="Y4" s="780"/>
      <c r="Z4" s="780"/>
      <c r="AA4" s="780"/>
      <c r="AB4" s="780"/>
      <c r="AC4" s="780"/>
      <c r="AD4" s="780"/>
      <c r="AE4" s="781"/>
      <c r="AF4" s="24"/>
      <c r="AG4" s="371" t="s">
        <v>108</v>
      </c>
      <c r="AH4" s="25"/>
      <c r="AI4" s="783"/>
      <c r="AJ4" s="783"/>
      <c r="AK4" s="26"/>
      <c r="AL4" s="295"/>
      <c r="AM4" s="296"/>
      <c r="AN4" s="296"/>
      <c r="AO4" s="296"/>
      <c r="AP4" s="296"/>
      <c r="AQ4" s="297"/>
      <c r="AR4" s="27"/>
    </row>
    <row r="5" spans="1:100" ht="27.75" customHeight="1" thickBot="1" x14ac:dyDescent="0.7">
      <c r="B5" s="708" t="s">
        <v>391</v>
      </c>
      <c r="C5" s="709"/>
      <c r="D5" s="709"/>
      <c r="E5" s="710"/>
      <c r="F5" s="30"/>
      <c r="AE5" s="31"/>
      <c r="AF5" s="32"/>
      <c r="AL5" s="298"/>
      <c r="AQ5" s="299"/>
      <c r="AR5" s="33"/>
      <c r="CB5" s="34" t="s">
        <v>0</v>
      </c>
      <c r="CC5" s="35"/>
      <c r="CD5" s="13" t="s">
        <v>0</v>
      </c>
      <c r="CE5" s="13" t="s">
        <v>1</v>
      </c>
    </row>
    <row r="6" spans="1:100" ht="27.75" customHeight="1" x14ac:dyDescent="0.65">
      <c r="B6" s="512"/>
      <c r="C6" s="513"/>
      <c r="D6" s="513"/>
      <c r="E6" s="514"/>
      <c r="F6" s="30"/>
      <c r="AE6" s="31"/>
      <c r="AF6" s="32"/>
      <c r="AL6" s="298"/>
      <c r="AQ6" s="299"/>
      <c r="AR6" s="33"/>
      <c r="CB6" s="36" t="s">
        <v>103</v>
      </c>
      <c r="CC6" s="15"/>
      <c r="CD6" s="16" t="s">
        <v>103</v>
      </c>
      <c r="CE6" s="16"/>
    </row>
    <row r="7" spans="1:100" ht="27.75" customHeight="1" x14ac:dyDescent="0.65">
      <c r="A7" s="198">
        <f>IF(AG7=0,"",AG7)</f>
        <v>1</v>
      </c>
      <c r="B7" s="690" t="s">
        <v>392</v>
      </c>
      <c r="C7" s="585"/>
      <c r="D7" s="585"/>
      <c r="E7" s="691"/>
      <c r="F7" s="503" t="s">
        <v>192</v>
      </c>
      <c r="G7" s="504"/>
      <c r="H7" s="487" t="s">
        <v>769</v>
      </c>
      <c r="I7" s="487"/>
      <c r="J7" s="487"/>
      <c r="K7" s="487"/>
      <c r="L7" s="487"/>
      <c r="M7" s="487"/>
      <c r="N7" s="487"/>
      <c r="O7" s="487"/>
      <c r="P7" s="487"/>
      <c r="Q7" s="487"/>
      <c r="R7" s="487"/>
      <c r="S7" s="487"/>
      <c r="T7" s="487"/>
      <c r="U7" s="487"/>
      <c r="V7" s="487"/>
      <c r="W7" s="487"/>
      <c r="X7" s="487"/>
      <c r="Y7" s="487"/>
      <c r="Z7" s="487"/>
      <c r="AA7" s="487"/>
      <c r="AB7" s="487"/>
      <c r="AC7" s="487"/>
      <c r="AD7" s="487"/>
      <c r="AE7" s="37"/>
      <c r="AF7" s="32"/>
      <c r="AG7" s="223">
        <v>1</v>
      </c>
      <c r="AH7" s="505" t="s">
        <v>19</v>
      </c>
      <c r="AI7" s="506"/>
      <c r="AJ7" s="507"/>
      <c r="AL7" s="508" t="s">
        <v>771</v>
      </c>
      <c r="AM7" s="509"/>
      <c r="AN7" s="509"/>
      <c r="AO7" s="509"/>
      <c r="AP7" s="509"/>
      <c r="AQ7" s="510"/>
      <c r="AR7" s="566">
        <f>VLOOKUP(AH7,$CD$6:$CE$11,2,FALSE)</f>
        <v>0</v>
      </c>
      <c r="CB7" s="38" t="s">
        <v>102</v>
      </c>
      <c r="CC7" s="30"/>
      <c r="CD7" s="3" t="s">
        <v>102</v>
      </c>
      <c r="CE7" s="3" t="s">
        <v>204</v>
      </c>
      <c r="CF7" s="2"/>
      <c r="CG7" s="2"/>
      <c r="CH7" s="2"/>
      <c r="CI7" s="2"/>
      <c r="CJ7" s="2"/>
      <c r="CK7" s="2"/>
      <c r="CL7" s="2"/>
      <c r="CM7" s="2"/>
      <c r="CN7" s="2"/>
      <c r="CO7" s="2"/>
      <c r="CP7" s="2"/>
      <c r="CQ7" s="2"/>
      <c r="CR7" s="2"/>
      <c r="CS7" s="2"/>
      <c r="CT7" s="2"/>
      <c r="CU7" s="2"/>
      <c r="CV7" s="2"/>
    </row>
    <row r="8" spans="1:100" ht="27.75" customHeight="1" x14ac:dyDescent="0.65">
      <c r="A8" s="198" t="str">
        <f t="shared" ref="A8:A71" si="0">IF(AG8=0,"",AG8)</f>
        <v/>
      </c>
      <c r="B8" s="28"/>
      <c r="E8" s="29"/>
      <c r="F8" s="39"/>
      <c r="G8" s="40"/>
      <c r="H8" s="487"/>
      <c r="I8" s="487"/>
      <c r="J8" s="487"/>
      <c r="K8" s="487"/>
      <c r="L8" s="487"/>
      <c r="M8" s="487"/>
      <c r="N8" s="487"/>
      <c r="O8" s="487"/>
      <c r="P8" s="487"/>
      <c r="Q8" s="487"/>
      <c r="R8" s="487"/>
      <c r="S8" s="487"/>
      <c r="T8" s="487"/>
      <c r="U8" s="487"/>
      <c r="V8" s="487"/>
      <c r="W8" s="487"/>
      <c r="X8" s="487"/>
      <c r="Y8" s="487"/>
      <c r="Z8" s="487"/>
      <c r="AA8" s="487"/>
      <c r="AB8" s="487"/>
      <c r="AC8" s="487"/>
      <c r="AD8" s="487"/>
      <c r="AE8" s="37"/>
      <c r="AF8" s="32"/>
      <c r="AL8" s="508"/>
      <c r="AM8" s="509"/>
      <c r="AN8" s="509"/>
      <c r="AO8" s="509"/>
      <c r="AP8" s="509"/>
      <c r="AQ8" s="510"/>
      <c r="AR8" s="566"/>
      <c r="CB8" s="38" t="s">
        <v>2</v>
      </c>
      <c r="CC8" s="30"/>
      <c r="CD8" s="3" t="s">
        <v>2</v>
      </c>
      <c r="CE8" s="3"/>
      <c r="CF8" s="2"/>
      <c r="CG8" s="2"/>
      <c r="CH8" s="2"/>
      <c r="CI8" s="2"/>
      <c r="CJ8" s="2"/>
      <c r="CK8" s="2"/>
      <c r="CL8" s="2"/>
      <c r="CM8" s="2"/>
      <c r="CN8" s="2"/>
      <c r="CO8" s="2"/>
      <c r="CP8" s="2"/>
      <c r="CQ8" s="2"/>
      <c r="CR8" s="2"/>
      <c r="CS8" s="2"/>
      <c r="CT8" s="2"/>
      <c r="CU8" s="2"/>
      <c r="CV8" s="2"/>
    </row>
    <row r="9" spans="1:100" ht="27.75" customHeight="1" x14ac:dyDescent="0.65">
      <c r="A9" s="198" t="str">
        <f t="shared" si="0"/>
        <v/>
      </c>
      <c r="B9" s="108"/>
      <c r="C9" s="105"/>
      <c r="D9" s="105"/>
      <c r="E9" s="109"/>
      <c r="F9" s="39"/>
      <c r="G9" s="40"/>
      <c r="H9" s="63"/>
      <c r="I9" s="63"/>
      <c r="J9" s="63"/>
      <c r="K9" s="63"/>
      <c r="L9" s="63"/>
      <c r="M9" s="63"/>
      <c r="N9" s="63"/>
      <c r="O9" s="63"/>
      <c r="P9" s="63"/>
      <c r="Q9" s="63"/>
      <c r="R9" s="63"/>
      <c r="S9" s="63"/>
      <c r="T9" s="63"/>
      <c r="U9" s="63"/>
      <c r="V9" s="63"/>
      <c r="W9" s="63"/>
      <c r="X9" s="63"/>
      <c r="Y9" s="63"/>
      <c r="Z9" s="63"/>
      <c r="AA9" s="63"/>
      <c r="AB9" s="63"/>
      <c r="AC9" s="63"/>
      <c r="AD9" s="63"/>
      <c r="AE9" s="37"/>
      <c r="AF9" s="32"/>
      <c r="AL9" s="508"/>
      <c r="AM9" s="509"/>
      <c r="AN9" s="509"/>
      <c r="AO9" s="509"/>
      <c r="AP9" s="509"/>
      <c r="AQ9" s="510"/>
      <c r="AR9" s="41"/>
      <c r="CB9" s="38" t="s">
        <v>302</v>
      </c>
      <c r="CC9" s="30"/>
      <c r="CD9" s="3" t="s">
        <v>302</v>
      </c>
      <c r="CE9" s="3"/>
    </row>
    <row r="10" spans="1:100" ht="18" customHeight="1" x14ac:dyDescent="0.65">
      <c r="A10" s="198" t="str">
        <f t="shared" si="0"/>
        <v/>
      </c>
      <c r="B10" s="28"/>
      <c r="E10" s="29"/>
      <c r="F10" s="39"/>
      <c r="G10" s="40"/>
      <c r="H10" s="45"/>
      <c r="I10" s="45"/>
      <c r="J10" s="45"/>
      <c r="K10" s="45"/>
      <c r="L10" s="45"/>
      <c r="M10" s="45"/>
      <c r="N10" s="45"/>
      <c r="O10" s="45"/>
      <c r="P10" s="45"/>
      <c r="Q10" s="45"/>
      <c r="R10" s="45"/>
      <c r="S10" s="45"/>
      <c r="T10" s="45"/>
      <c r="U10" s="45"/>
      <c r="V10" s="45"/>
      <c r="W10" s="45"/>
      <c r="X10" s="45"/>
      <c r="Y10" s="45"/>
      <c r="Z10" s="45"/>
      <c r="AA10" s="45"/>
      <c r="AB10" s="45"/>
      <c r="AC10" s="45"/>
      <c r="AD10" s="45"/>
      <c r="AE10" s="37"/>
      <c r="AF10" s="32"/>
      <c r="AL10" s="303"/>
      <c r="AM10" s="304"/>
      <c r="AN10" s="304"/>
      <c r="AO10" s="304"/>
      <c r="AP10" s="304"/>
      <c r="AQ10" s="305"/>
      <c r="AR10" s="41"/>
      <c r="CB10" s="38" t="s">
        <v>747</v>
      </c>
      <c r="CC10" s="30"/>
      <c r="CD10" s="3" t="s">
        <v>747</v>
      </c>
      <c r="CE10" s="3"/>
    </row>
    <row r="11" spans="1:100" ht="27.75" customHeight="1" thickBot="1" x14ac:dyDescent="0.7">
      <c r="A11" s="198">
        <f t="shared" si="0"/>
        <v>2</v>
      </c>
      <c r="B11" s="28"/>
      <c r="E11" s="29"/>
      <c r="F11" s="503" t="s">
        <v>197</v>
      </c>
      <c r="G11" s="504"/>
      <c r="H11" s="487" t="s">
        <v>393</v>
      </c>
      <c r="I11" s="487"/>
      <c r="J11" s="487"/>
      <c r="K11" s="487"/>
      <c r="L11" s="487"/>
      <c r="M11" s="487"/>
      <c r="N11" s="487"/>
      <c r="O11" s="487"/>
      <c r="P11" s="487"/>
      <c r="Q11" s="487"/>
      <c r="R11" s="487"/>
      <c r="S11" s="487"/>
      <c r="T11" s="487"/>
      <c r="U11" s="487"/>
      <c r="V11" s="487"/>
      <c r="W11" s="487"/>
      <c r="X11" s="487"/>
      <c r="Y11" s="487"/>
      <c r="Z11" s="487"/>
      <c r="AA11" s="487"/>
      <c r="AB11" s="487"/>
      <c r="AC11" s="487"/>
      <c r="AD11" s="487"/>
      <c r="AE11" s="31"/>
      <c r="AF11" s="32"/>
      <c r="AG11" s="223">
        <v>2</v>
      </c>
      <c r="AH11" s="505" t="s">
        <v>19</v>
      </c>
      <c r="AI11" s="506"/>
      <c r="AJ11" s="507"/>
      <c r="AL11" s="483" t="s">
        <v>770</v>
      </c>
      <c r="AM11" s="484"/>
      <c r="AN11" s="484"/>
      <c r="AO11" s="484"/>
      <c r="AP11" s="484"/>
      <c r="AQ11" s="515"/>
      <c r="AR11" s="566">
        <f>VLOOKUP(AH11,$CD$6:$CE$11,2,FALSE)</f>
        <v>0</v>
      </c>
      <c r="CB11" s="42"/>
      <c r="CC11" s="43"/>
      <c r="CD11" s="194" t="s">
        <v>19</v>
      </c>
      <c r="CE11" s="7"/>
    </row>
    <row r="12" spans="1:100" ht="27.75" customHeight="1" x14ac:dyDescent="0.65">
      <c r="A12" s="198" t="str">
        <f t="shared" si="0"/>
        <v/>
      </c>
      <c r="B12" s="28"/>
      <c r="E12" s="29"/>
      <c r="F12" s="39"/>
      <c r="G12" s="40"/>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31"/>
      <c r="AG12" s="372"/>
      <c r="AH12" s="9"/>
      <c r="AI12" s="9"/>
      <c r="AJ12" s="9"/>
      <c r="AL12" s="483"/>
      <c r="AM12" s="484"/>
      <c r="AN12" s="484"/>
      <c r="AO12" s="484"/>
      <c r="AP12" s="484"/>
      <c r="AQ12" s="515"/>
      <c r="AR12" s="566"/>
      <c r="CB12" s="34" t="s">
        <v>103</v>
      </c>
      <c r="CC12" s="35"/>
      <c r="CD12" s="13" t="s">
        <v>103</v>
      </c>
      <c r="CE12" s="13" t="s">
        <v>204</v>
      </c>
    </row>
    <row r="13" spans="1:100" ht="27.75" customHeight="1" x14ac:dyDescent="0.65">
      <c r="A13" s="198" t="str">
        <f t="shared" si="0"/>
        <v/>
      </c>
      <c r="B13" s="28"/>
      <c r="E13" s="29"/>
      <c r="F13" s="39"/>
      <c r="G13" s="40"/>
      <c r="H13" s="63"/>
      <c r="I13" s="63"/>
      <c r="J13" s="63"/>
      <c r="K13" s="63"/>
      <c r="L13" s="63"/>
      <c r="M13" s="63"/>
      <c r="N13" s="63"/>
      <c r="O13" s="63"/>
      <c r="P13" s="63"/>
      <c r="Q13" s="63"/>
      <c r="R13" s="63"/>
      <c r="S13" s="63"/>
      <c r="T13" s="63"/>
      <c r="U13" s="63"/>
      <c r="V13" s="63"/>
      <c r="W13" s="63"/>
      <c r="X13" s="63"/>
      <c r="Y13" s="63"/>
      <c r="Z13" s="63"/>
      <c r="AA13" s="63"/>
      <c r="AB13" s="63"/>
      <c r="AC13" s="63"/>
      <c r="AD13" s="63"/>
      <c r="AE13" s="31"/>
      <c r="AF13" s="32"/>
      <c r="AH13" s="9"/>
      <c r="AI13" s="9"/>
      <c r="AJ13" s="9"/>
      <c r="AL13" s="483"/>
      <c r="AM13" s="484"/>
      <c r="AN13" s="484"/>
      <c r="AO13" s="484"/>
      <c r="AP13" s="484"/>
      <c r="AQ13" s="515"/>
      <c r="AR13" s="46"/>
      <c r="CB13" s="38" t="s">
        <v>102</v>
      </c>
      <c r="CC13" s="30"/>
      <c r="CD13" s="3" t="s">
        <v>102</v>
      </c>
      <c r="CE13" s="3"/>
    </row>
    <row r="14" spans="1:100" ht="18" customHeight="1" x14ac:dyDescent="0.65">
      <c r="A14" s="198" t="str">
        <f t="shared" si="0"/>
        <v/>
      </c>
      <c r="B14" s="28"/>
      <c r="E14" s="29"/>
      <c r="F14" s="39"/>
      <c r="G14" s="40"/>
      <c r="H14" s="45"/>
      <c r="I14" s="45"/>
      <c r="J14" s="45"/>
      <c r="K14" s="45"/>
      <c r="L14" s="45"/>
      <c r="M14" s="45"/>
      <c r="N14" s="45"/>
      <c r="O14" s="45"/>
      <c r="P14" s="45"/>
      <c r="Q14" s="45"/>
      <c r="R14" s="45"/>
      <c r="S14" s="45"/>
      <c r="T14" s="45"/>
      <c r="U14" s="45"/>
      <c r="V14" s="45"/>
      <c r="W14" s="45"/>
      <c r="X14" s="45"/>
      <c r="Y14" s="45"/>
      <c r="Z14" s="45"/>
      <c r="AA14" s="45"/>
      <c r="AB14" s="45"/>
      <c r="AC14" s="45"/>
      <c r="AD14" s="45"/>
      <c r="AE14" s="37"/>
      <c r="AF14" s="32"/>
      <c r="AL14" s="303"/>
      <c r="AM14" s="304"/>
      <c r="AN14" s="304"/>
      <c r="AO14" s="304"/>
      <c r="AP14" s="304"/>
      <c r="AQ14" s="305"/>
      <c r="AR14" s="41"/>
      <c r="CB14" s="38" t="s">
        <v>2</v>
      </c>
      <c r="CC14" s="30"/>
      <c r="CD14" s="194" t="s">
        <v>2</v>
      </c>
      <c r="CE14" s="3"/>
    </row>
    <row r="15" spans="1:100" ht="27.75" customHeight="1" x14ac:dyDescent="0.65">
      <c r="A15" s="198">
        <f t="shared" si="0"/>
        <v>3</v>
      </c>
      <c r="B15" s="28"/>
      <c r="E15" s="29"/>
      <c r="F15" s="503" t="s">
        <v>198</v>
      </c>
      <c r="G15" s="504"/>
      <c r="H15" s="487" t="s">
        <v>394</v>
      </c>
      <c r="I15" s="487"/>
      <c r="J15" s="487"/>
      <c r="K15" s="487"/>
      <c r="L15" s="487"/>
      <c r="M15" s="487"/>
      <c r="N15" s="487"/>
      <c r="O15" s="487"/>
      <c r="P15" s="487"/>
      <c r="Q15" s="487"/>
      <c r="R15" s="487"/>
      <c r="S15" s="487"/>
      <c r="T15" s="487"/>
      <c r="U15" s="487"/>
      <c r="V15" s="487"/>
      <c r="W15" s="487"/>
      <c r="X15" s="487"/>
      <c r="Y15" s="487"/>
      <c r="Z15" s="487"/>
      <c r="AA15" s="487"/>
      <c r="AB15" s="487"/>
      <c r="AC15" s="487"/>
      <c r="AD15" s="487"/>
      <c r="AE15" s="31"/>
      <c r="AF15" s="32"/>
      <c r="AG15" s="223">
        <v>3</v>
      </c>
      <c r="AH15" s="505" t="s">
        <v>19</v>
      </c>
      <c r="AI15" s="506"/>
      <c r="AJ15" s="507"/>
      <c r="AL15" s="483" t="s">
        <v>772</v>
      </c>
      <c r="AM15" s="484"/>
      <c r="AN15" s="484"/>
      <c r="AO15" s="484"/>
      <c r="AP15" s="484"/>
      <c r="AQ15" s="515"/>
      <c r="AR15" s="566">
        <f>VLOOKUP(AH15,$CD$6:$CE$11,2,FALSE)</f>
        <v>0</v>
      </c>
      <c r="CB15" s="38" t="s">
        <v>300</v>
      </c>
      <c r="CC15" s="30"/>
      <c r="CD15" s="3" t="s">
        <v>300</v>
      </c>
      <c r="CE15" s="38"/>
    </row>
    <row r="16" spans="1:100" ht="27.75" customHeight="1" x14ac:dyDescent="0.65">
      <c r="A16" s="198" t="str">
        <f t="shared" si="0"/>
        <v/>
      </c>
      <c r="B16" s="28"/>
      <c r="E16" s="29"/>
      <c r="F16" s="39"/>
      <c r="G16" s="40"/>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31"/>
      <c r="AF16" s="32"/>
      <c r="AL16" s="483"/>
      <c r="AM16" s="484"/>
      <c r="AN16" s="484"/>
      <c r="AO16" s="484"/>
      <c r="AP16" s="484"/>
      <c r="AQ16" s="515"/>
      <c r="AR16" s="566"/>
      <c r="CB16" s="38"/>
      <c r="CC16" s="30"/>
      <c r="CD16" s="194" t="s">
        <v>56</v>
      </c>
      <c r="CE16" s="3"/>
    </row>
    <row r="17" spans="1:83" ht="27.75" customHeight="1" thickBot="1" x14ac:dyDescent="0.7">
      <c r="A17" s="198" t="str">
        <f t="shared" si="0"/>
        <v/>
      </c>
      <c r="B17" s="28"/>
      <c r="E17" s="29"/>
      <c r="F17" s="39"/>
      <c r="G17" s="40"/>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31"/>
      <c r="AF17" s="32"/>
      <c r="AL17" s="483"/>
      <c r="AM17" s="484"/>
      <c r="AN17" s="484"/>
      <c r="AO17" s="484"/>
      <c r="AP17" s="484"/>
      <c r="AQ17" s="515"/>
      <c r="AR17" s="47"/>
      <c r="CB17" s="42"/>
      <c r="CC17" s="26"/>
      <c r="CD17" s="44"/>
      <c r="CE17" s="7"/>
    </row>
    <row r="18" spans="1:83" ht="27.75" customHeight="1" x14ac:dyDescent="0.65">
      <c r="A18" s="198" t="str">
        <f t="shared" si="0"/>
        <v/>
      </c>
      <c r="B18" s="28"/>
      <c r="E18" s="29"/>
      <c r="F18" s="39"/>
      <c r="G18" s="40"/>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31"/>
      <c r="AF18" s="32"/>
      <c r="AL18" s="306"/>
      <c r="AM18" s="307"/>
      <c r="AN18" s="307"/>
      <c r="AO18" s="307"/>
      <c r="AP18" s="307"/>
      <c r="AQ18" s="308"/>
      <c r="AR18" s="47"/>
      <c r="CB18" s="34" t="s">
        <v>59</v>
      </c>
      <c r="CC18" s="35"/>
      <c r="CD18" s="13" t="s">
        <v>59</v>
      </c>
      <c r="CE18" s="13"/>
    </row>
    <row r="19" spans="1:83" ht="18" customHeight="1" x14ac:dyDescent="0.65">
      <c r="A19" s="198" t="str">
        <f t="shared" si="0"/>
        <v/>
      </c>
      <c r="B19" s="28"/>
      <c r="E19" s="29"/>
      <c r="F19" s="39"/>
      <c r="G19" s="40"/>
      <c r="H19" s="45"/>
      <c r="I19" s="45"/>
      <c r="J19" s="45"/>
      <c r="K19" s="45"/>
      <c r="L19" s="45"/>
      <c r="M19" s="45"/>
      <c r="N19" s="45"/>
      <c r="O19" s="45"/>
      <c r="P19" s="45"/>
      <c r="Q19" s="45"/>
      <c r="R19" s="45"/>
      <c r="S19" s="45"/>
      <c r="T19" s="45"/>
      <c r="U19" s="45"/>
      <c r="V19" s="45"/>
      <c r="W19" s="45"/>
      <c r="X19" s="45"/>
      <c r="Y19" s="45"/>
      <c r="Z19" s="45"/>
      <c r="AA19" s="45"/>
      <c r="AB19" s="45"/>
      <c r="AC19" s="45"/>
      <c r="AD19" s="45"/>
      <c r="AE19" s="37"/>
      <c r="AF19" s="32"/>
      <c r="AL19" s="303"/>
      <c r="AM19" s="304"/>
      <c r="AN19" s="304"/>
      <c r="AO19" s="304"/>
      <c r="AP19" s="304"/>
      <c r="AQ19" s="305"/>
      <c r="AR19" s="41"/>
      <c r="CB19" s="38" t="s">
        <v>60</v>
      </c>
      <c r="CC19" s="30"/>
      <c r="CD19" s="194" t="s">
        <v>60</v>
      </c>
      <c r="CE19" s="3" t="s">
        <v>75</v>
      </c>
    </row>
    <row r="20" spans="1:83" ht="27.75" customHeight="1" thickBot="1" x14ac:dyDescent="0.7">
      <c r="A20" s="198">
        <f t="shared" si="0"/>
        <v>4</v>
      </c>
      <c r="B20" s="28"/>
      <c r="E20" s="29"/>
      <c r="F20" s="503" t="s">
        <v>199</v>
      </c>
      <c r="G20" s="504"/>
      <c r="H20" s="626" t="s">
        <v>1052</v>
      </c>
      <c r="I20" s="626"/>
      <c r="J20" s="626"/>
      <c r="K20" s="626"/>
      <c r="L20" s="626"/>
      <c r="M20" s="626"/>
      <c r="N20" s="626"/>
      <c r="O20" s="626"/>
      <c r="P20" s="626"/>
      <c r="Q20" s="626"/>
      <c r="R20" s="626"/>
      <c r="S20" s="626"/>
      <c r="T20" s="626"/>
      <c r="U20" s="626"/>
      <c r="V20" s="626"/>
      <c r="W20" s="626"/>
      <c r="X20" s="626"/>
      <c r="Y20" s="626"/>
      <c r="Z20" s="626"/>
      <c r="AA20" s="626"/>
      <c r="AB20" s="626"/>
      <c r="AC20" s="626"/>
      <c r="AD20" s="626"/>
      <c r="AE20" s="276"/>
      <c r="AF20" s="277"/>
      <c r="AG20" s="284">
        <v>4</v>
      </c>
      <c r="AH20" s="730" t="s">
        <v>19</v>
      </c>
      <c r="AI20" s="731"/>
      <c r="AJ20" s="732"/>
      <c r="AK20" s="278"/>
      <c r="AL20" s="518" t="s">
        <v>1080</v>
      </c>
      <c r="AM20" s="519"/>
      <c r="AN20" s="519"/>
      <c r="AO20" s="519"/>
      <c r="AP20" s="519"/>
      <c r="AQ20" s="520"/>
      <c r="AR20" s="566">
        <f>VLOOKUP(AH20,$CD$6:$CE$11,2,FALSE)</f>
        <v>0</v>
      </c>
      <c r="CB20" s="42"/>
      <c r="CC20" s="43"/>
      <c r="CD20" s="44" t="s">
        <v>61</v>
      </c>
      <c r="CE20" s="7"/>
    </row>
    <row r="21" spans="1:83" ht="27.75" customHeight="1" x14ac:dyDescent="0.65">
      <c r="A21" s="198" t="str">
        <f t="shared" si="0"/>
        <v/>
      </c>
      <c r="B21" s="28"/>
      <c r="E21" s="29"/>
      <c r="F21" s="39"/>
      <c r="G21" s="40"/>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276"/>
      <c r="AF21" s="277"/>
      <c r="AG21" s="284"/>
      <c r="AH21" s="279"/>
      <c r="AI21" s="279"/>
      <c r="AJ21" s="279"/>
      <c r="AK21" s="278"/>
      <c r="AL21" s="518"/>
      <c r="AM21" s="519"/>
      <c r="AN21" s="519"/>
      <c r="AO21" s="519"/>
      <c r="AP21" s="519"/>
      <c r="AQ21" s="520"/>
      <c r="AR21" s="566"/>
      <c r="CB21" s="38"/>
      <c r="CC21" s="30"/>
      <c r="CD21" s="3"/>
      <c r="CE21" s="3"/>
    </row>
    <row r="22" spans="1:83" ht="27.75" customHeight="1" thickBot="1" x14ac:dyDescent="0.7">
      <c r="A22" s="198" t="str">
        <f t="shared" si="0"/>
        <v/>
      </c>
      <c r="B22" s="28"/>
      <c r="E22" s="29"/>
      <c r="F22" s="39"/>
      <c r="G22" s="40"/>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276"/>
      <c r="AF22" s="277"/>
      <c r="AG22" s="284"/>
      <c r="AH22" s="279"/>
      <c r="AI22" s="279"/>
      <c r="AJ22" s="279"/>
      <c r="AK22" s="278"/>
      <c r="AL22" s="518"/>
      <c r="AM22" s="519"/>
      <c r="AN22" s="519"/>
      <c r="AO22" s="519"/>
      <c r="AP22" s="519"/>
      <c r="AQ22" s="520"/>
      <c r="AR22" s="47"/>
      <c r="CB22" s="38"/>
      <c r="CC22" s="30"/>
      <c r="CD22" s="3"/>
      <c r="CE22" s="3"/>
    </row>
    <row r="23" spans="1:83" ht="18" customHeight="1" x14ac:dyDescent="0.65">
      <c r="A23" s="198" t="str">
        <f t="shared" si="0"/>
        <v/>
      </c>
      <c r="B23" s="28"/>
      <c r="E23" s="29"/>
      <c r="F23" s="39"/>
      <c r="G23" s="40"/>
      <c r="H23" s="45"/>
      <c r="I23" s="45"/>
      <c r="J23" s="45"/>
      <c r="K23" s="45"/>
      <c r="L23" s="45"/>
      <c r="M23" s="45"/>
      <c r="N23" s="45"/>
      <c r="O23" s="45"/>
      <c r="P23" s="45"/>
      <c r="Q23" s="45"/>
      <c r="R23" s="45"/>
      <c r="S23" s="45"/>
      <c r="T23" s="45"/>
      <c r="U23" s="45"/>
      <c r="V23" s="45"/>
      <c r="W23" s="45"/>
      <c r="X23" s="45"/>
      <c r="Y23" s="45"/>
      <c r="Z23" s="45"/>
      <c r="AA23" s="45"/>
      <c r="AB23" s="45"/>
      <c r="AC23" s="45"/>
      <c r="AD23" s="45"/>
      <c r="AE23" s="37"/>
      <c r="AF23" s="32"/>
      <c r="AL23" s="303"/>
      <c r="AM23" s="304"/>
      <c r="AN23" s="304"/>
      <c r="AO23" s="304"/>
      <c r="AP23" s="304"/>
      <c r="AQ23" s="305"/>
      <c r="AR23" s="41"/>
      <c r="CB23" s="34" t="s">
        <v>64</v>
      </c>
      <c r="CC23" s="35"/>
      <c r="CD23" s="107" t="s">
        <v>64</v>
      </c>
      <c r="CE23" s="13"/>
    </row>
    <row r="24" spans="1:83" ht="27.75" customHeight="1" x14ac:dyDescent="0.65">
      <c r="A24" s="198" t="str">
        <f t="shared" si="0"/>
        <v/>
      </c>
      <c r="B24" s="28"/>
      <c r="E24" s="29"/>
      <c r="F24" s="30"/>
      <c r="G24" s="529" t="s">
        <v>1074</v>
      </c>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31"/>
      <c r="AF24" s="32"/>
      <c r="AL24" s="298"/>
      <c r="AQ24" s="299"/>
      <c r="AR24" s="33"/>
      <c r="CB24" s="38" t="s">
        <v>66</v>
      </c>
      <c r="CC24" s="30"/>
      <c r="CD24" s="3" t="s">
        <v>66</v>
      </c>
      <c r="CE24" s="3"/>
    </row>
    <row r="25" spans="1:83" ht="18" customHeight="1" x14ac:dyDescent="0.65">
      <c r="A25" s="198" t="str">
        <f t="shared" si="0"/>
        <v/>
      </c>
      <c r="B25" s="28"/>
      <c r="E25" s="29"/>
      <c r="F25" s="39"/>
      <c r="G25" s="40"/>
      <c r="H25" s="45"/>
      <c r="I25" s="45"/>
      <c r="J25" s="45"/>
      <c r="K25" s="45"/>
      <c r="L25" s="45"/>
      <c r="M25" s="45"/>
      <c r="N25" s="45"/>
      <c r="O25" s="45"/>
      <c r="P25" s="45"/>
      <c r="Q25" s="45"/>
      <c r="R25" s="45"/>
      <c r="S25" s="45"/>
      <c r="T25" s="45"/>
      <c r="U25" s="45"/>
      <c r="V25" s="45"/>
      <c r="W25" s="45"/>
      <c r="X25" s="45"/>
      <c r="Y25" s="45"/>
      <c r="Z25" s="45"/>
      <c r="AA25" s="45"/>
      <c r="AB25" s="45"/>
      <c r="AC25" s="45"/>
      <c r="AD25" s="45"/>
      <c r="AE25" s="37"/>
      <c r="AF25" s="32"/>
      <c r="AL25" s="303"/>
      <c r="AM25" s="304"/>
      <c r="AN25" s="304"/>
      <c r="AO25" s="304"/>
      <c r="AP25" s="304"/>
      <c r="AQ25" s="305"/>
      <c r="AR25" s="41"/>
      <c r="CB25" s="38" t="s">
        <v>65</v>
      </c>
      <c r="CC25" s="30"/>
      <c r="CD25" s="194" t="s">
        <v>65</v>
      </c>
      <c r="CE25" s="3" t="s">
        <v>68</v>
      </c>
    </row>
    <row r="26" spans="1:83" ht="27.75" customHeight="1" thickBot="1" x14ac:dyDescent="0.7">
      <c r="A26" s="198" t="str">
        <f t="shared" si="0"/>
        <v/>
      </c>
      <c r="B26" s="28"/>
      <c r="E26" s="29"/>
      <c r="F26" s="30"/>
      <c r="G26" s="760"/>
      <c r="H26" s="761"/>
      <c r="I26" s="761"/>
      <c r="J26" s="761"/>
      <c r="K26" s="761"/>
      <c r="L26" s="761"/>
      <c r="M26" s="761"/>
      <c r="N26" s="761"/>
      <c r="O26" s="761"/>
      <c r="P26" s="761"/>
      <c r="Q26" s="761"/>
      <c r="R26" s="761"/>
      <c r="S26" s="761"/>
      <c r="T26" s="761"/>
      <c r="U26" s="761"/>
      <c r="V26" s="761"/>
      <c r="W26" s="761"/>
      <c r="X26" s="761"/>
      <c r="Y26" s="761"/>
      <c r="Z26" s="761"/>
      <c r="AA26" s="761"/>
      <c r="AB26" s="761"/>
      <c r="AC26" s="761"/>
      <c r="AD26" s="762"/>
      <c r="AE26" s="31"/>
      <c r="AF26" s="32"/>
      <c r="AL26" s="298"/>
      <c r="AQ26" s="299"/>
      <c r="AR26" s="33"/>
      <c r="CB26" s="42"/>
      <c r="CC26" s="43"/>
      <c r="CD26" s="44" t="s">
        <v>67</v>
      </c>
      <c r="CE26" s="7"/>
    </row>
    <row r="27" spans="1:83" ht="27.75" customHeight="1" x14ac:dyDescent="0.65">
      <c r="A27" s="198" t="str">
        <f t="shared" si="0"/>
        <v/>
      </c>
      <c r="B27" s="28"/>
      <c r="E27" s="29"/>
      <c r="F27" s="30"/>
      <c r="G27" s="763"/>
      <c r="H27" s="764"/>
      <c r="I27" s="764"/>
      <c r="J27" s="764"/>
      <c r="K27" s="764"/>
      <c r="L27" s="764"/>
      <c r="M27" s="764"/>
      <c r="N27" s="764"/>
      <c r="O27" s="764"/>
      <c r="P27" s="764"/>
      <c r="Q27" s="764"/>
      <c r="R27" s="764"/>
      <c r="S27" s="764"/>
      <c r="T27" s="764"/>
      <c r="U27" s="764"/>
      <c r="V27" s="764"/>
      <c r="W27" s="764"/>
      <c r="X27" s="764"/>
      <c r="Y27" s="764"/>
      <c r="Z27" s="764"/>
      <c r="AA27" s="764"/>
      <c r="AB27" s="764"/>
      <c r="AC27" s="764"/>
      <c r="AD27" s="765"/>
      <c r="AE27" s="31"/>
      <c r="AF27" s="32"/>
      <c r="AL27" s="298"/>
      <c r="AQ27" s="299"/>
      <c r="AR27" s="33"/>
      <c r="CB27" s="38"/>
      <c r="CC27" s="30"/>
      <c r="CD27" s="3"/>
      <c r="CE27" s="3"/>
    </row>
    <row r="28" spans="1:83" ht="27.75" customHeight="1" thickBot="1" x14ac:dyDescent="0.7">
      <c r="A28" s="198" t="str">
        <f t="shared" si="0"/>
        <v/>
      </c>
      <c r="B28" s="28"/>
      <c r="E28" s="29"/>
      <c r="F28" s="30"/>
      <c r="G28" s="763"/>
      <c r="H28" s="764"/>
      <c r="I28" s="764"/>
      <c r="J28" s="764"/>
      <c r="K28" s="764"/>
      <c r="L28" s="764"/>
      <c r="M28" s="764"/>
      <c r="N28" s="764"/>
      <c r="O28" s="764"/>
      <c r="P28" s="764"/>
      <c r="Q28" s="764"/>
      <c r="R28" s="764"/>
      <c r="S28" s="764"/>
      <c r="T28" s="764"/>
      <c r="U28" s="764"/>
      <c r="V28" s="764"/>
      <c r="W28" s="764"/>
      <c r="X28" s="764"/>
      <c r="Y28" s="764"/>
      <c r="Z28" s="764"/>
      <c r="AA28" s="764"/>
      <c r="AB28" s="764"/>
      <c r="AC28" s="764"/>
      <c r="AD28" s="765"/>
      <c r="AE28" s="31"/>
      <c r="AF28" s="32"/>
      <c r="AL28" s="298"/>
      <c r="AQ28" s="299"/>
      <c r="AR28" s="33"/>
      <c r="CB28" s="38"/>
      <c r="CC28" s="30"/>
      <c r="CD28" s="3"/>
      <c r="CE28" s="3"/>
    </row>
    <row r="29" spans="1:83" ht="27.75" customHeight="1" x14ac:dyDescent="0.65">
      <c r="A29" s="198" t="str">
        <f t="shared" si="0"/>
        <v/>
      </c>
      <c r="B29" s="28"/>
      <c r="E29" s="29"/>
      <c r="F29" s="30"/>
      <c r="G29" s="766"/>
      <c r="H29" s="767"/>
      <c r="I29" s="767"/>
      <c r="J29" s="767"/>
      <c r="K29" s="767"/>
      <c r="L29" s="767"/>
      <c r="M29" s="767"/>
      <c r="N29" s="767"/>
      <c r="O29" s="767"/>
      <c r="P29" s="767"/>
      <c r="Q29" s="767"/>
      <c r="R29" s="767"/>
      <c r="S29" s="767"/>
      <c r="T29" s="767"/>
      <c r="U29" s="767"/>
      <c r="V29" s="767"/>
      <c r="W29" s="767"/>
      <c r="X29" s="767"/>
      <c r="Y29" s="767"/>
      <c r="Z29" s="767"/>
      <c r="AA29" s="767"/>
      <c r="AB29" s="767"/>
      <c r="AC29" s="767"/>
      <c r="AD29" s="768"/>
      <c r="AE29" s="31"/>
      <c r="AF29" s="32"/>
      <c r="AL29" s="298"/>
      <c r="AQ29" s="299"/>
      <c r="AR29" s="33"/>
      <c r="CB29" s="34" t="s">
        <v>104</v>
      </c>
      <c r="CC29" s="35"/>
      <c r="CD29" s="13" t="s">
        <v>104</v>
      </c>
      <c r="CE29" s="13"/>
    </row>
    <row r="30" spans="1:83" ht="18" customHeight="1" x14ac:dyDescent="0.65">
      <c r="A30" s="198" t="str">
        <f t="shared" si="0"/>
        <v/>
      </c>
      <c r="B30" s="28"/>
      <c r="E30" s="29"/>
      <c r="F30" s="39"/>
      <c r="G30" s="40"/>
      <c r="H30" s="45"/>
      <c r="I30" s="45"/>
      <c r="J30" s="45"/>
      <c r="K30" s="45"/>
      <c r="L30" s="45"/>
      <c r="M30" s="45"/>
      <c r="N30" s="45"/>
      <c r="O30" s="45"/>
      <c r="P30" s="45"/>
      <c r="Q30" s="45"/>
      <c r="R30" s="45"/>
      <c r="S30" s="45"/>
      <c r="T30" s="45"/>
      <c r="U30" s="45"/>
      <c r="V30" s="45"/>
      <c r="W30" s="45"/>
      <c r="X30" s="45"/>
      <c r="Y30" s="45"/>
      <c r="Z30" s="45"/>
      <c r="AA30" s="45"/>
      <c r="AB30" s="45"/>
      <c r="AC30" s="45"/>
      <c r="AD30" s="45"/>
      <c r="AE30" s="37"/>
      <c r="AF30" s="32"/>
      <c r="AL30" s="303"/>
      <c r="AM30" s="304"/>
      <c r="AN30" s="304"/>
      <c r="AO30" s="304"/>
      <c r="AP30" s="304"/>
      <c r="AQ30" s="305"/>
      <c r="AR30" s="41"/>
      <c r="CB30" s="38" t="s">
        <v>297</v>
      </c>
      <c r="CC30" s="30"/>
      <c r="CD30" s="194" t="s">
        <v>297</v>
      </c>
      <c r="CE30" s="3" t="s">
        <v>205</v>
      </c>
    </row>
    <row r="31" spans="1:83" ht="18" customHeight="1" x14ac:dyDescent="0.65">
      <c r="A31" s="198" t="str">
        <f t="shared" si="0"/>
        <v/>
      </c>
      <c r="B31" s="28"/>
      <c r="E31" s="29"/>
      <c r="F31" s="39"/>
      <c r="G31" s="40"/>
      <c r="H31" s="45"/>
      <c r="I31" s="45"/>
      <c r="J31" s="45"/>
      <c r="K31" s="45"/>
      <c r="L31" s="45"/>
      <c r="M31" s="45"/>
      <c r="N31" s="45"/>
      <c r="O31" s="45"/>
      <c r="P31" s="45"/>
      <c r="Q31" s="45"/>
      <c r="R31" s="45"/>
      <c r="S31" s="45"/>
      <c r="T31" s="45"/>
      <c r="U31" s="45"/>
      <c r="V31" s="45"/>
      <c r="W31" s="45"/>
      <c r="X31" s="45"/>
      <c r="Y31" s="45"/>
      <c r="Z31" s="45"/>
      <c r="AA31" s="45"/>
      <c r="AB31" s="45"/>
      <c r="AC31" s="45"/>
      <c r="AD31" s="45"/>
      <c r="AE31" s="37"/>
      <c r="AF31" s="32"/>
      <c r="AL31" s="303"/>
      <c r="AM31" s="304"/>
      <c r="AN31" s="304"/>
      <c r="AO31" s="304"/>
      <c r="AP31" s="304"/>
      <c r="AQ31" s="305"/>
      <c r="AR31" s="41"/>
      <c r="CB31" s="38"/>
      <c r="CC31" s="30"/>
      <c r="CD31" s="194"/>
      <c r="CE31" s="3"/>
    </row>
    <row r="32" spans="1:83" ht="27.75" customHeight="1" x14ac:dyDescent="0.65">
      <c r="A32" s="198">
        <f t="shared" si="0"/>
        <v>5</v>
      </c>
      <c r="B32" s="512" t="s">
        <v>395</v>
      </c>
      <c r="C32" s="513"/>
      <c r="D32" s="513"/>
      <c r="E32" s="514"/>
      <c r="F32" s="503" t="s">
        <v>37</v>
      </c>
      <c r="G32" s="504"/>
      <c r="H32" s="567" t="s">
        <v>218</v>
      </c>
      <c r="I32" s="567"/>
      <c r="J32" s="567"/>
      <c r="K32" s="567"/>
      <c r="L32" s="567"/>
      <c r="M32" s="567"/>
      <c r="N32" s="567"/>
      <c r="O32" s="567"/>
      <c r="P32" s="567"/>
      <c r="Q32" s="567"/>
      <c r="R32" s="567"/>
      <c r="S32" s="567"/>
      <c r="T32" s="567"/>
      <c r="U32" s="567"/>
      <c r="V32" s="567"/>
      <c r="W32" s="567"/>
      <c r="X32" s="567"/>
      <c r="Y32" s="567"/>
      <c r="Z32" s="567"/>
      <c r="AA32" s="567"/>
      <c r="AB32" s="567"/>
      <c r="AC32" s="567"/>
      <c r="AD32" s="567"/>
      <c r="AF32" s="32"/>
      <c r="AG32" s="223">
        <v>5</v>
      </c>
      <c r="AH32" s="505" t="s">
        <v>19</v>
      </c>
      <c r="AI32" s="506"/>
      <c r="AJ32" s="507"/>
      <c r="AK32" s="3"/>
      <c r="AL32" s="483" t="s">
        <v>582</v>
      </c>
      <c r="AM32" s="484"/>
      <c r="AN32" s="484"/>
      <c r="AO32" s="484"/>
      <c r="AP32" s="484"/>
      <c r="AQ32" s="515"/>
      <c r="AR32" s="566">
        <f>VLOOKUP(AH32,$CD$6:$CE$11,2,FALSE)</f>
        <v>0</v>
      </c>
      <c r="CB32" s="38"/>
      <c r="CC32" s="30"/>
      <c r="CD32" s="194" t="s">
        <v>85</v>
      </c>
      <c r="CE32" s="3"/>
    </row>
    <row r="33" spans="1:83" ht="27.75" customHeight="1" thickBot="1" x14ac:dyDescent="0.7">
      <c r="A33" s="198" t="str">
        <f t="shared" si="0"/>
        <v/>
      </c>
      <c r="B33" s="108"/>
      <c r="C33" s="105"/>
      <c r="D33" s="105"/>
      <c r="E33" s="109"/>
      <c r="F33" s="30"/>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F33" s="32"/>
      <c r="AK33" s="3"/>
      <c r="AL33" s="483"/>
      <c r="AM33" s="484"/>
      <c r="AN33" s="484"/>
      <c r="AO33" s="484"/>
      <c r="AP33" s="484"/>
      <c r="AQ33" s="515"/>
      <c r="AR33" s="566"/>
      <c r="CB33" s="42"/>
      <c r="CC33" s="43"/>
      <c r="CD33" s="7"/>
      <c r="CE33" s="7"/>
    </row>
    <row r="34" spans="1:83" ht="18" customHeight="1" thickBot="1" x14ac:dyDescent="0.7">
      <c r="A34" s="198" t="str">
        <f t="shared" si="0"/>
        <v/>
      </c>
      <c r="B34" s="28"/>
      <c r="E34" s="29"/>
      <c r="F34" s="39"/>
      <c r="G34" s="40"/>
      <c r="H34" s="612" t="s">
        <v>1075</v>
      </c>
      <c r="I34" s="612"/>
      <c r="J34" s="612"/>
      <c r="K34" s="612"/>
      <c r="L34" s="612"/>
      <c r="M34" s="612"/>
      <c r="N34" s="612"/>
      <c r="O34" s="612"/>
      <c r="P34" s="612"/>
      <c r="Q34" s="612"/>
      <c r="R34" s="612"/>
      <c r="S34" s="612"/>
      <c r="T34" s="612"/>
      <c r="U34" s="612"/>
      <c r="V34" s="612"/>
      <c r="W34" s="612"/>
      <c r="X34" s="612"/>
      <c r="Y34" s="612"/>
      <c r="Z34" s="612"/>
      <c r="AA34" s="612"/>
      <c r="AB34" s="612"/>
      <c r="AC34" s="612"/>
      <c r="AD34" s="612"/>
      <c r="AE34" s="37"/>
      <c r="AF34" s="32"/>
      <c r="AL34" s="303"/>
      <c r="AM34" s="304"/>
      <c r="AN34" s="304"/>
      <c r="AO34" s="304"/>
      <c r="AP34" s="304"/>
      <c r="AQ34" s="305"/>
      <c r="AR34" s="41"/>
      <c r="CB34" s="34"/>
      <c r="CC34" s="35"/>
      <c r="CD34" s="107"/>
      <c r="CE34" s="13"/>
    </row>
    <row r="35" spans="1:83" ht="9" customHeight="1" x14ac:dyDescent="0.65">
      <c r="A35" s="198" t="str">
        <f t="shared" si="0"/>
        <v/>
      </c>
      <c r="B35" s="28"/>
      <c r="E35" s="29"/>
      <c r="F35" s="39"/>
      <c r="G35" s="40"/>
      <c r="H35" s="159"/>
      <c r="I35" s="158"/>
      <c r="J35" s="158"/>
      <c r="K35" s="158"/>
      <c r="L35" s="158"/>
      <c r="M35" s="158"/>
      <c r="N35" s="158"/>
      <c r="O35" s="158"/>
      <c r="P35" s="158"/>
      <c r="Q35" s="158"/>
      <c r="R35" s="158"/>
      <c r="S35" s="158"/>
      <c r="T35" s="158"/>
      <c r="U35" s="158"/>
      <c r="V35" s="158"/>
      <c r="W35" s="158"/>
      <c r="X35" s="158"/>
      <c r="Y35" s="158"/>
      <c r="Z35" s="158"/>
      <c r="AA35" s="158"/>
      <c r="AB35" s="158"/>
      <c r="AC35" s="158"/>
      <c r="AD35" s="160"/>
      <c r="AE35" s="52"/>
      <c r="AF35" s="32"/>
      <c r="AL35" s="303"/>
      <c r="AM35" s="304"/>
      <c r="AN35" s="304"/>
      <c r="AO35" s="304"/>
      <c r="AP35" s="304"/>
      <c r="AQ35" s="305"/>
      <c r="AR35" s="41"/>
      <c r="CB35" s="38"/>
      <c r="CC35" s="30"/>
      <c r="CD35" s="194"/>
      <c r="CE35" s="3"/>
    </row>
    <row r="36" spans="1:83" ht="27.75" customHeight="1" x14ac:dyDescent="0.65">
      <c r="A36" s="198" t="str">
        <f t="shared" si="0"/>
        <v/>
      </c>
      <c r="B36" s="28"/>
      <c r="E36" s="29"/>
      <c r="F36" s="30"/>
      <c r="H36" s="141" t="s">
        <v>84</v>
      </c>
      <c r="I36" s="9" t="s">
        <v>396</v>
      </c>
      <c r="J36" s="516" t="s">
        <v>219</v>
      </c>
      <c r="K36" s="516"/>
      <c r="L36" s="516"/>
      <c r="M36" s="516"/>
      <c r="N36" s="516"/>
      <c r="O36" s="516"/>
      <c r="P36" s="516"/>
      <c r="Q36" s="516"/>
      <c r="R36" s="516"/>
      <c r="S36" s="516"/>
      <c r="T36" s="516"/>
      <c r="U36" s="516"/>
      <c r="V36" s="516"/>
      <c r="W36" s="516"/>
      <c r="X36" s="516"/>
      <c r="Y36" s="516"/>
      <c r="Z36" s="516"/>
      <c r="AA36" s="516"/>
      <c r="AB36" s="516"/>
      <c r="AC36" s="516"/>
      <c r="AD36" s="712"/>
      <c r="AF36" s="32"/>
      <c r="AK36" s="3"/>
      <c r="AL36" s="306"/>
      <c r="AM36" s="307"/>
      <c r="AN36" s="307"/>
      <c r="AO36" s="307"/>
      <c r="AP36" s="307"/>
      <c r="AQ36" s="308"/>
      <c r="AR36" s="33"/>
      <c r="CB36" s="38" t="s">
        <v>104</v>
      </c>
      <c r="CC36" s="30"/>
      <c r="CD36" s="3" t="s">
        <v>104</v>
      </c>
      <c r="CE36" s="3" t="s">
        <v>204</v>
      </c>
    </row>
    <row r="37" spans="1:83" ht="27.75" customHeight="1" x14ac:dyDescent="0.65">
      <c r="A37" s="198" t="str">
        <f t="shared" si="0"/>
        <v/>
      </c>
      <c r="B37" s="28"/>
      <c r="E37" s="29"/>
      <c r="F37" s="30"/>
      <c r="H37" s="141" t="s">
        <v>84</v>
      </c>
      <c r="I37" s="9" t="s">
        <v>397</v>
      </c>
      <c r="J37" s="516" t="s">
        <v>400</v>
      </c>
      <c r="K37" s="516"/>
      <c r="L37" s="516"/>
      <c r="M37" s="516"/>
      <c r="N37" s="516"/>
      <c r="O37" s="516"/>
      <c r="P37" s="516"/>
      <c r="Q37" s="516"/>
      <c r="R37" s="516"/>
      <c r="S37" s="516"/>
      <c r="T37" s="516"/>
      <c r="U37" s="516"/>
      <c r="V37" s="516"/>
      <c r="W37" s="516"/>
      <c r="X37" s="516"/>
      <c r="Y37" s="516"/>
      <c r="Z37" s="516"/>
      <c r="AA37" s="516"/>
      <c r="AB37" s="516"/>
      <c r="AC37" s="516"/>
      <c r="AD37" s="712"/>
      <c r="AF37" s="32"/>
      <c r="AK37" s="3"/>
      <c r="AL37" s="298"/>
      <c r="AQ37" s="299"/>
      <c r="AR37" s="33"/>
      <c r="CB37" s="38" t="s">
        <v>105</v>
      </c>
      <c r="CC37" s="30"/>
      <c r="CD37" s="3" t="s">
        <v>105</v>
      </c>
      <c r="CE37" s="3"/>
    </row>
    <row r="38" spans="1:83" ht="27.75" customHeight="1" x14ac:dyDescent="0.65">
      <c r="A38" s="198" t="str">
        <f t="shared" si="0"/>
        <v/>
      </c>
      <c r="B38" s="28"/>
      <c r="E38" s="29"/>
      <c r="F38" s="30"/>
      <c r="H38" s="141" t="s">
        <v>84</v>
      </c>
      <c r="I38" s="9" t="s">
        <v>398</v>
      </c>
      <c r="J38" s="516" t="s">
        <v>220</v>
      </c>
      <c r="K38" s="516"/>
      <c r="L38" s="516"/>
      <c r="M38" s="516"/>
      <c r="N38" s="516"/>
      <c r="O38" s="516"/>
      <c r="P38" s="516"/>
      <c r="Q38" s="516"/>
      <c r="R38" s="516"/>
      <c r="S38" s="516"/>
      <c r="T38" s="516"/>
      <c r="U38" s="516"/>
      <c r="V38" s="516"/>
      <c r="W38" s="516"/>
      <c r="X38" s="516"/>
      <c r="Y38" s="516"/>
      <c r="Z38" s="516"/>
      <c r="AA38" s="516"/>
      <c r="AB38" s="516"/>
      <c r="AC38" s="516"/>
      <c r="AD38" s="712"/>
      <c r="AF38" s="32"/>
      <c r="AK38" s="3"/>
      <c r="AL38" s="298"/>
      <c r="AQ38" s="299"/>
      <c r="AR38" s="33"/>
      <c r="CB38" s="38" t="s">
        <v>2</v>
      </c>
      <c r="CC38" s="30"/>
      <c r="CD38" s="3" t="s">
        <v>2</v>
      </c>
      <c r="CE38" s="3"/>
    </row>
    <row r="39" spans="1:83" ht="27.75" customHeight="1" x14ac:dyDescent="0.65">
      <c r="A39" s="198" t="str">
        <f t="shared" si="0"/>
        <v/>
      </c>
      <c r="B39" s="28"/>
      <c r="E39" s="29"/>
      <c r="F39" s="30"/>
      <c r="H39" s="141" t="s">
        <v>84</v>
      </c>
      <c r="I39" s="9" t="s">
        <v>399</v>
      </c>
      <c r="J39" s="567" t="s">
        <v>401</v>
      </c>
      <c r="K39" s="567"/>
      <c r="L39" s="567"/>
      <c r="M39" s="567"/>
      <c r="N39" s="567"/>
      <c r="O39" s="567"/>
      <c r="P39" s="567"/>
      <c r="Q39" s="567"/>
      <c r="R39" s="567"/>
      <c r="S39" s="567"/>
      <c r="T39" s="567"/>
      <c r="U39" s="567"/>
      <c r="V39" s="567"/>
      <c r="W39" s="567"/>
      <c r="X39" s="567"/>
      <c r="Y39" s="567"/>
      <c r="Z39" s="567"/>
      <c r="AA39" s="567"/>
      <c r="AB39" s="567"/>
      <c r="AC39" s="567"/>
      <c r="AD39" s="711"/>
      <c r="AF39" s="32"/>
      <c r="AK39" s="3"/>
      <c r="AL39" s="298"/>
      <c r="AQ39" s="299"/>
      <c r="AR39" s="33"/>
      <c r="CB39" s="38"/>
      <c r="CC39" s="30"/>
      <c r="CD39" s="194" t="s">
        <v>106</v>
      </c>
      <c r="CE39" s="3"/>
    </row>
    <row r="40" spans="1:83" ht="27.75" customHeight="1" thickBot="1" x14ac:dyDescent="0.7">
      <c r="A40" s="198" t="str">
        <f t="shared" si="0"/>
        <v/>
      </c>
      <c r="B40" s="28"/>
      <c r="E40" s="29"/>
      <c r="F40" s="30"/>
      <c r="H40" s="141" t="s">
        <v>84</v>
      </c>
      <c r="I40" s="9" t="s">
        <v>402</v>
      </c>
      <c r="J40" s="567" t="s">
        <v>403</v>
      </c>
      <c r="K40" s="567"/>
      <c r="L40" s="567"/>
      <c r="M40" s="567"/>
      <c r="N40" s="567"/>
      <c r="O40" s="567"/>
      <c r="P40" s="567"/>
      <c r="Q40" s="567"/>
      <c r="R40" s="567"/>
      <c r="S40" s="567"/>
      <c r="T40" s="567"/>
      <c r="U40" s="567"/>
      <c r="V40" s="567"/>
      <c r="W40" s="567"/>
      <c r="X40" s="567"/>
      <c r="Y40" s="567"/>
      <c r="Z40" s="567"/>
      <c r="AA40" s="567"/>
      <c r="AB40" s="567"/>
      <c r="AC40" s="567"/>
      <c r="AD40" s="711"/>
      <c r="AF40" s="32"/>
      <c r="AK40" s="3"/>
      <c r="AL40" s="298"/>
      <c r="AQ40" s="299"/>
      <c r="AR40" s="33"/>
      <c r="CB40" s="42"/>
      <c r="CC40" s="43"/>
      <c r="CD40" s="7"/>
      <c r="CE40" s="7"/>
    </row>
    <row r="41" spans="1:83" ht="27.75" customHeight="1" x14ac:dyDescent="0.65">
      <c r="A41" s="198" t="str">
        <f t="shared" si="0"/>
        <v/>
      </c>
      <c r="B41" s="28"/>
      <c r="E41" s="29"/>
      <c r="F41" s="30"/>
      <c r="H41" s="141" t="s">
        <v>84</v>
      </c>
      <c r="I41" s="9" t="s">
        <v>404</v>
      </c>
      <c r="J41" s="516" t="s">
        <v>405</v>
      </c>
      <c r="K41" s="516"/>
      <c r="L41" s="516"/>
      <c r="M41" s="516"/>
      <c r="N41" s="516"/>
      <c r="O41" s="516"/>
      <c r="P41" s="516"/>
      <c r="Q41" s="516"/>
      <c r="R41" s="516"/>
      <c r="S41" s="516"/>
      <c r="T41" s="516"/>
      <c r="U41" s="516"/>
      <c r="V41" s="516"/>
      <c r="W41" s="516"/>
      <c r="X41" s="516"/>
      <c r="Y41" s="516"/>
      <c r="Z41" s="516"/>
      <c r="AA41" s="516"/>
      <c r="AB41" s="516"/>
      <c r="AC41" s="516"/>
      <c r="AD41" s="712"/>
      <c r="AF41" s="32"/>
      <c r="AK41" s="3"/>
      <c r="AL41" s="298"/>
      <c r="AQ41" s="299"/>
      <c r="AR41" s="33"/>
    </row>
    <row r="42" spans="1:83" ht="27.75" customHeight="1" x14ac:dyDescent="0.65">
      <c r="A42" s="198" t="str">
        <f t="shared" si="0"/>
        <v/>
      </c>
      <c r="B42" s="28"/>
      <c r="E42" s="29"/>
      <c r="F42" s="30"/>
      <c r="H42" s="141" t="s">
        <v>84</v>
      </c>
      <c r="I42" s="9" t="s">
        <v>406</v>
      </c>
      <c r="J42" s="516" t="s">
        <v>221</v>
      </c>
      <c r="K42" s="516"/>
      <c r="L42" s="516"/>
      <c r="M42" s="516"/>
      <c r="N42" s="516"/>
      <c r="O42" s="516"/>
      <c r="P42" s="516"/>
      <c r="Q42" s="516"/>
      <c r="R42" s="516"/>
      <c r="S42" s="516"/>
      <c r="T42" s="516"/>
      <c r="U42" s="516"/>
      <c r="V42" s="516"/>
      <c r="W42" s="516"/>
      <c r="X42" s="516"/>
      <c r="Y42" s="516"/>
      <c r="Z42" s="516"/>
      <c r="AA42" s="516"/>
      <c r="AB42" s="516"/>
      <c r="AC42" s="516"/>
      <c r="AD42" s="712"/>
      <c r="AF42" s="32"/>
      <c r="AK42" s="3"/>
      <c r="AL42" s="298"/>
      <c r="AQ42" s="299"/>
      <c r="AR42" s="33"/>
    </row>
    <row r="43" spans="1:83" ht="27.75" customHeight="1" x14ac:dyDescent="0.65">
      <c r="A43" s="198" t="str">
        <f t="shared" si="0"/>
        <v/>
      </c>
      <c r="B43" s="28"/>
      <c r="E43" s="29"/>
      <c r="F43" s="30"/>
      <c r="H43" s="141" t="s">
        <v>84</v>
      </c>
      <c r="I43" s="9" t="s">
        <v>407</v>
      </c>
      <c r="J43" s="516" t="s">
        <v>222</v>
      </c>
      <c r="K43" s="516"/>
      <c r="L43" s="516"/>
      <c r="M43" s="516"/>
      <c r="N43" s="516"/>
      <c r="O43" s="516"/>
      <c r="P43" s="516"/>
      <c r="Q43" s="516"/>
      <c r="R43" s="516"/>
      <c r="S43" s="516"/>
      <c r="T43" s="516"/>
      <c r="U43" s="516"/>
      <c r="V43" s="516"/>
      <c r="W43" s="516"/>
      <c r="X43" s="516"/>
      <c r="Y43" s="516"/>
      <c r="Z43" s="516"/>
      <c r="AA43" s="516"/>
      <c r="AB43" s="516"/>
      <c r="AC43" s="516"/>
      <c r="AD43" s="712"/>
      <c r="AF43" s="32"/>
      <c r="AK43" s="3"/>
      <c r="AL43" s="298"/>
      <c r="AQ43" s="299"/>
      <c r="AR43" s="33"/>
    </row>
    <row r="44" spans="1:83" ht="18" customHeight="1" x14ac:dyDescent="0.65">
      <c r="A44" s="198" t="str">
        <f t="shared" si="0"/>
        <v/>
      </c>
      <c r="B44" s="28"/>
      <c r="E44" s="29"/>
      <c r="F44" s="30"/>
      <c r="H44" s="30"/>
      <c r="AD44" s="3"/>
      <c r="AF44" s="32"/>
      <c r="AK44" s="3"/>
      <c r="AL44" s="298"/>
      <c r="AQ44" s="299"/>
      <c r="AR44" s="33"/>
    </row>
    <row r="45" spans="1:83" ht="27.75" customHeight="1" x14ac:dyDescent="0.65">
      <c r="A45" s="198" t="str">
        <f t="shared" si="0"/>
        <v/>
      </c>
      <c r="B45" s="28"/>
      <c r="E45" s="29"/>
      <c r="F45" s="30"/>
      <c r="H45" s="30"/>
      <c r="J45" s="799"/>
      <c r="K45" s="799"/>
      <c r="L45" s="799"/>
      <c r="M45" s="799"/>
      <c r="N45" s="799"/>
      <c r="O45" s="799"/>
      <c r="P45" s="799"/>
      <c r="Q45" s="799"/>
      <c r="R45" s="799"/>
      <c r="S45" s="799"/>
      <c r="T45" s="799"/>
      <c r="U45" s="799"/>
      <c r="V45" s="799"/>
      <c r="W45" s="799"/>
      <c r="X45" s="799"/>
      <c r="Y45" s="799"/>
      <c r="Z45" s="799"/>
      <c r="AA45" s="799"/>
      <c r="AB45" s="799"/>
      <c r="AC45" s="799"/>
      <c r="AD45" s="800"/>
      <c r="AF45" s="32"/>
      <c r="AK45" s="3"/>
      <c r="AL45" s="298"/>
      <c r="AQ45" s="299"/>
      <c r="AR45" s="33"/>
    </row>
    <row r="46" spans="1:83" ht="9" customHeight="1" thickBot="1" x14ac:dyDescent="0.7">
      <c r="A46" s="198" t="str">
        <f t="shared" si="0"/>
        <v/>
      </c>
      <c r="B46" s="28"/>
      <c r="E46" s="29"/>
      <c r="F46" s="30"/>
      <c r="H46" s="43"/>
      <c r="I46" s="26"/>
      <c r="J46" s="26"/>
      <c r="K46" s="26"/>
      <c r="L46" s="26"/>
      <c r="M46" s="26"/>
      <c r="N46" s="26"/>
      <c r="O46" s="26"/>
      <c r="P46" s="26"/>
      <c r="Q46" s="26"/>
      <c r="R46" s="26"/>
      <c r="S46" s="26"/>
      <c r="T46" s="26"/>
      <c r="U46" s="26"/>
      <c r="V46" s="26"/>
      <c r="W46" s="26"/>
      <c r="X46" s="26"/>
      <c r="Y46" s="26"/>
      <c r="Z46" s="26"/>
      <c r="AA46" s="26"/>
      <c r="AB46" s="26"/>
      <c r="AC46" s="26"/>
      <c r="AD46" s="7"/>
      <c r="AF46" s="32"/>
      <c r="AK46" s="3"/>
      <c r="AL46" s="298"/>
      <c r="AQ46" s="299"/>
      <c r="AR46" s="33"/>
    </row>
    <row r="47" spans="1:83" ht="18" customHeight="1" x14ac:dyDescent="0.65">
      <c r="A47" s="198" t="str">
        <f t="shared" si="0"/>
        <v/>
      </c>
      <c r="B47" s="28"/>
      <c r="E47" s="29"/>
      <c r="F47" s="39"/>
      <c r="G47" s="40"/>
      <c r="H47" s="45"/>
      <c r="I47" s="45"/>
      <c r="J47" s="45"/>
      <c r="K47" s="45"/>
      <c r="L47" s="45"/>
      <c r="M47" s="45"/>
      <c r="N47" s="45"/>
      <c r="O47" s="45"/>
      <c r="P47" s="45"/>
      <c r="Q47" s="45"/>
      <c r="R47" s="45"/>
      <c r="S47" s="45"/>
      <c r="T47" s="45"/>
      <c r="U47" s="45"/>
      <c r="V47" s="45"/>
      <c r="W47" s="45"/>
      <c r="X47" s="45"/>
      <c r="Y47" s="45"/>
      <c r="Z47" s="45"/>
      <c r="AA47" s="45"/>
      <c r="AB47" s="45"/>
      <c r="AC47" s="45"/>
      <c r="AD47" s="45"/>
      <c r="AE47" s="37"/>
      <c r="AF47" s="32"/>
      <c r="AL47" s="303"/>
      <c r="AM47" s="304"/>
      <c r="AN47" s="304"/>
      <c r="AO47" s="304"/>
      <c r="AP47" s="304"/>
      <c r="AQ47" s="305"/>
      <c r="AR47" s="41"/>
      <c r="CB47" s="34"/>
      <c r="CC47" s="35"/>
      <c r="CD47" s="107"/>
      <c r="CE47" s="13"/>
    </row>
    <row r="48" spans="1:83" ht="27.75" customHeight="1" x14ac:dyDescent="0.65">
      <c r="A48" s="198">
        <f t="shared" si="0"/>
        <v>6</v>
      </c>
      <c r="B48" s="28"/>
      <c r="E48" s="29"/>
      <c r="F48" s="503" t="s">
        <v>74</v>
      </c>
      <c r="G48" s="504"/>
      <c r="H48" s="487" t="s">
        <v>408</v>
      </c>
      <c r="I48" s="487"/>
      <c r="J48" s="487"/>
      <c r="K48" s="487"/>
      <c r="L48" s="487"/>
      <c r="M48" s="487"/>
      <c r="N48" s="487"/>
      <c r="O48" s="487"/>
      <c r="P48" s="487"/>
      <c r="Q48" s="487"/>
      <c r="R48" s="487"/>
      <c r="S48" s="487"/>
      <c r="T48" s="487"/>
      <c r="U48" s="487"/>
      <c r="V48" s="487"/>
      <c r="W48" s="487"/>
      <c r="X48" s="487"/>
      <c r="Y48" s="487"/>
      <c r="Z48" s="487"/>
      <c r="AA48" s="487"/>
      <c r="AB48" s="487"/>
      <c r="AC48" s="487"/>
      <c r="AD48" s="487"/>
      <c r="AE48" s="31"/>
      <c r="AF48" s="32"/>
      <c r="AG48" s="223">
        <v>6</v>
      </c>
      <c r="AH48" s="505" t="s">
        <v>19</v>
      </c>
      <c r="AI48" s="506"/>
      <c r="AJ48" s="507"/>
      <c r="AL48" s="483" t="s">
        <v>409</v>
      </c>
      <c r="AM48" s="484"/>
      <c r="AN48" s="484"/>
      <c r="AO48" s="484"/>
      <c r="AP48" s="484"/>
      <c r="AQ48" s="515"/>
      <c r="AR48" s="566">
        <f>VLOOKUP(AH48,$CD$6:$CE$11,2,FALSE)</f>
        <v>0</v>
      </c>
    </row>
    <row r="49" spans="1:83" ht="27.75" customHeight="1" thickBot="1" x14ac:dyDescent="0.7">
      <c r="A49" s="198" t="str">
        <f t="shared" si="0"/>
        <v/>
      </c>
      <c r="B49" s="28"/>
      <c r="E49" s="29"/>
      <c r="F49" s="39"/>
      <c r="G49" s="40"/>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31"/>
      <c r="AF49" s="32"/>
      <c r="AL49" s="483"/>
      <c r="AM49" s="484"/>
      <c r="AN49" s="484"/>
      <c r="AO49" s="484"/>
      <c r="AP49" s="484"/>
      <c r="AQ49" s="515"/>
      <c r="AR49" s="566"/>
    </row>
    <row r="50" spans="1:83" ht="18" customHeight="1" x14ac:dyDescent="0.65">
      <c r="A50" s="198" t="str">
        <f t="shared" si="0"/>
        <v/>
      </c>
      <c r="B50" s="28"/>
      <c r="E50" s="29"/>
      <c r="F50" s="39"/>
      <c r="G50" s="40"/>
      <c r="H50" s="45"/>
      <c r="I50" s="45"/>
      <c r="J50" s="45"/>
      <c r="K50" s="45"/>
      <c r="L50" s="45"/>
      <c r="M50" s="45"/>
      <c r="N50" s="45"/>
      <c r="O50" s="45"/>
      <c r="P50" s="45"/>
      <c r="Q50" s="45"/>
      <c r="R50" s="45"/>
      <c r="S50" s="45"/>
      <c r="T50" s="45"/>
      <c r="U50" s="45"/>
      <c r="V50" s="45"/>
      <c r="W50" s="45"/>
      <c r="X50" s="45"/>
      <c r="Y50" s="45"/>
      <c r="Z50" s="45"/>
      <c r="AA50" s="45"/>
      <c r="AB50" s="45"/>
      <c r="AC50" s="45"/>
      <c r="AD50" s="45"/>
      <c r="AE50" s="37"/>
      <c r="AF50" s="32"/>
      <c r="AL50" s="303"/>
      <c r="AM50" s="304"/>
      <c r="AN50" s="304"/>
      <c r="AO50" s="304"/>
      <c r="AP50" s="304"/>
      <c r="AQ50" s="305"/>
      <c r="AR50" s="41"/>
      <c r="CB50" s="34"/>
      <c r="CC50" s="35"/>
      <c r="CD50" s="107"/>
      <c r="CE50" s="13"/>
    </row>
    <row r="51" spans="1:83" ht="27.75" customHeight="1" x14ac:dyDescent="0.65">
      <c r="A51" s="198">
        <f t="shared" si="0"/>
        <v>7</v>
      </c>
      <c r="B51" s="28"/>
      <c r="E51" s="29"/>
      <c r="F51" s="503" t="s">
        <v>198</v>
      </c>
      <c r="G51" s="504"/>
      <c r="H51" s="487" t="s">
        <v>410</v>
      </c>
      <c r="I51" s="487"/>
      <c r="J51" s="487"/>
      <c r="K51" s="487"/>
      <c r="L51" s="487"/>
      <c r="M51" s="487"/>
      <c r="N51" s="487"/>
      <c r="O51" s="487"/>
      <c r="P51" s="487"/>
      <c r="Q51" s="487"/>
      <c r="R51" s="487"/>
      <c r="S51" s="487"/>
      <c r="T51" s="487"/>
      <c r="U51" s="487"/>
      <c r="V51" s="487"/>
      <c r="W51" s="487"/>
      <c r="X51" s="487"/>
      <c r="Y51" s="487"/>
      <c r="Z51" s="487"/>
      <c r="AA51" s="487"/>
      <c r="AB51" s="487"/>
      <c r="AC51" s="487"/>
      <c r="AD51" s="487"/>
      <c r="AE51" s="31"/>
      <c r="AF51" s="32"/>
      <c r="AG51" s="223">
        <v>7</v>
      </c>
      <c r="AH51" s="505" t="s">
        <v>19</v>
      </c>
      <c r="AI51" s="506"/>
      <c r="AJ51" s="507"/>
      <c r="AL51" s="483" t="s">
        <v>411</v>
      </c>
      <c r="AM51" s="484"/>
      <c r="AN51" s="484"/>
      <c r="AO51" s="484"/>
      <c r="AP51" s="484"/>
      <c r="AQ51" s="515"/>
      <c r="AR51" s="566">
        <f>VLOOKUP(AH51,$CD$6:$CE$11,2,FALSE)</f>
        <v>0</v>
      </c>
    </row>
    <row r="52" spans="1:83" ht="27.75" customHeight="1" thickBot="1" x14ac:dyDescent="0.7">
      <c r="A52" s="198" t="str">
        <f t="shared" si="0"/>
        <v/>
      </c>
      <c r="B52" s="28"/>
      <c r="E52" s="29"/>
      <c r="F52" s="39"/>
      <c r="G52" s="40"/>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31"/>
      <c r="AF52" s="32"/>
      <c r="AL52" s="483"/>
      <c r="AM52" s="484"/>
      <c r="AN52" s="484"/>
      <c r="AO52" s="484"/>
      <c r="AP52" s="484"/>
      <c r="AQ52" s="515"/>
      <c r="AR52" s="566"/>
    </row>
    <row r="53" spans="1:83" ht="18" customHeight="1" thickBot="1" x14ac:dyDescent="0.7">
      <c r="A53" s="198" t="str">
        <f t="shared" si="0"/>
        <v/>
      </c>
      <c r="B53" s="22"/>
      <c r="C53" s="1"/>
      <c r="D53" s="1"/>
      <c r="E53" s="23"/>
      <c r="F53" s="210"/>
      <c r="G53" s="211"/>
      <c r="H53" s="70"/>
      <c r="I53" s="70"/>
      <c r="J53" s="70"/>
      <c r="K53" s="70"/>
      <c r="L53" s="70"/>
      <c r="M53" s="70"/>
      <c r="N53" s="70"/>
      <c r="O53" s="70"/>
      <c r="P53" s="70"/>
      <c r="Q53" s="70"/>
      <c r="R53" s="70"/>
      <c r="S53" s="70"/>
      <c r="T53" s="70"/>
      <c r="U53" s="70"/>
      <c r="V53" s="70"/>
      <c r="W53" s="70"/>
      <c r="X53" s="70"/>
      <c r="Y53" s="70"/>
      <c r="Z53" s="70"/>
      <c r="AA53" s="70"/>
      <c r="AB53" s="70"/>
      <c r="AC53" s="70"/>
      <c r="AD53" s="70"/>
      <c r="AE53" s="212"/>
      <c r="AF53" s="24"/>
      <c r="AG53" s="224"/>
      <c r="AH53" s="25"/>
      <c r="AI53" s="25"/>
      <c r="AJ53" s="25"/>
      <c r="AK53" s="26"/>
      <c r="AL53" s="309"/>
      <c r="AM53" s="310"/>
      <c r="AN53" s="310"/>
      <c r="AO53" s="310"/>
      <c r="AP53" s="310"/>
      <c r="AQ53" s="311"/>
      <c r="AR53" s="50"/>
      <c r="CB53" s="34"/>
      <c r="CC53" s="35"/>
      <c r="CD53" s="107"/>
      <c r="CE53" s="13"/>
    </row>
    <row r="54" spans="1:83" ht="18" customHeight="1" x14ac:dyDescent="0.65">
      <c r="A54" s="198" t="str">
        <f t="shared" si="0"/>
        <v/>
      </c>
      <c r="B54" s="28"/>
      <c r="E54" s="29"/>
      <c r="F54" s="39"/>
      <c r="G54" s="40"/>
      <c r="H54" s="45"/>
      <c r="I54" s="45"/>
      <c r="J54" s="45"/>
      <c r="K54" s="45"/>
      <c r="L54" s="45"/>
      <c r="M54" s="45"/>
      <c r="N54" s="45"/>
      <c r="O54" s="45"/>
      <c r="P54" s="45"/>
      <c r="Q54" s="45"/>
      <c r="R54" s="45"/>
      <c r="S54" s="45"/>
      <c r="T54" s="45"/>
      <c r="U54" s="45"/>
      <c r="V54" s="45"/>
      <c r="W54" s="45"/>
      <c r="X54" s="45"/>
      <c r="Y54" s="45"/>
      <c r="Z54" s="45"/>
      <c r="AA54" s="45"/>
      <c r="AB54" s="45"/>
      <c r="AC54" s="45"/>
      <c r="AD54" s="45"/>
      <c r="AE54" s="37"/>
      <c r="AF54" s="32"/>
      <c r="AL54" s="303"/>
      <c r="AM54" s="304"/>
      <c r="AN54" s="304"/>
      <c r="AO54" s="304"/>
      <c r="AP54" s="304"/>
      <c r="AQ54" s="305"/>
      <c r="AR54" s="41"/>
      <c r="CB54" s="34"/>
      <c r="CC54" s="35"/>
      <c r="CD54" s="107"/>
      <c r="CE54" s="13"/>
    </row>
    <row r="55" spans="1:83" ht="27.75" customHeight="1" x14ac:dyDescent="0.65">
      <c r="A55" s="198">
        <f t="shared" si="0"/>
        <v>8</v>
      </c>
      <c r="B55" s="108"/>
      <c r="C55" s="105"/>
      <c r="D55" s="105"/>
      <c r="E55" s="109"/>
      <c r="F55" s="503" t="s">
        <v>199</v>
      </c>
      <c r="G55" s="504"/>
      <c r="H55" s="487" t="s">
        <v>412</v>
      </c>
      <c r="I55" s="487"/>
      <c r="J55" s="487"/>
      <c r="K55" s="487"/>
      <c r="L55" s="487"/>
      <c r="M55" s="487"/>
      <c r="N55" s="487"/>
      <c r="O55" s="487"/>
      <c r="P55" s="487"/>
      <c r="Q55" s="487"/>
      <c r="R55" s="487"/>
      <c r="S55" s="487"/>
      <c r="T55" s="487"/>
      <c r="U55" s="487"/>
      <c r="V55" s="487"/>
      <c r="W55" s="487"/>
      <c r="X55" s="487"/>
      <c r="Y55" s="487"/>
      <c r="Z55" s="487"/>
      <c r="AA55" s="487"/>
      <c r="AB55" s="487"/>
      <c r="AC55" s="487"/>
      <c r="AD55" s="487"/>
      <c r="AE55" s="31"/>
      <c r="AF55" s="32"/>
      <c r="AG55" s="223">
        <v>8</v>
      </c>
      <c r="AH55" s="505" t="s">
        <v>19</v>
      </c>
      <c r="AI55" s="506"/>
      <c r="AJ55" s="507"/>
      <c r="AL55" s="483" t="s">
        <v>413</v>
      </c>
      <c r="AM55" s="484"/>
      <c r="AN55" s="484"/>
      <c r="AO55" s="484"/>
      <c r="AP55" s="484"/>
      <c r="AQ55" s="515"/>
      <c r="AR55" s="566">
        <f>VLOOKUP(AH55,$CD$6:$CE$11,2,FALSE)</f>
        <v>0</v>
      </c>
    </row>
    <row r="56" spans="1:83" ht="27.75" customHeight="1" x14ac:dyDescent="0.65">
      <c r="A56" s="198" t="str">
        <f t="shared" si="0"/>
        <v/>
      </c>
      <c r="B56" s="108"/>
      <c r="C56" s="105"/>
      <c r="D56" s="105"/>
      <c r="E56" s="109"/>
      <c r="F56" s="39"/>
      <c r="G56" s="40"/>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31"/>
      <c r="AF56" s="32"/>
      <c r="AH56" s="51"/>
      <c r="AI56" s="51"/>
      <c r="AJ56" s="51"/>
      <c r="AL56" s="483"/>
      <c r="AM56" s="484"/>
      <c r="AN56" s="484"/>
      <c r="AO56" s="484"/>
      <c r="AP56" s="484"/>
      <c r="AQ56" s="515"/>
      <c r="AR56" s="566"/>
    </row>
    <row r="57" spans="1:83" ht="18" customHeight="1" x14ac:dyDescent="0.65">
      <c r="A57" s="198" t="str">
        <f t="shared" si="0"/>
        <v/>
      </c>
      <c r="B57" s="28"/>
      <c r="E57" s="29"/>
      <c r="F57" s="30"/>
      <c r="I57" s="52"/>
      <c r="J57" s="52"/>
      <c r="K57" s="52"/>
      <c r="L57" s="52"/>
      <c r="M57" s="52"/>
      <c r="N57" s="52"/>
      <c r="O57" s="52"/>
      <c r="P57" s="52"/>
      <c r="Q57" s="52"/>
      <c r="R57" s="52"/>
      <c r="S57" s="52"/>
      <c r="T57" s="52"/>
      <c r="U57" s="52"/>
      <c r="V57" s="52"/>
      <c r="W57" s="52"/>
      <c r="X57" s="52"/>
      <c r="Y57" s="52"/>
      <c r="Z57" s="52"/>
      <c r="AA57" s="52"/>
      <c r="AB57" s="52"/>
      <c r="AC57" s="52"/>
      <c r="AD57" s="52"/>
      <c r="AE57" s="31"/>
      <c r="AF57" s="32"/>
      <c r="AL57" s="298"/>
      <c r="AQ57" s="299"/>
      <c r="AR57" s="41"/>
      <c r="CB57" s="53"/>
      <c r="CC57" s="53"/>
      <c r="CD57" s="53"/>
      <c r="CE57" s="53"/>
    </row>
    <row r="58" spans="1:83" ht="27.75" customHeight="1" x14ac:dyDescent="0.65">
      <c r="A58" s="198">
        <f t="shared" si="0"/>
        <v>9</v>
      </c>
      <c r="B58" s="108"/>
      <c r="C58" s="105"/>
      <c r="D58" s="105"/>
      <c r="E58" s="109"/>
      <c r="F58" s="503" t="s">
        <v>193</v>
      </c>
      <c r="G58" s="504"/>
      <c r="H58" s="487" t="s">
        <v>414</v>
      </c>
      <c r="I58" s="487"/>
      <c r="J58" s="487"/>
      <c r="K58" s="487"/>
      <c r="L58" s="487"/>
      <c r="M58" s="487"/>
      <c r="N58" s="487"/>
      <c r="O58" s="487"/>
      <c r="P58" s="487"/>
      <c r="Q58" s="487"/>
      <c r="R58" s="487"/>
      <c r="S58" s="487"/>
      <c r="T58" s="487"/>
      <c r="U58" s="487"/>
      <c r="V58" s="487"/>
      <c r="W58" s="487"/>
      <c r="X58" s="487"/>
      <c r="Y58" s="487"/>
      <c r="Z58" s="487"/>
      <c r="AA58" s="487"/>
      <c r="AB58" s="487"/>
      <c r="AC58" s="487"/>
      <c r="AD58" s="487"/>
      <c r="AE58" s="31"/>
      <c r="AF58" s="32"/>
      <c r="AG58" s="223">
        <v>9</v>
      </c>
      <c r="AH58" s="505" t="s">
        <v>19</v>
      </c>
      <c r="AI58" s="506"/>
      <c r="AJ58" s="507"/>
      <c r="AL58" s="483" t="s">
        <v>415</v>
      </c>
      <c r="AM58" s="484"/>
      <c r="AN58" s="484"/>
      <c r="AO58" s="484"/>
      <c r="AP58" s="484"/>
      <c r="AQ58" s="515"/>
      <c r="AR58" s="566">
        <f>VLOOKUP(AH58,$CD$6:$CE$11,2,FALSE)</f>
        <v>0</v>
      </c>
      <c r="CB58" s="53"/>
      <c r="CC58" s="53"/>
      <c r="CD58" s="53"/>
      <c r="CE58" s="53"/>
    </row>
    <row r="59" spans="1:83" ht="27.75" customHeight="1" x14ac:dyDescent="0.65">
      <c r="A59" s="198" t="str">
        <f t="shared" si="0"/>
        <v/>
      </c>
      <c r="B59" s="28"/>
      <c r="E59" s="29"/>
      <c r="F59" s="30"/>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31"/>
      <c r="AF59" s="32"/>
      <c r="AL59" s="483"/>
      <c r="AM59" s="484"/>
      <c r="AN59" s="484"/>
      <c r="AO59" s="484"/>
      <c r="AP59" s="484"/>
      <c r="AQ59" s="515"/>
      <c r="AR59" s="566"/>
      <c r="CB59" s="53"/>
      <c r="CC59" s="53"/>
      <c r="CD59" s="53"/>
      <c r="CE59" s="53"/>
    </row>
    <row r="60" spans="1:83" ht="18" customHeight="1" x14ac:dyDescent="0.65">
      <c r="A60" s="198" t="str">
        <f t="shared" si="0"/>
        <v/>
      </c>
      <c r="B60" s="28"/>
      <c r="E60" s="29"/>
      <c r="F60" s="30"/>
      <c r="I60" s="52"/>
      <c r="J60" s="52"/>
      <c r="K60" s="52"/>
      <c r="L60" s="52"/>
      <c r="M60" s="52"/>
      <c r="N60" s="52"/>
      <c r="O60" s="52"/>
      <c r="P60" s="52"/>
      <c r="Q60" s="52"/>
      <c r="R60" s="52"/>
      <c r="S60" s="52"/>
      <c r="T60" s="52"/>
      <c r="U60" s="52"/>
      <c r="V60" s="52"/>
      <c r="W60" s="52"/>
      <c r="X60" s="52"/>
      <c r="Y60" s="52"/>
      <c r="Z60" s="52"/>
      <c r="AA60" s="52"/>
      <c r="AB60" s="52"/>
      <c r="AC60" s="52"/>
      <c r="AD60" s="52"/>
      <c r="AE60" s="31"/>
      <c r="AF60" s="32"/>
      <c r="AL60" s="298"/>
      <c r="AQ60" s="299"/>
      <c r="AR60" s="41"/>
      <c r="CB60" s="53"/>
      <c r="CC60" s="53"/>
      <c r="CD60" s="53"/>
      <c r="CE60" s="53"/>
    </row>
    <row r="61" spans="1:83" ht="27.75" customHeight="1" x14ac:dyDescent="0.65">
      <c r="A61" s="198">
        <f t="shared" si="0"/>
        <v>10</v>
      </c>
      <c r="B61" s="28"/>
      <c r="E61" s="29"/>
      <c r="F61" s="30"/>
      <c r="H61" s="567" t="s">
        <v>416</v>
      </c>
      <c r="I61" s="567"/>
      <c r="J61" s="567"/>
      <c r="K61" s="567"/>
      <c r="L61" s="567"/>
      <c r="M61" s="567"/>
      <c r="N61" s="567"/>
      <c r="O61" s="567"/>
      <c r="P61" s="567"/>
      <c r="Q61" s="567"/>
      <c r="R61" s="567"/>
      <c r="S61" s="567"/>
      <c r="T61" s="567"/>
      <c r="U61" s="567"/>
      <c r="V61" s="567"/>
      <c r="W61" s="567"/>
      <c r="X61" s="567"/>
      <c r="Y61" s="567"/>
      <c r="Z61" s="567"/>
      <c r="AA61" s="567"/>
      <c r="AB61" s="567"/>
      <c r="AC61" s="567"/>
      <c r="AD61" s="567"/>
      <c r="AE61" s="31"/>
      <c r="AF61" s="32"/>
      <c r="AG61" s="223">
        <v>10</v>
      </c>
      <c r="AH61" s="505" t="s">
        <v>19</v>
      </c>
      <c r="AI61" s="506"/>
      <c r="AJ61" s="507"/>
      <c r="AL61" s="483" t="s">
        <v>417</v>
      </c>
      <c r="AM61" s="484"/>
      <c r="AN61" s="484"/>
      <c r="AO61" s="484"/>
      <c r="AP61" s="484"/>
      <c r="AQ61" s="515"/>
      <c r="AR61" s="566">
        <f>VLOOKUP(AH61,$CD$6:$CE$11,2,FALSE)</f>
        <v>0</v>
      </c>
      <c r="CB61" s="53"/>
      <c r="CC61" s="53"/>
      <c r="CD61" s="53"/>
      <c r="CE61" s="53"/>
    </row>
    <row r="62" spans="1:83" ht="27.75" customHeight="1" x14ac:dyDescent="0.65">
      <c r="A62" s="198" t="str">
        <f t="shared" si="0"/>
        <v/>
      </c>
      <c r="B62" s="28"/>
      <c r="E62" s="29"/>
      <c r="F62" s="30"/>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31"/>
      <c r="AF62" s="32"/>
      <c r="AL62" s="483"/>
      <c r="AM62" s="484"/>
      <c r="AN62" s="484"/>
      <c r="AO62" s="484"/>
      <c r="AP62" s="484"/>
      <c r="AQ62" s="515"/>
      <c r="AR62" s="566"/>
      <c r="CB62" s="53"/>
      <c r="CC62" s="53"/>
      <c r="CD62" s="53"/>
      <c r="CE62" s="53"/>
    </row>
    <row r="63" spans="1:83" ht="18" customHeight="1" x14ac:dyDescent="0.65">
      <c r="A63" s="198" t="str">
        <f t="shared" si="0"/>
        <v/>
      </c>
      <c r="B63" s="28"/>
      <c r="E63" s="29"/>
      <c r="F63" s="30"/>
      <c r="I63" s="52"/>
      <c r="J63" s="52"/>
      <c r="K63" s="52"/>
      <c r="L63" s="52"/>
      <c r="M63" s="52"/>
      <c r="N63" s="52"/>
      <c r="O63" s="52"/>
      <c r="P63" s="52"/>
      <c r="Q63" s="52"/>
      <c r="R63" s="52"/>
      <c r="S63" s="52"/>
      <c r="T63" s="52"/>
      <c r="U63" s="52"/>
      <c r="V63" s="52"/>
      <c r="W63" s="52"/>
      <c r="X63" s="52"/>
      <c r="Y63" s="52"/>
      <c r="Z63" s="52"/>
      <c r="AA63" s="52"/>
      <c r="AB63" s="52"/>
      <c r="AC63" s="52"/>
      <c r="AD63" s="52"/>
      <c r="AE63" s="31"/>
      <c r="AF63" s="32"/>
      <c r="AL63" s="298"/>
      <c r="AQ63" s="299"/>
      <c r="AR63" s="41"/>
      <c r="CB63" s="53"/>
      <c r="CC63" s="53"/>
      <c r="CD63" s="53"/>
      <c r="CE63" s="53"/>
    </row>
    <row r="64" spans="1:83" ht="27.75" customHeight="1" x14ac:dyDescent="0.65">
      <c r="A64" s="198">
        <f t="shared" si="0"/>
        <v>11</v>
      </c>
      <c r="B64" s="28"/>
      <c r="E64" s="29"/>
      <c r="F64" s="30"/>
      <c r="H64" s="713" t="s">
        <v>418</v>
      </c>
      <c r="I64" s="713"/>
      <c r="J64" s="713"/>
      <c r="K64" s="713"/>
      <c r="L64" s="713"/>
      <c r="M64" s="713"/>
      <c r="N64" s="713"/>
      <c r="O64" s="713"/>
      <c r="P64" s="713"/>
      <c r="Q64" s="713"/>
      <c r="R64" s="713"/>
      <c r="S64" s="713"/>
      <c r="T64" s="713"/>
      <c r="U64" s="713"/>
      <c r="V64" s="713"/>
      <c r="W64" s="713"/>
      <c r="X64" s="713"/>
      <c r="Y64" s="713"/>
      <c r="Z64" s="713"/>
      <c r="AA64" s="713"/>
      <c r="AB64" s="713"/>
      <c r="AC64" s="713"/>
      <c r="AD64" s="713"/>
      <c r="AE64" s="31"/>
      <c r="AF64" s="32"/>
      <c r="AG64" s="223">
        <v>11</v>
      </c>
      <c r="AH64" s="505" t="s">
        <v>19</v>
      </c>
      <c r="AI64" s="506"/>
      <c r="AJ64" s="507"/>
      <c r="AL64" s="483" t="s">
        <v>419</v>
      </c>
      <c r="AM64" s="484"/>
      <c r="AN64" s="484"/>
      <c r="AO64" s="484"/>
      <c r="AP64" s="484"/>
      <c r="AQ64" s="515"/>
      <c r="AR64" s="566">
        <f>VLOOKUP(AH64,$CD$6:$CE$11,2,FALSE)</f>
        <v>0</v>
      </c>
      <c r="CB64" s="53"/>
      <c r="CC64" s="53"/>
      <c r="CD64" s="53"/>
      <c r="CE64" s="53"/>
    </row>
    <row r="65" spans="1:83" ht="27.75" customHeight="1" x14ac:dyDescent="0.65">
      <c r="A65" s="198" t="str">
        <f t="shared" si="0"/>
        <v/>
      </c>
      <c r="B65" s="28"/>
      <c r="E65" s="29"/>
      <c r="F65" s="30"/>
      <c r="H65" s="713"/>
      <c r="I65" s="713"/>
      <c r="J65" s="713"/>
      <c r="K65" s="713"/>
      <c r="L65" s="713"/>
      <c r="M65" s="713"/>
      <c r="N65" s="713"/>
      <c r="O65" s="713"/>
      <c r="P65" s="713"/>
      <c r="Q65" s="713"/>
      <c r="R65" s="713"/>
      <c r="S65" s="713"/>
      <c r="T65" s="713"/>
      <c r="U65" s="713"/>
      <c r="V65" s="713"/>
      <c r="W65" s="713"/>
      <c r="X65" s="713"/>
      <c r="Y65" s="713"/>
      <c r="Z65" s="713"/>
      <c r="AA65" s="713"/>
      <c r="AB65" s="713"/>
      <c r="AC65" s="713"/>
      <c r="AD65" s="713"/>
      <c r="AE65" s="31"/>
      <c r="AF65" s="32"/>
      <c r="AL65" s="483"/>
      <c r="AM65" s="484"/>
      <c r="AN65" s="484"/>
      <c r="AO65" s="484"/>
      <c r="AP65" s="484"/>
      <c r="AQ65" s="515"/>
      <c r="AR65" s="566"/>
      <c r="CB65" s="53"/>
      <c r="CC65" s="53"/>
      <c r="CD65" s="53"/>
      <c r="CE65" s="53"/>
    </row>
    <row r="66" spans="1:83" ht="18" customHeight="1" x14ac:dyDescent="0.65">
      <c r="A66" s="198" t="str">
        <f t="shared" si="0"/>
        <v/>
      </c>
      <c r="B66" s="28"/>
      <c r="E66" s="29"/>
      <c r="F66" s="30"/>
      <c r="I66" s="52"/>
      <c r="J66" s="52"/>
      <c r="K66" s="52"/>
      <c r="L66" s="52"/>
      <c r="M66" s="52"/>
      <c r="N66" s="52"/>
      <c r="O66" s="52"/>
      <c r="P66" s="52"/>
      <c r="Q66" s="52"/>
      <c r="R66" s="52"/>
      <c r="S66" s="52"/>
      <c r="T66" s="52"/>
      <c r="U66" s="52"/>
      <c r="V66" s="52"/>
      <c r="W66" s="52"/>
      <c r="X66" s="52"/>
      <c r="Y66" s="52"/>
      <c r="Z66" s="52"/>
      <c r="AA66" s="52"/>
      <c r="AB66" s="52"/>
      <c r="AC66" s="52"/>
      <c r="AD66" s="52"/>
      <c r="AE66" s="31"/>
      <c r="AF66" s="32"/>
      <c r="AL66" s="298"/>
      <c r="AQ66" s="299"/>
      <c r="AR66" s="41"/>
      <c r="CB66" s="53"/>
      <c r="CC66" s="53"/>
      <c r="CD66" s="53"/>
      <c r="CE66" s="53"/>
    </row>
    <row r="67" spans="1:83" ht="27.75" customHeight="1" x14ac:dyDescent="0.65">
      <c r="A67" s="198">
        <f t="shared" si="0"/>
        <v>12</v>
      </c>
      <c r="B67" s="28"/>
      <c r="E67" s="29"/>
      <c r="F67" s="503" t="s">
        <v>194</v>
      </c>
      <c r="G67" s="504"/>
      <c r="H67" s="567" t="s">
        <v>420</v>
      </c>
      <c r="I67" s="567"/>
      <c r="J67" s="567"/>
      <c r="K67" s="567"/>
      <c r="L67" s="567"/>
      <c r="M67" s="567"/>
      <c r="N67" s="567"/>
      <c r="O67" s="567"/>
      <c r="P67" s="567"/>
      <c r="Q67" s="567"/>
      <c r="R67" s="567"/>
      <c r="S67" s="567"/>
      <c r="T67" s="567"/>
      <c r="U67" s="567"/>
      <c r="V67" s="567"/>
      <c r="W67" s="567"/>
      <c r="X67" s="567"/>
      <c r="Y67" s="567"/>
      <c r="Z67" s="567"/>
      <c r="AA67" s="567"/>
      <c r="AB67" s="567"/>
      <c r="AC67" s="567"/>
      <c r="AD67" s="567"/>
      <c r="AE67" s="31"/>
      <c r="AF67" s="32"/>
      <c r="AG67" s="223">
        <v>12</v>
      </c>
      <c r="AH67" s="505" t="s">
        <v>19</v>
      </c>
      <c r="AI67" s="506"/>
      <c r="AJ67" s="507"/>
      <c r="AL67" s="483" t="s">
        <v>421</v>
      </c>
      <c r="AM67" s="484"/>
      <c r="AN67" s="484"/>
      <c r="AO67" s="484"/>
      <c r="AP67" s="484"/>
      <c r="AQ67" s="515"/>
      <c r="AR67" s="566">
        <f>VLOOKUP(AH67,$CD$6:$CE$11,2,FALSE)</f>
        <v>0</v>
      </c>
      <c r="CB67" s="53"/>
      <c r="CC67" s="53"/>
      <c r="CD67" s="53"/>
      <c r="CE67" s="53"/>
    </row>
    <row r="68" spans="1:83" ht="27.75" customHeight="1" x14ac:dyDescent="0.65">
      <c r="A68" s="198" t="str">
        <f t="shared" si="0"/>
        <v/>
      </c>
      <c r="B68" s="28"/>
      <c r="E68" s="29"/>
      <c r="F68" s="30"/>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31"/>
      <c r="AF68" s="32"/>
      <c r="AL68" s="483"/>
      <c r="AM68" s="484"/>
      <c r="AN68" s="484"/>
      <c r="AO68" s="484"/>
      <c r="AP68" s="484"/>
      <c r="AQ68" s="515"/>
      <c r="AR68" s="566"/>
      <c r="CB68" s="53"/>
      <c r="CC68" s="53"/>
      <c r="CD68" s="53"/>
      <c r="CE68" s="53"/>
    </row>
    <row r="69" spans="1:83" ht="27.75" customHeight="1" x14ac:dyDescent="0.65">
      <c r="A69" s="198" t="str">
        <f t="shared" si="0"/>
        <v/>
      </c>
      <c r="B69" s="28"/>
      <c r="E69" s="29"/>
      <c r="F69" s="30"/>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31"/>
      <c r="AF69" s="32"/>
      <c r="AL69" s="298"/>
      <c r="AQ69" s="299"/>
      <c r="AR69" s="41"/>
      <c r="CB69" s="53"/>
      <c r="CC69" s="53"/>
      <c r="CD69" s="53"/>
      <c r="CE69" s="53"/>
    </row>
    <row r="70" spans="1:83" ht="18" customHeight="1" thickBot="1" x14ac:dyDescent="0.7">
      <c r="A70" s="198" t="str">
        <f t="shared" si="0"/>
        <v/>
      </c>
      <c r="B70" s="22"/>
      <c r="C70" s="1"/>
      <c r="D70" s="1"/>
      <c r="E70" s="23"/>
      <c r="F70" s="43"/>
      <c r="G70" s="26"/>
      <c r="H70" s="73"/>
      <c r="I70" s="73"/>
      <c r="J70" s="73"/>
      <c r="K70" s="73"/>
      <c r="L70" s="73"/>
      <c r="M70" s="73"/>
      <c r="N70" s="73"/>
      <c r="O70" s="73"/>
      <c r="P70" s="73"/>
      <c r="Q70" s="73"/>
      <c r="R70" s="73"/>
      <c r="S70" s="73"/>
      <c r="T70" s="73"/>
      <c r="U70" s="73"/>
      <c r="V70" s="73"/>
      <c r="W70" s="73"/>
      <c r="X70" s="73"/>
      <c r="Y70" s="73"/>
      <c r="Z70" s="73"/>
      <c r="AA70" s="73"/>
      <c r="AB70" s="73"/>
      <c r="AC70" s="73"/>
      <c r="AD70" s="73"/>
      <c r="AE70" s="49"/>
      <c r="AF70" s="24"/>
      <c r="AG70" s="224"/>
      <c r="AH70" s="25"/>
      <c r="AI70" s="25"/>
      <c r="AJ70" s="25"/>
      <c r="AK70" s="26"/>
      <c r="AL70" s="312"/>
      <c r="AM70" s="313"/>
      <c r="AN70" s="313"/>
      <c r="AO70" s="313"/>
      <c r="AP70" s="313"/>
      <c r="AQ70" s="314"/>
      <c r="AR70" s="50"/>
      <c r="CB70" s="53"/>
      <c r="CC70" s="53"/>
      <c r="CD70" s="53"/>
      <c r="CE70" s="53"/>
    </row>
    <row r="71" spans="1:83" ht="18" customHeight="1" thickBot="1" x14ac:dyDescent="0.7">
      <c r="A71" s="198" t="str">
        <f t="shared" si="0"/>
        <v/>
      </c>
      <c r="B71" s="28"/>
      <c r="E71" s="29"/>
      <c r="F71" s="30"/>
      <c r="I71" s="52"/>
      <c r="J71" s="52"/>
      <c r="K71" s="52"/>
      <c r="L71" s="52"/>
      <c r="M71" s="52"/>
      <c r="N71" s="52"/>
      <c r="O71" s="52"/>
      <c r="P71" s="52"/>
      <c r="Q71" s="52"/>
      <c r="R71" s="52"/>
      <c r="S71" s="52"/>
      <c r="T71" s="52"/>
      <c r="U71" s="52"/>
      <c r="V71" s="52"/>
      <c r="W71" s="52"/>
      <c r="X71" s="52"/>
      <c r="Y71" s="52"/>
      <c r="Z71" s="52"/>
      <c r="AA71" s="52"/>
      <c r="AB71" s="52"/>
      <c r="AC71" s="52"/>
      <c r="AD71" s="52"/>
      <c r="AE71" s="31"/>
      <c r="AF71" s="32"/>
      <c r="AL71" s="298"/>
      <c r="AQ71" s="299"/>
      <c r="AR71" s="41"/>
      <c r="CB71" s="53"/>
      <c r="CC71" s="53"/>
      <c r="CD71" s="53"/>
      <c r="CE71" s="53"/>
    </row>
    <row r="72" spans="1:83" ht="27.75" customHeight="1" x14ac:dyDescent="0.65">
      <c r="A72" s="198" t="str">
        <f t="shared" ref="A72:A131" si="1">IF(AG72=0,"",AG72)</f>
        <v/>
      </c>
      <c r="B72" s="512" t="s">
        <v>422</v>
      </c>
      <c r="C72" s="513"/>
      <c r="D72" s="513"/>
      <c r="E72" s="514"/>
      <c r="F72" s="30"/>
      <c r="H72" s="640" t="s">
        <v>425</v>
      </c>
      <c r="I72" s="641"/>
      <c r="J72" s="641"/>
      <c r="K72" s="641"/>
      <c r="L72" s="641"/>
      <c r="M72" s="641"/>
      <c r="N72" s="641"/>
      <c r="O72" s="641"/>
      <c r="P72" s="641"/>
      <c r="Q72" s="641"/>
      <c r="R72" s="641"/>
      <c r="S72" s="641"/>
      <c r="T72" s="641"/>
      <c r="U72" s="641"/>
      <c r="V72" s="641"/>
      <c r="W72" s="641"/>
      <c r="X72" s="641"/>
      <c r="Y72" s="641"/>
      <c r="Z72" s="641"/>
      <c r="AA72" s="641"/>
      <c r="AB72" s="641"/>
      <c r="AC72" s="641"/>
      <c r="AD72" s="642"/>
      <c r="AE72" s="31"/>
      <c r="AF72" s="32"/>
      <c r="AL72" s="483" t="s">
        <v>842</v>
      </c>
      <c r="AM72" s="484"/>
      <c r="AN72" s="484"/>
      <c r="AO72" s="484"/>
      <c r="AP72" s="484"/>
      <c r="AQ72" s="515"/>
      <c r="AR72" s="41"/>
      <c r="CB72" s="53"/>
      <c r="CC72" s="53"/>
      <c r="CD72" s="53"/>
      <c r="CE72" s="53"/>
    </row>
    <row r="73" spans="1:83" ht="27.75" customHeight="1" x14ac:dyDescent="0.65">
      <c r="A73" s="198" t="str">
        <f t="shared" si="1"/>
        <v/>
      </c>
      <c r="B73" s="512"/>
      <c r="C73" s="513"/>
      <c r="D73" s="513"/>
      <c r="E73" s="514"/>
      <c r="F73" s="30"/>
      <c r="H73" s="769"/>
      <c r="I73" s="527"/>
      <c r="J73" s="527"/>
      <c r="K73" s="527"/>
      <c r="L73" s="527"/>
      <c r="M73" s="527"/>
      <c r="N73" s="527"/>
      <c r="O73" s="527"/>
      <c r="P73" s="527"/>
      <c r="Q73" s="527"/>
      <c r="R73" s="527"/>
      <c r="S73" s="527"/>
      <c r="T73" s="527"/>
      <c r="U73" s="527"/>
      <c r="V73" s="527"/>
      <c r="W73" s="527"/>
      <c r="X73" s="527"/>
      <c r="Y73" s="527"/>
      <c r="Z73" s="527"/>
      <c r="AA73" s="527"/>
      <c r="AB73" s="527"/>
      <c r="AC73" s="527"/>
      <c r="AD73" s="665"/>
      <c r="AE73" s="31"/>
      <c r="AF73" s="32"/>
      <c r="AL73" s="483"/>
      <c r="AM73" s="484"/>
      <c r="AN73" s="484"/>
      <c r="AO73" s="484"/>
      <c r="AP73" s="484"/>
      <c r="AQ73" s="515"/>
      <c r="AR73" s="41"/>
      <c r="CB73" s="53"/>
      <c r="CC73" s="53"/>
      <c r="CD73" s="53"/>
      <c r="CE73" s="53"/>
    </row>
    <row r="74" spans="1:83" ht="27.75" customHeight="1" x14ac:dyDescent="0.65">
      <c r="A74" s="198" t="str">
        <f t="shared" si="1"/>
        <v/>
      </c>
      <c r="B74" s="512"/>
      <c r="C74" s="513"/>
      <c r="D74" s="513"/>
      <c r="E74" s="514"/>
      <c r="F74" s="30"/>
      <c r="H74" s="769"/>
      <c r="I74" s="527"/>
      <c r="J74" s="527"/>
      <c r="K74" s="527"/>
      <c r="L74" s="527"/>
      <c r="M74" s="527"/>
      <c r="N74" s="527"/>
      <c r="O74" s="527"/>
      <c r="P74" s="527"/>
      <c r="Q74" s="527"/>
      <c r="R74" s="527"/>
      <c r="S74" s="527"/>
      <c r="T74" s="527"/>
      <c r="U74" s="527"/>
      <c r="V74" s="527"/>
      <c r="W74" s="527"/>
      <c r="X74" s="527"/>
      <c r="Y74" s="527"/>
      <c r="Z74" s="527"/>
      <c r="AA74" s="527"/>
      <c r="AB74" s="527"/>
      <c r="AC74" s="527"/>
      <c r="AD74" s="665"/>
      <c r="AE74" s="31"/>
      <c r="AF74" s="32"/>
      <c r="AL74" s="483"/>
      <c r="AM74" s="484"/>
      <c r="AN74" s="484"/>
      <c r="AO74" s="484"/>
      <c r="AP74" s="484"/>
      <c r="AQ74" s="515"/>
      <c r="AR74" s="41"/>
      <c r="CB74" s="53"/>
      <c r="CC74" s="53"/>
      <c r="CD74" s="53"/>
      <c r="CE74" s="53"/>
    </row>
    <row r="75" spans="1:83" ht="27.75" customHeight="1" x14ac:dyDescent="0.65">
      <c r="A75" s="198" t="str">
        <f t="shared" si="1"/>
        <v/>
      </c>
      <c r="B75" s="512"/>
      <c r="C75" s="513"/>
      <c r="D75" s="513"/>
      <c r="E75" s="514"/>
      <c r="F75" s="30"/>
      <c r="H75" s="575" t="s">
        <v>1153</v>
      </c>
      <c r="I75" s="571"/>
      <c r="J75" s="571"/>
      <c r="K75" s="571"/>
      <c r="L75" s="571"/>
      <c r="M75" s="571"/>
      <c r="N75" s="571"/>
      <c r="O75" s="571"/>
      <c r="P75" s="571"/>
      <c r="Q75" s="571"/>
      <c r="R75" s="571"/>
      <c r="S75" s="571"/>
      <c r="T75" s="571"/>
      <c r="U75" s="571"/>
      <c r="V75" s="571"/>
      <c r="W75" s="571"/>
      <c r="X75" s="571"/>
      <c r="Y75" s="571"/>
      <c r="Z75" s="571"/>
      <c r="AA75" s="571"/>
      <c r="AB75" s="571"/>
      <c r="AC75" s="571"/>
      <c r="AD75" s="576"/>
      <c r="AE75" s="31"/>
      <c r="AF75" s="32"/>
      <c r="AL75" s="483"/>
      <c r="AM75" s="484"/>
      <c r="AN75" s="484"/>
      <c r="AO75" s="484"/>
      <c r="AP75" s="484"/>
      <c r="AQ75" s="515"/>
      <c r="AR75" s="41"/>
      <c r="CB75" s="53"/>
      <c r="CC75" s="53"/>
      <c r="CD75" s="53"/>
      <c r="CE75" s="53"/>
    </row>
    <row r="76" spans="1:83" ht="27.75" customHeight="1" x14ac:dyDescent="0.65">
      <c r="A76" s="198" t="str">
        <f t="shared" si="1"/>
        <v/>
      </c>
      <c r="B76" s="512" t="s">
        <v>423</v>
      </c>
      <c r="C76" s="513"/>
      <c r="D76" s="513"/>
      <c r="E76" s="514"/>
      <c r="F76" s="30"/>
      <c r="H76" s="575"/>
      <c r="I76" s="571"/>
      <c r="J76" s="571"/>
      <c r="K76" s="571"/>
      <c r="L76" s="571"/>
      <c r="M76" s="571"/>
      <c r="N76" s="571"/>
      <c r="O76" s="571"/>
      <c r="P76" s="571"/>
      <c r="Q76" s="571"/>
      <c r="R76" s="571"/>
      <c r="S76" s="571"/>
      <c r="T76" s="571"/>
      <c r="U76" s="571"/>
      <c r="V76" s="571"/>
      <c r="W76" s="571"/>
      <c r="X76" s="571"/>
      <c r="Y76" s="571"/>
      <c r="Z76" s="571"/>
      <c r="AA76" s="571"/>
      <c r="AB76" s="571"/>
      <c r="AC76" s="571"/>
      <c r="AD76" s="576"/>
      <c r="AE76" s="31"/>
      <c r="AF76" s="32"/>
      <c r="AL76" s="483"/>
      <c r="AM76" s="484"/>
      <c r="AN76" s="484"/>
      <c r="AO76" s="484"/>
      <c r="AP76" s="484"/>
      <c r="AQ76" s="515"/>
      <c r="AR76" s="41"/>
      <c r="CB76" s="53"/>
      <c r="CC76" s="53"/>
      <c r="CD76" s="53"/>
      <c r="CE76" s="53"/>
    </row>
    <row r="77" spans="1:83" ht="27.75" customHeight="1" x14ac:dyDescent="0.65">
      <c r="A77" s="198" t="str">
        <f t="shared" si="1"/>
        <v/>
      </c>
      <c r="B77" s="512"/>
      <c r="C77" s="513"/>
      <c r="D77" s="513"/>
      <c r="E77" s="514"/>
      <c r="F77" s="30"/>
      <c r="H77" s="575"/>
      <c r="I77" s="571"/>
      <c r="J77" s="571"/>
      <c r="K77" s="571"/>
      <c r="L77" s="571"/>
      <c r="M77" s="571"/>
      <c r="N77" s="571"/>
      <c r="O77" s="571"/>
      <c r="P77" s="571"/>
      <c r="Q77" s="571"/>
      <c r="R77" s="571"/>
      <c r="S77" s="571"/>
      <c r="T77" s="571"/>
      <c r="U77" s="571"/>
      <c r="V77" s="571"/>
      <c r="W77" s="571"/>
      <c r="X77" s="571"/>
      <c r="Y77" s="571"/>
      <c r="Z77" s="571"/>
      <c r="AA77" s="571"/>
      <c r="AB77" s="571"/>
      <c r="AC77" s="571"/>
      <c r="AD77" s="576"/>
      <c r="AE77" s="31"/>
      <c r="AF77" s="32"/>
      <c r="AL77" s="483"/>
      <c r="AM77" s="484"/>
      <c r="AN77" s="484"/>
      <c r="AO77" s="484"/>
      <c r="AP77" s="484"/>
      <c r="AQ77" s="515"/>
      <c r="AR77" s="41"/>
      <c r="CB77" s="53"/>
      <c r="CC77" s="53"/>
      <c r="CD77" s="53"/>
      <c r="CE77" s="53"/>
    </row>
    <row r="78" spans="1:83" ht="27.75" customHeight="1" thickBot="1" x14ac:dyDescent="0.7">
      <c r="A78" s="198" t="str">
        <f t="shared" si="1"/>
        <v/>
      </c>
      <c r="B78" s="512" t="s">
        <v>424</v>
      </c>
      <c r="C78" s="513"/>
      <c r="D78" s="513"/>
      <c r="E78" s="514"/>
      <c r="F78" s="30"/>
      <c r="H78" s="577"/>
      <c r="I78" s="578"/>
      <c r="J78" s="578"/>
      <c r="K78" s="578"/>
      <c r="L78" s="578"/>
      <c r="M78" s="578"/>
      <c r="N78" s="578"/>
      <c r="O78" s="578"/>
      <c r="P78" s="578"/>
      <c r="Q78" s="578"/>
      <c r="R78" s="578"/>
      <c r="S78" s="578"/>
      <c r="T78" s="578"/>
      <c r="U78" s="578"/>
      <c r="V78" s="578"/>
      <c r="W78" s="578"/>
      <c r="X78" s="578"/>
      <c r="Y78" s="578"/>
      <c r="Z78" s="578"/>
      <c r="AA78" s="578"/>
      <c r="AB78" s="578"/>
      <c r="AC78" s="578"/>
      <c r="AD78" s="579"/>
      <c r="AE78" s="31"/>
      <c r="AF78" s="32"/>
      <c r="AL78" s="298"/>
      <c r="AQ78" s="299"/>
      <c r="AR78" s="41"/>
      <c r="CB78" s="53"/>
      <c r="CC78" s="53"/>
      <c r="CD78" s="53"/>
      <c r="CE78" s="53"/>
    </row>
    <row r="79" spans="1:83" ht="18" customHeight="1" x14ac:dyDescent="0.65">
      <c r="A79" s="198" t="str">
        <f t="shared" si="1"/>
        <v/>
      </c>
      <c r="B79" s="512"/>
      <c r="C79" s="513"/>
      <c r="D79" s="513"/>
      <c r="E79" s="514"/>
      <c r="F79" s="30"/>
      <c r="I79" s="52"/>
      <c r="J79" s="52"/>
      <c r="K79" s="52"/>
      <c r="L79" s="52"/>
      <c r="M79" s="52"/>
      <c r="N79" s="52"/>
      <c r="O79" s="52"/>
      <c r="P79" s="52"/>
      <c r="Q79" s="52"/>
      <c r="R79" s="52"/>
      <c r="S79" s="52"/>
      <c r="T79" s="52"/>
      <c r="U79" s="52"/>
      <c r="V79" s="52"/>
      <c r="W79" s="52"/>
      <c r="X79" s="52"/>
      <c r="Y79" s="52"/>
      <c r="Z79" s="52"/>
      <c r="AA79" s="52"/>
      <c r="AB79" s="52"/>
      <c r="AC79" s="52"/>
      <c r="AD79" s="52"/>
      <c r="AE79" s="31"/>
      <c r="AF79" s="32"/>
      <c r="AL79" s="298"/>
      <c r="AQ79" s="299"/>
      <c r="AR79" s="41"/>
      <c r="CB79" s="53"/>
      <c r="CC79" s="53"/>
      <c r="CD79" s="53"/>
      <c r="CE79" s="53"/>
    </row>
    <row r="80" spans="1:83" ht="27.75" customHeight="1" x14ac:dyDescent="0.65">
      <c r="A80" s="198">
        <f t="shared" si="1"/>
        <v>13</v>
      </c>
      <c r="B80" s="512"/>
      <c r="C80" s="513"/>
      <c r="D80" s="513"/>
      <c r="E80" s="514"/>
      <c r="F80" s="30"/>
      <c r="H80" s="516" t="s">
        <v>1154</v>
      </c>
      <c r="I80" s="516"/>
      <c r="J80" s="516"/>
      <c r="K80" s="516"/>
      <c r="L80" s="516"/>
      <c r="M80" s="516"/>
      <c r="N80" s="516"/>
      <c r="O80" s="516"/>
      <c r="P80" s="516"/>
      <c r="Q80" s="516"/>
      <c r="R80" s="516"/>
      <c r="S80" s="516"/>
      <c r="T80" s="516"/>
      <c r="U80" s="516"/>
      <c r="V80" s="516"/>
      <c r="W80" s="516"/>
      <c r="X80" s="516"/>
      <c r="Y80" s="516"/>
      <c r="Z80" s="516"/>
      <c r="AA80" s="516"/>
      <c r="AB80" s="516"/>
      <c r="AC80" s="516"/>
      <c r="AD80" s="516"/>
      <c r="AE80" s="31"/>
      <c r="AF80" s="32"/>
      <c r="AG80" s="223">
        <v>13</v>
      </c>
      <c r="AH80" s="505" t="s">
        <v>19</v>
      </c>
      <c r="AI80" s="506"/>
      <c r="AJ80" s="507"/>
      <c r="AL80" s="298"/>
      <c r="AQ80" s="299"/>
      <c r="AR80" s="566">
        <f>VLOOKUP(AH80,$CD$6:$CE$11,2,FALSE)</f>
        <v>0</v>
      </c>
    </row>
    <row r="81" spans="1:83" ht="18" customHeight="1" x14ac:dyDescent="0.65">
      <c r="A81" s="198" t="str">
        <f t="shared" si="1"/>
        <v/>
      </c>
      <c r="B81" s="108"/>
      <c r="C81" s="105"/>
      <c r="D81" s="105"/>
      <c r="E81" s="109"/>
      <c r="F81" s="30"/>
      <c r="AE81" s="31"/>
      <c r="AF81" s="32"/>
      <c r="AL81" s="298"/>
      <c r="AQ81" s="299"/>
      <c r="AR81" s="566"/>
    </row>
    <row r="82" spans="1:83" ht="27.75" customHeight="1" x14ac:dyDescent="0.65">
      <c r="A82" s="198">
        <f t="shared" si="1"/>
        <v>14</v>
      </c>
      <c r="B82" s="512" t="s">
        <v>435</v>
      </c>
      <c r="C82" s="513"/>
      <c r="D82" s="513"/>
      <c r="E82" s="514"/>
      <c r="F82" s="30"/>
      <c r="G82" s="9" t="s">
        <v>42</v>
      </c>
      <c r="H82" s="487" t="s">
        <v>1076</v>
      </c>
      <c r="I82" s="487"/>
      <c r="J82" s="487"/>
      <c r="K82" s="487"/>
      <c r="L82" s="487"/>
      <c r="M82" s="487"/>
      <c r="N82" s="487"/>
      <c r="O82" s="487"/>
      <c r="P82" s="487"/>
      <c r="Q82" s="487"/>
      <c r="R82" s="487"/>
      <c r="S82" s="487"/>
      <c r="T82" s="487"/>
      <c r="U82" s="487"/>
      <c r="V82" s="487"/>
      <c r="W82" s="487"/>
      <c r="X82" s="487"/>
      <c r="Y82" s="487"/>
      <c r="Z82" s="487"/>
      <c r="AA82" s="487"/>
      <c r="AB82" s="487"/>
      <c r="AC82" s="487"/>
      <c r="AD82" s="487"/>
      <c r="AE82" s="31"/>
      <c r="AF82" s="56" t="s">
        <v>3</v>
      </c>
      <c r="AG82" s="225">
        <v>14</v>
      </c>
      <c r="AH82" s="786"/>
      <c r="AI82" s="787"/>
      <c r="AJ82" s="784" t="s">
        <v>10</v>
      </c>
      <c r="AK82" s="785"/>
      <c r="AL82" s="483" t="s">
        <v>429</v>
      </c>
      <c r="AM82" s="484"/>
      <c r="AN82" s="484"/>
      <c r="AO82" s="484"/>
      <c r="AP82" s="484"/>
      <c r="AQ82" s="515"/>
      <c r="AR82" s="33"/>
    </row>
    <row r="83" spans="1:83" ht="27.75" customHeight="1" x14ac:dyDescent="0.65">
      <c r="A83" s="198">
        <f t="shared" si="1"/>
        <v>15</v>
      </c>
      <c r="B83" s="512"/>
      <c r="C83" s="513"/>
      <c r="D83" s="513"/>
      <c r="E83" s="514"/>
      <c r="F83" s="30"/>
      <c r="H83" s="63"/>
      <c r="I83" s="63"/>
      <c r="J83" s="63"/>
      <c r="K83" s="63"/>
      <c r="L83" s="63"/>
      <c r="M83" s="63"/>
      <c r="N83" s="63"/>
      <c r="O83" s="63"/>
      <c r="P83" s="63"/>
      <c r="Q83" s="63"/>
      <c r="R83" s="63"/>
      <c r="S83" s="63"/>
      <c r="T83" s="63"/>
      <c r="U83" s="63"/>
      <c r="V83" s="516" t="s">
        <v>426</v>
      </c>
      <c r="W83" s="516"/>
      <c r="X83" s="516"/>
      <c r="Y83" s="516"/>
      <c r="Z83" s="516"/>
      <c r="AA83" s="516"/>
      <c r="AB83" s="516"/>
      <c r="AC83" s="516"/>
      <c r="AD83" s="516"/>
      <c r="AE83" s="31"/>
      <c r="AF83" s="56" t="s">
        <v>4</v>
      </c>
      <c r="AG83" s="225">
        <v>15</v>
      </c>
      <c r="AH83" s="788"/>
      <c r="AI83" s="789"/>
      <c r="AJ83" s="784" t="s">
        <v>10</v>
      </c>
      <c r="AK83" s="785"/>
      <c r="AL83" s="483"/>
      <c r="AM83" s="484"/>
      <c r="AN83" s="484"/>
      <c r="AO83" s="484"/>
      <c r="AP83" s="484"/>
      <c r="AQ83" s="515"/>
      <c r="AR83" s="41"/>
    </row>
    <row r="84" spans="1:83" ht="18" customHeight="1" x14ac:dyDescent="0.65">
      <c r="A84" s="198" t="str">
        <f t="shared" si="1"/>
        <v/>
      </c>
      <c r="B84" s="512"/>
      <c r="C84" s="513"/>
      <c r="D84" s="513"/>
      <c r="E84" s="514"/>
      <c r="F84" s="30"/>
      <c r="AE84" s="31"/>
      <c r="AF84" s="32"/>
      <c r="AL84" s="298"/>
      <c r="AQ84" s="299"/>
      <c r="AR84" s="41"/>
    </row>
    <row r="85" spans="1:83" ht="27.75" customHeight="1" x14ac:dyDescent="0.65">
      <c r="A85" s="198" t="str">
        <f t="shared" si="1"/>
        <v/>
      </c>
      <c r="B85" s="108"/>
      <c r="C85" s="105"/>
      <c r="D85" s="105"/>
      <c r="E85" s="109"/>
      <c r="F85" s="30"/>
      <c r="H85" s="516" t="s">
        <v>427</v>
      </c>
      <c r="I85" s="516"/>
      <c r="J85" s="516"/>
      <c r="K85" s="516"/>
      <c r="L85" s="516"/>
      <c r="M85" s="516"/>
      <c r="N85" s="516"/>
      <c r="O85" s="516"/>
      <c r="P85" s="516"/>
      <c r="Q85" s="516"/>
      <c r="R85" s="516"/>
      <c r="S85" s="516"/>
      <c r="T85" s="516"/>
      <c r="U85" s="516"/>
      <c r="V85" s="516"/>
      <c r="W85" s="516"/>
      <c r="X85" s="516"/>
      <c r="Y85" s="516"/>
      <c r="Z85" s="516"/>
      <c r="AA85" s="516"/>
      <c r="AB85" s="516"/>
      <c r="AC85" s="516"/>
      <c r="AD85" s="516"/>
      <c r="AE85" s="31"/>
      <c r="AF85" s="32"/>
      <c r="AL85" s="298"/>
      <c r="AQ85" s="299"/>
      <c r="AR85" s="41"/>
      <c r="CB85" s="53"/>
      <c r="CC85" s="53"/>
      <c r="CD85" s="53"/>
      <c r="CE85" s="53"/>
    </row>
    <row r="86" spans="1:83" ht="27.75" customHeight="1" x14ac:dyDescent="0.65">
      <c r="A86" s="198" t="str">
        <f t="shared" si="1"/>
        <v/>
      </c>
      <c r="B86" s="108"/>
      <c r="C86" s="105"/>
      <c r="D86" s="105"/>
      <c r="E86" s="109"/>
      <c r="F86" s="30"/>
      <c r="I86" s="52"/>
      <c r="J86" s="52"/>
      <c r="K86" s="52"/>
      <c r="L86" s="52"/>
      <c r="M86" s="52"/>
      <c r="N86" s="52"/>
      <c r="O86" s="52"/>
      <c r="P86" s="52"/>
      <c r="Q86" s="52"/>
      <c r="R86" s="52"/>
      <c r="S86" s="52"/>
      <c r="T86" s="52"/>
      <c r="U86" s="52"/>
      <c r="V86" s="52"/>
      <c r="W86" s="52"/>
      <c r="X86" s="52"/>
      <c r="Y86" s="52"/>
      <c r="Z86" s="52"/>
      <c r="AA86" s="52"/>
      <c r="AB86" s="52"/>
      <c r="AC86" s="52"/>
      <c r="AD86" s="52"/>
      <c r="AE86" s="31"/>
      <c r="AF86" s="32"/>
      <c r="AL86" s="298"/>
      <c r="AQ86" s="299"/>
      <c r="AR86" s="41"/>
      <c r="CB86" s="53"/>
      <c r="CC86" s="53"/>
      <c r="CD86" s="53"/>
      <c r="CE86" s="53"/>
    </row>
    <row r="87" spans="1:83" ht="27.75" customHeight="1" x14ac:dyDescent="0.65">
      <c r="A87" s="198">
        <f t="shared" si="1"/>
        <v>16</v>
      </c>
      <c r="B87" s="108"/>
      <c r="C87" s="105"/>
      <c r="D87" s="105"/>
      <c r="E87" s="109"/>
      <c r="F87" s="30"/>
      <c r="H87" s="487" t="s">
        <v>428</v>
      </c>
      <c r="I87" s="487"/>
      <c r="J87" s="487"/>
      <c r="K87" s="487"/>
      <c r="L87" s="487"/>
      <c r="M87" s="487"/>
      <c r="N87" s="487"/>
      <c r="O87" s="487"/>
      <c r="P87" s="487"/>
      <c r="Q87" s="487"/>
      <c r="R87" s="487"/>
      <c r="S87" s="487"/>
      <c r="T87" s="487"/>
      <c r="U87" s="487"/>
      <c r="V87" s="487"/>
      <c r="W87" s="487"/>
      <c r="X87" s="487"/>
      <c r="Y87" s="487"/>
      <c r="Z87" s="487"/>
      <c r="AA87" s="487"/>
      <c r="AB87" s="487"/>
      <c r="AC87" s="487"/>
      <c r="AD87" s="487"/>
      <c r="AE87" s="31"/>
      <c r="AF87" s="32"/>
      <c r="AG87" s="223">
        <v>16</v>
      </c>
      <c r="AH87" s="505" t="s">
        <v>19</v>
      </c>
      <c r="AI87" s="506"/>
      <c r="AJ87" s="507"/>
      <c r="AL87" s="306"/>
      <c r="AM87" s="307"/>
      <c r="AN87" s="307"/>
      <c r="AO87" s="307"/>
      <c r="AP87" s="307"/>
      <c r="AQ87" s="308"/>
      <c r="AR87" s="566">
        <f>VLOOKUP(AH87,$CD$6:$CE$11,2,FALSE)</f>
        <v>0</v>
      </c>
      <c r="CB87" s="53"/>
      <c r="CC87" s="53"/>
      <c r="CD87" s="53"/>
      <c r="CE87" s="53"/>
    </row>
    <row r="88" spans="1:83" ht="27.75" customHeight="1" x14ac:dyDescent="0.65">
      <c r="A88" s="198" t="str">
        <f t="shared" si="1"/>
        <v/>
      </c>
      <c r="B88" s="28"/>
      <c r="E88" s="29"/>
      <c r="F88" s="30"/>
      <c r="H88" s="487"/>
      <c r="I88" s="487"/>
      <c r="J88" s="487"/>
      <c r="K88" s="487"/>
      <c r="L88" s="487"/>
      <c r="M88" s="487"/>
      <c r="N88" s="487"/>
      <c r="O88" s="487"/>
      <c r="P88" s="487"/>
      <c r="Q88" s="487"/>
      <c r="R88" s="487"/>
      <c r="S88" s="487"/>
      <c r="T88" s="487"/>
      <c r="U88" s="487"/>
      <c r="V88" s="487"/>
      <c r="W88" s="487"/>
      <c r="X88" s="487"/>
      <c r="Y88" s="487"/>
      <c r="Z88" s="487"/>
      <c r="AA88" s="487"/>
      <c r="AB88" s="487"/>
      <c r="AC88" s="487"/>
      <c r="AD88" s="487"/>
      <c r="AE88" s="31"/>
      <c r="AF88" s="32"/>
      <c r="AL88" s="306"/>
      <c r="AM88" s="307"/>
      <c r="AN88" s="307"/>
      <c r="AO88" s="307"/>
      <c r="AP88" s="307"/>
      <c r="AQ88" s="308"/>
      <c r="AR88" s="566"/>
      <c r="CB88" s="53"/>
      <c r="CC88" s="53"/>
      <c r="CD88" s="53"/>
      <c r="CE88" s="53"/>
    </row>
    <row r="89" spans="1:83" ht="18" customHeight="1" x14ac:dyDescent="0.65">
      <c r="A89" s="198" t="str">
        <f t="shared" si="1"/>
        <v/>
      </c>
      <c r="B89" s="28"/>
      <c r="E89" s="29"/>
      <c r="F89" s="30"/>
      <c r="H89" s="52"/>
      <c r="I89" s="52"/>
      <c r="J89" s="52"/>
      <c r="K89" s="52"/>
      <c r="L89" s="52"/>
      <c r="M89" s="52"/>
      <c r="N89" s="52"/>
      <c r="O89" s="52"/>
      <c r="P89" s="52"/>
      <c r="Q89" s="52"/>
      <c r="R89" s="52"/>
      <c r="S89" s="52"/>
      <c r="T89" s="52"/>
      <c r="U89" s="52"/>
      <c r="V89" s="52"/>
      <c r="W89" s="52"/>
      <c r="X89" s="52"/>
      <c r="Y89" s="52"/>
      <c r="Z89" s="52"/>
      <c r="AA89" s="52"/>
      <c r="AB89" s="52"/>
      <c r="AC89" s="52"/>
      <c r="AD89" s="52"/>
      <c r="AE89" s="31"/>
      <c r="AF89" s="32"/>
      <c r="AL89" s="298"/>
      <c r="AQ89" s="299"/>
      <c r="AR89" s="41"/>
      <c r="CB89" s="53"/>
      <c r="CC89" s="53"/>
      <c r="CD89" s="53"/>
      <c r="CE89" s="53"/>
    </row>
    <row r="90" spans="1:83" ht="27.75" customHeight="1" x14ac:dyDescent="0.65">
      <c r="A90" s="198">
        <f t="shared" si="1"/>
        <v>17</v>
      </c>
      <c r="B90" s="28"/>
      <c r="E90" s="29"/>
      <c r="F90" s="30"/>
      <c r="H90" s="567" t="s">
        <v>430</v>
      </c>
      <c r="I90" s="567"/>
      <c r="J90" s="567"/>
      <c r="K90" s="567"/>
      <c r="L90" s="567"/>
      <c r="M90" s="567"/>
      <c r="N90" s="567"/>
      <c r="O90" s="567"/>
      <c r="P90" s="567"/>
      <c r="Q90" s="567"/>
      <c r="R90" s="567"/>
      <c r="S90" s="567"/>
      <c r="T90" s="567"/>
      <c r="U90" s="567"/>
      <c r="V90" s="567"/>
      <c r="W90" s="567"/>
      <c r="X90" s="567"/>
      <c r="Y90" s="567"/>
      <c r="Z90" s="567"/>
      <c r="AA90" s="567"/>
      <c r="AB90" s="567"/>
      <c r="AC90" s="567"/>
      <c r="AD90" s="567"/>
      <c r="AE90" s="31"/>
      <c r="AF90" s="32"/>
      <c r="AG90" s="223">
        <v>17</v>
      </c>
      <c r="AH90" s="505" t="s">
        <v>19</v>
      </c>
      <c r="AI90" s="506"/>
      <c r="AJ90" s="507"/>
      <c r="AL90" s="483" t="s">
        <v>429</v>
      </c>
      <c r="AM90" s="484"/>
      <c r="AN90" s="484"/>
      <c r="AO90" s="484"/>
      <c r="AP90" s="484"/>
      <c r="AQ90" s="515"/>
      <c r="AR90" s="566">
        <f>VLOOKUP(AH90,$CD$6:$CE$11,2,FALSE)</f>
        <v>0</v>
      </c>
      <c r="CB90" s="53"/>
      <c r="CC90" s="53"/>
      <c r="CD90" s="53"/>
      <c r="CE90" s="53"/>
    </row>
    <row r="91" spans="1:83" ht="27.75" customHeight="1" x14ac:dyDescent="0.65">
      <c r="A91" s="198" t="str">
        <f t="shared" si="1"/>
        <v/>
      </c>
      <c r="B91" s="28"/>
      <c r="E91" s="29"/>
      <c r="F91" s="30"/>
      <c r="H91" s="567"/>
      <c r="I91" s="567"/>
      <c r="J91" s="567"/>
      <c r="K91" s="567"/>
      <c r="L91" s="567"/>
      <c r="M91" s="567"/>
      <c r="N91" s="567"/>
      <c r="O91" s="567"/>
      <c r="P91" s="567"/>
      <c r="Q91" s="567"/>
      <c r="R91" s="567"/>
      <c r="S91" s="567"/>
      <c r="T91" s="567"/>
      <c r="U91" s="567"/>
      <c r="V91" s="567"/>
      <c r="W91" s="567"/>
      <c r="X91" s="567"/>
      <c r="Y91" s="567"/>
      <c r="Z91" s="567"/>
      <c r="AA91" s="567"/>
      <c r="AB91" s="567"/>
      <c r="AC91" s="567"/>
      <c r="AD91" s="567"/>
      <c r="AE91" s="31"/>
      <c r="AF91" s="32"/>
      <c r="AL91" s="483"/>
      <c r="AM91" s="484"/>
      <c r="AN91" s="484"/>
      <c r="AO91" s="484"/>
      <c r="AP91" s="484"/>
      <c r="AQ91" s="515"/>
      <c r="AR91" s="566"/>
      <c r="CB91" s="53"/>
      <c r="CC91" s="53"/>
      <c r="CD91" s="53"/>
      <c r="CE91" s="53"/>
    </row>
    <row r="92" spans="1:83" ht="18" customHeight="1" thickBot="1" x14ac:dyDescent="0.7">
      <c r="A92" s="198" t="str">
        <f t="shared" si="1"/>
        <v/>
      </c>
      <c r="B92" s="22"/>
      <c r="C92" s="1"/>
      <c r="D92" s="1"/>
      <c r="E92" s="23"/>
      <c r="F92" s="43"/>
      <c r="G92" s="26"/>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49"/>
      <c r="AF92" s="24"/>
      <c r="AG92" s="224"/>
      <c r="AH92" s="25"/>
      <c r="AI92" s="25"/>
      <c r="AJ92" s="25"/>
      <c r="AK92" s="26"/>
      <c r="AL92" s="309"/>
      <c r="AM92" s="310"/>
      <c r="AN92" s="310"/>
      <c r="AO92" s="310"/>
      <c r="AP92" s="310"/>
      <c r="AQ92" s="311"/>
      <c r="AR92" s="164"/>
      <c r="CB92" s="53"/>
      <c r="CC92" s="53"/>
      <c r="CD92" s="53"/>
      <c r="CE92" s="53"/>
    </row>
    <row r="93" spans="1:83" ht="18" customHeight="1" x14ac:dyDescent="0.65">
      <c r="A93" s="198" t="str">
        <f t="shared" si="1"/>
        <v/>
      </c>
      <c r="B93" s="28"/>
      <c r="E93" s="29"/>
      <c r="F93" s="30"/>
      <c r="I93" s="52"/>
      <c r="J93" s="52"/>
      <c r="K93" s="52"/>
      <c r="L93" s="52"/>
      <c r="M93" s="52"/>
      <c r="N93" s="52"/>
      <c r="O93" s="52"/>
      <c r="P93" s="52"/>
      <c r="Q93" s="52"/>
      <c r="R93" s="52"/>
      <c r="S93" s="52"/>
      <c r="T93" s="52"/>
      <c r="U93" s="52"/>
      <c r="V93" s="52"/>
      <c r="W93" s="52"/>
      <c r="X93" s="52"/>
      <c r="Y93" s="52"/>
      <c r="Z93" s="52"/>
      <c r="AA93" s="52"/>
      <c r="AB93" s="52"/>
      <c r="AC93" s="52"/>
      <c r="AD93" s="52"/>
      <c r="AE93" s="31"/>
      <c r="AF93" s="32"/>
      <c r="AL93" s="298"/>
      <c r="AQ93" s="299"/>
      <c r="AR93" s="41"/>
      <c r="CB93" s="53"/>
      <c r="CC93" s="53"/>
      <c r="CD93" s="53"/>
      <c r="CE93" s="53"/>
    </row>
    <row r="94" spans="1:83" ht="27.75" customHeight="1" x14ac:dyDescent="0.65">
      <c r="A94" s="198">
        <f t="shared" si="1"/>
        <v>18</v>
      </c>
      <c r="B94" s="700" t="s">
        <v>436</v>
      </c>
      <c r="C94" s="701"/>
      <c r="D94" s="701"/>
      <c r="E94" s="702"/>
      <c r="F94" s="30"/>
      <c r="H94" s="529" t="s">
        <v>431</v>
      </c>
      <c r="I94" s="529"/>
      <c r="J94" s="529"/>
      <c r="K94" s="529"/>
      <c r="L94" s="529"/>
      <c r="M94" s="529"/>
      <c r="N94" s="529"/>
      <c r="O94" s="529"/>
      <c r="P94" s="529"/>
      <c r="Q94" s="529"/>
      <c r="R94" s="529"/>
      <c r="S94" s="529"/>
      <c r="T94" s="529"/>
      <c r="U94" s="529"/>
      <c r="V94" s="529"/>
      <c r="W94" s="529"/>
      <c r="X94" s="529"/>
      <c r="Y94" s="529"/>
      <c r="Z94" s="529"/>
      <c r="AA94" s="529"/>
      <c r="AB94" s="529"/>
      <c r="AC94" s="529"/>
      <c r="AD94" s="529"/>
      <c r="AE94" s="31"/>
      <c r="AF94" s="32"/>
      <c r="AG94" s="223">
        <v>18</v>
      </c>
      <c r="AH94" s="505" t="s">
        <v>19</v>
      </c>
      <c r="AI94" s="506"/>
      <c r="AJ94" s="507"/>
      <c r="AL94" s="483" t="s">
        <v>775</v>
      </c>
      <c r="AM94" s="484"/>
      <c r="AN94" s="484"/>
      <c r="AO94" s="484"/>
      <c r="AP94" s="484"/>
      <c r="AQ94" s="515"/>
      <c r="AR94" s="566">
        <f>VLOOKUP(AH94,$CD$6:$CE$11,2,FALSE)</f>
        <v>0</v>
      </c>
      <c r="CB94" s="53"/>
      <c r="CC94" s="53"/>
      <c r="CD94" s="53"/>
      <c r="CE94" s="53"/>
    </row>
    <row r="95" spans="1:83" ht="18" customHeight="1" thickBot="1" x14ac:dyDescent="0.7">
      <c r="A95" s="198" t="str">
        <f t="shared" si="1"/>
        <v/>
      </c>
      <c r="B95" s="28"/>
      <c r="E95" s="29"/>
      <c r="F95" s="30"/>
      <c r="I95" s="52"/>
      <c r="J95" s="52"/>
      <c r="K95" s="52"/>
      <c r="L95" s="52"/>
      <c r="M95" s="52"/>
      <c r="N95" s="52"/>
      <c r="O95" s="52"/>
      <c r="P95" s="52"/>
      <c r="Q95" s="52"/>
      <c r="R95" s="52"/>
      <c r="S95" s="52"/>
      <c r="T95" s="52"/>
      <c r="U95" s="52"/>
      <c r="V95" s="52"/>
      <c r="W95" s="52"/>
      <c r="X95" s="52"/>
      <c r="Y95" s="52"/>
      <c r="Z95" s="52"/>
      <c r="AA95" s="52"/>
      <c r="AB95" s="52"/>
      <c r="AC95" s="52"/>
      <c r="AD95" s="52"/>
      <c r="AE95" s="31"/>
      <c r="AF95" s="32"/>
      <c r="AL95" s="483"/>
      <c r="AM95" s="484"/>
      <c r="AN95" s="484"/>
      <c r="AO95" s="484"/>
      <c r="AP95" s="484"/>
      <c r="AQ95" s="515"/>
      <c r="AR95" s="566"/>
      <c r="CB95" s="53"/>
      <c r="CC95" s="53"/>
      <c r="CD95" s="53"/>
      <c r="CE95" s="53"/>
    </row>
    <row r="96" spans="1:83" ht="27.75" customHeight="1" x14ac:dyDescent="0.65">
      <c r="A96" s="198" t="str">
        <f t="shared" si="1"/>
        <v/>
      </c>
      <c r="B96" s="28"/>
      <c r="E96" s="29"/>
      <c r="F96" s="30"/>
      <c r="H96" s="740" t="s">
        <v>432</v>
      </c>
      <c r="I96" s="741"/>
      <c r="J96" s="741"/>
      <c r="K96" s="741"/>
      <c r="L96" s="741"/>
      <c r="M96" s="741"/>
      <c r="N96" s="741"/>
      <c r="O96" s="741"/>
      <c r="P96" s="741"/>
      <c r="Q96" s="741"/>
      <c r="R96" s="741"/>
      <c r="S96" s="741"/>
      <c r="T96" s="741"/>
      <c r="U96" s="741"/>
      <c r="V96" s="741"/>
      <c r="W96" s="741"/>
      <c r="X96" s="741"/>
      <c r="Y96" s="741"/>
      <c r="Z96" s="741"/>
      <c r="AA96" s="741"/>
      <c r="AB96" s="741"/>
      <c r="AC96" s="741"/>
      <c r="AD96" s="742"/>
      <c r="AE96" s="31"/>
      <c r="AF96" s="32"/>
      <c r="AL96" s="298"/>
      <c r="AQ96" s="299"/>
      <c r="AR96" s="41"/>
      <c r="CB96" s="53"/>
      <c r="CC96" s="53"/>
      <c r="CD96" s="53"/>
      <c r="CE96" s="53"/>
    </row>
    <row r="97" spans="1:83" ht="27.75" customHeight="1" x14ac:dyDescent="0.65">
      <c r="A97" s="198" t="str">
        <f t="shared" si="1"/>
        <v/>
      </c>
      <c r="B97" s="28"/>
      <c r="E97" s="29"/>
      <c r="F97" s="30"/>
      <c r="H97" s="743"/>
      <c r="I97" s="634"/>
      <c r="J97" s="634"/>
      <c r="K97" s="634"/>
      <c r="L97" s="634"/>
      <c r="M97" s="634"/>
      <c r="N97" s="634"/>
      <c r="O97" s="634"/>
      <c r="P97" s="634"/>
      <c r="Q97" s="634"/>
      <c r="R97" s="634"/>
      <c r="S97" s="634"/>
      <c r="T97" s="634"/>
      <c r="U97" s="634"/>
      <c r="V97" s="634"/>
      <c r="W97" s="634"/>
      <c r="X97" s="634"/>
      <c r="Y97" s="634"/>
      <c r="Z97" s="634"/>
      <c r="AA97" s="634"/>
      <c r="AB97" s="634"/>
      <c r="AC97" s="634"/>
      <c r="AD97" s="744"/>
      <c r="AE97" s="31"/>
      <c r="AF97" s="32"/>
      <c r="AL97" s="298"/>
      <c r="AQ97" s="299"/>
      <c r="AR97" s="41"/>
      <c r="CB97" s="53"/>
      <c r="CC97" s="53"/>
      <c r="CD97" s="53"/>
      <c r="CE97" s="53"/>
    </row>
    <row r="98" spans="1:83" ht="27.75" customHeight="1" x14ac:dyDescent="0.65">
      <c r="A98" s="198" t="str">
        <f t="shared" si="1"/>
        <v/>
      </c>
      <c r="B98" s="28"/>
      <c r="E98" s="29"/>
      <c r="F98" s="30"/>
      <c r="H98" s="743"/>
      <c r="I98" s="634"/>
      <c r="J98" s="634"/>
      <c r="K98" s="634"/>
      <c r="L98" s="634"/>
      <c r="M98" s="634"/>
      <c r="N98" s="634"/>
      <c r="O98" s="634"/>
      <c r="P98" s="634"/>
      <c r="Q98" s="634"/>
      <c r="R98" s="634"/>
      <c r="S98" s="634"/>
      <c r="T98" s="634"/>
      <c r="U98" s="634"/>
      <c r="V98" s="634"/>
      <c r="W98" s="634"/>
      <c r="X98" s="634"/>
      <c r="Y98" s="634"/>
      <c r="Z98" s="634"/>
      <c r="AA98" s="634"/>
      <c r="AB98" s="634"/>
      <c r="AC98" s="634"/>
      <c r="AD98" s="744"/>
      <c r="AE98" s="31"/>
      <c r="AF98" s="32"/>
      <c r="AL98" s="298"/>
      <c r="AQ98" s="299"/>
      <c r="AR98" s="41"/>
      <c r="CB98" s="53"/>
      <c r="CC98" s="53"/>
      <c r="CD98" s="53"/>
      <c r="CE98" s="53"/>
    </row>
    <row r="99" spans="1:83" ht="30" customHeight="1" x14ac:dyDescent="0.65">
      <c r="A99" s="198" t="str">
        <f t="shared" si="1"/>
        <v/>
      </c>
      <c r="B99" s="28"/>
      <c r="E99" s="29"/>
      <c r="F99" s="30"/>
      <c r="H99" s="575" t="s">
        <v>1114</v>
      </c>
      <c r="I99" s="571"/>
      <c r="J99" s="571"/>
      <c r="K99" s="571"/>
      <c r="L99" s="571"/>
      <c r="M99" s="571"/>
      <c r="N99" s="571"/>
      <c r="O99" s="571"/>
      <c r="P99" s="571"/>
      <c r="Q99" s="571"/>
      <c r="R99" s="571"/>
      <c r="S99" s="571"/>
      <c r="T99" s="571"/>
      <c r="U99" s="571"/>
      <c r="V99" s="571"/>
      <c r="W99" s="571"/>
      <c r="X99" s="571"/>
      <c r="Y99" s="571"/>
      <c r="Z99" s="571"/>
      <c r="AA99" s="571"/>
      <c r="AB99" s="571"/>
      <c r="AC99" s="571"/>
      <c r="AD99" s="576"/>
      <c r="AE99" s="31"/>
      <c r="AF99" s="32"/>
      <c r="AL99" s="483" t="s">
        <v>776</v>
      </c>
      <c r="AM99" s="484"/>
      <c r="AN99" s="484"/>
      <c r="AO99" s="484"/>
      <c r="AP99" s="484"/>
      <c r="AQ99" s="515"/>
      <c r="AR99" s="41"/>
      <c r="CB99" s="53"/>
      <c r="CC99" s="53"/>
      <c r="CD99" s="53"/>
      <c r="CE99" s="53"/>
    </row>
    <row r="100" spans="1:83" ht="30" customHeight="1" x14ac:dyDescent="0.65">
      <c r="A100" s="198" t="str">
        <f t="shared" si="1"/>
        <v/>
      </c>
      <c r="B100" s="28"/>
      <c r="E100" s="29"/>
      <c r="F100" s="30"/>
      <c r="H100" s="575"/>
      <c r="I100" s="571"/>
      <c r="J100" s="571"/>
      <c r="K100" s="571"/>
      <c r="L100" s="571"/>
      <c r="M100" s="571"/>
      <c r="N100" s="571"/>
      <c r="O100" s="571"/>
      <c r="P100" s="571"/>
      <c r="Q100" s="571"/>
      <c r="R100" s="571"/>
      <c r="S100" s="571"/>
      <c r="T100" s="571"/>
      <c r="U100" s="571"/>
      <c r="V100" s="571"/>
      <c r="W100" s="571"/>
      <c r="X100" s="571"/>
      <c r="Y100" s="571"/>
      <c r="Z100" s="571"/>
      <c r="AA100" s="571"/>
      <c r="AB100" s="571"/>
      <c r="AC100" s="571"/>
      <c r="AD100" s="576"/>
      <c r="AE100" s="31"/>
      <c r="AF100" s="32"/>
      <c r="AL100" s="483"/>
      <c r="AM100" s="484"/>
      <c r="AN100" s="484"/>
      <c r="AO100" s="484"/>
      <c r="AP100" s="484"/>
      <c r="AQ100" s="515"/>
      <c r="AR100" s="41"/>
      <c r="CB100" s="53"/>
      <c r="CC100" s="53"/>
      <c r="CD100" s="53"/>
      <c r="CE100" s="53"/>
    </row>
    <row r="101" spans="1:83" ht="30" customHeight="1" x14ac:dyDescent="0.65">
      <c r="A101" s="198" t="str">
        <f t="shared" si="1"/>
        <v/>
      </c>
      <c r="B101" s="28"/>
      <c r="E101" s="29"/>
      <c r="F101" s="30"/>
      <c r="H101" s="575"/>
      <c r="I101" s="571"/>
      <c r="J101" s="571"/>
      <c r="K101" s="571"/>
      <c r="L101" s="571"/>
      <c r="M101" s="571"/>
      <c r="N101" s="571"/>
      <c r="O101" s="571"/>
      <c r="P101" s="571"/>
      <c r="Q101" s="571"/>
      <c r="R101" s="571"/>
      <c r="S101" s="571"/>
      <c r="T101" s="571"/>
      <c r="U101" s="571"/>
      <c r="V101" s="571"/>
      <c r="W101" s="571"/>
      <c r="X101" s="571"/>
      <c r="Y101" s="571"/>
      <c r="Z101" s="571"/>
      <c r="AA101" s="571"/>
      <c r="AB101" s="571"/>
      <c r="AC101" s="571"/>
      <c r="AD101" s="576"/>
      <c r="AE101" s="31"/>
      <c r="AF101" s="32"/>
      <c r="AL101" s="298"/>
      <c r="AQ101" s="299"/>
      <c r="AR101" s="41"/>
      <c r="CB101" s="53"/>
      <c r="CC101" s="53"/>
      <c r="CD101" s="53"/>
      <c r="CE101" s="53"/>
    </row>
    <row r="102" spans="1:83" ht="38.799999999999997" customHeight="1" thickBot="1" x14ac:dyDescent="0.7">
      <c r="A102" s="198" t="str">
        <f t="shared" si="1"/>
        <v/>
      </c>
      <c r="B102" s="28"/>
      <c r="E102" s="29"/>
      <c r="F102" s="30"/>
      <c r="H102" s="577"/>
      <c r="I102" s="578"/>
      <c r="J102" s="578"/>
      <c r="K102" s="578"/>
      <c r="L102" s="578"/>
      <c r="M102" s="578"/>
      <c r="N102" s="578"/>
      <c r="O102" s="578"/>
      <c r="P102" s="578"/>
      <c r="Q102" s="578"/>
      <c r="R102" s="578"/>
      <c r="S102" s="578"/>
      <c r="T102" s="578"/>
      <c r="U102" s="578"/>
      <c r="V102" s="578"/>
      <c r="W102" s="578"/>
      <c r="X102" s="578"/>
      <c r="Y102" s="578"/>
      <c r="Z102" s="578"/>
      <c r="AA102" s="578"/>
      <c r="AB102" s="578"/>
      <c r="AC102" s="578"/>
      <c r="AD102" s="579"/>
      <c r="AE102" s="31"/>
      <c r="AF102" s="32"/>
      <c r="AL102" s="298"/>
      <c r="AQ102" s="299"/>
      <c r="AR102" s="41"/>
      <c r="CB102" s="53"/>
      <c r="CC102" s="53"/>
      <c r="CD102" s="53"/>
      <c r="CE102" s="53"/>
    </row>
    <row r="103" spans="1:83" ht="18" customHeight="1" thickBot="1" x14ac:dyDescent="0.7">
      <c r="A103" s="198" t="str">
        <f t="shared" si="1"/>
        <v/>
      </c>
      <c r="B103" s="28"/>
      <c r="E103" s="29"/>
      <c r="F103" s="30"/>
      <c r="H103" s="230"/>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c r="AE103" s="31"/>
      <c r="AF103" s="32"/>
      <c r="AL103" s="298"/>
      <c r="AQ103" s="299"/>
      <c r="AR103" s="41"/>
      <c r="CB103" s="53"/>
      <c r="CC103" s="53"/>
      <c r="CD103" s="53"/>
      <c r="CE103" s="53"/>
    </row>
    <row r="104" spans="1:83" ht="27.75" customHeight="1" x14ac:dyDescent="0.65">
      <c r="A104" s="198" t="str">
        <f t="shared" si="1"/>
        <v/>
      </c>
      <c r="B104" s="28"/>
      <c r="E104" s="29"/>
      <c r="F104" s="30"/>
      <c r="H104" s="572" t="s">
        <v>1115</v>
      </c>
      <c r="I104" s="573"/>
      <c r="J104" s="573"/>
      <c r="K104" s="573"/>
      <c r="L104" s="573"/>
      <c r="M104" s="573"/>
      <c r="N104" s="573"/>
      <c r="O104" s="573"/>
      <c r="P104" s="573"/>
      <c r="Q104" s="573"/>
      <c r="R104" s="573"/>
      <c r="S104" s="573"/>
      <c r="T104" s="573"/>
      <c r="U104" s="573"/>
      <c r="V104" s="573"/>
      <c r="W104" s="573"/>
      <c r="X104" s="573"/>
      <c r="Y104" s="573"/>
      <c r="Z104" s="573"/>
      <c r="AA104" s="573"/>
      <c r="AB104" s="573"/>
      <c r="AC104" s="573"/>
      <c r="AD104" s="574"/>
      <c r="AE104" s="31"/>
      <c r="AF104" s="32"/>
      <c r="AL104" s="298"/>
      <c r="AQ104" s="299"/>
      <c r="AR104" s="41"/>
      <c r="CB104" s="53"/>
      <c r="CC104" s="53"/>
      <c r="CD104" s="53"/>
      <c r="CE104" s="53"/>
    </row>
    <row r="105" spans="1:83" ht="27.75" customHeight="1" x14ac:dyDescent="0.65">
      <c r="A105" s="198" t="str">
        <f t="shared" si="1"/>
        <v/>
      </c>
      <c r="B105" s="28"/>
      <c r="E105" s="29"/>
      <c r="F105" s="30"/>
      <c r="H105" s="575"/>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6"/>
      <c r="AE105" s="31"/>
      <c r="AF105" s="32"/>
      <c r="AL105" s="298"/>
      <c r="AQ105" s="299"/>
      <c r="AR105" s="41"/>
      <c r="CB105" s="53"/>
      <c r="CC105" s="53"/>
      <c r="CD105" s="53"/>
      <c r="CE105" s="53"/>
    </row>
    <row r="106" spans="1:83" ht="27.75" customHeight="1" x14ac:dyDescent="0.65">
      <c r="A106" s="198" t="str">
        <f t="shared" si="1"/>
        <v/>
      </c>
      <c r="B106" s="28"/>
      <c r="E106" s="29"/>
      <c r="F106" s="30"/>
      <c r="H106" s="575"/>
      <c r="I106" s="571"/>
      <c r="J106" s="571"/>
      <c r="K106" s="571"/>
      <c r="L106" s="571"/>
      <c r="M106" s="571"/>
      <c r="N106" s="571"/>
      <c r="O106" s="571"/>
      <c r="P106" s="571"/>
      <c r="Q106" s="571"/>
      <c r="R106" s="571"/>
      <c r="S106" s="571"/>
      <c r="T106" s="571"/>
      <c r="U106" s="571"/>
      <c r="V106" s="571"/>
      <c r="W106" s="571"/>
      <c r="X106" s="571"/>
      <c r="Y106" s="571"/>
      <c r="Z106" s="571"/>
      <c r="AA106" s="571"/>
      <c r="AB106" s="571"/>
      <c r="AC106" s="571"/>
      <c r="AD106" s="576"/>
      <c r="AE106" s="31"/>
      <c r="AF106" s="32"/>
      <c r="AL106" s="298"/>
      <c r="AQ106" s="299"/>
      <c r="AR106" s="41"/>
      <c r="CB106" s="53"/>
      <c r="CC106" s="53"/>
      <c r="CD106" s="53"/>
      <c r="CE106" s="53"/>
    </row>
    <row r="107" spans="1:83" ht="46.3" customHeight="1" x14ac:dyDescent="0.65">
      <c r="A107" s="198" t="str">
        <f t="shared" si="1"/>
        <v/>
      </c>
      <c r="B107" s="28"/>
      <c r="E107" s="29"/>
      <c r="F107" s="30"/>
      <c r="H107" s="575"/>
      <c r="I107" s="571"/>
      <c r="J107" s="571"/>
      <c r="K107" s="571"/>
      <c r="L107" s="571"/>
      <c r="M107" s="571"/>
      <c r="N107" s="571"/>
      <c r="O107" s="571"/>
      <c r="P107" s="571"/>
      <c r="Q107" s="571"/>
      <c r="R107" s="571"/>
      <c r="S107" s="571"/>
      <c r="T107" s="571"/>
      <c r="U107" s="571"/>
      <c r="V107" s="571"/>
      <c r="W107" s="571"/>
      <c r="X107" s="571"/>
      <c r="Y107" s="571"/>
      <c r="Z107" s="571"/>
      <c r="AA107" s="571"/>
      <c r="AB107" s="571"/>
      <c r="AC107" s="571"/>
      <c r="AD107" s="576"/>
      <c r="AE107" s="31"/>
      <c r="AF107" s="32"/>
      <c r="AL107" s="298"/>
      <c r="AQ107" s="299"/>
      <c r="AR107" s="41"/>
      <c r="CB107" s="53"/>
      <c r="CC107" s="53"/>
      <c r="CD107" s="53"/>
      <c r="CE107" s="53"/>
    </row>
    <row r="108" spans="1:83" ht="27.75" customHeight="1" x14ac:dyDescent="0.65">
      <c r="A108" s="198" t="str">
        <f t="shared" si="1"/>
        <v/>
      </c>
      <c r="B108" s="28"/>
      <c r="E108" s="29"/>
      <c r="F108" s="30"/>
      <c r="H108" s="628" t="s">
        <v>433</v>
      </c>
      <c r="I108" s="487"/>
      <c r="J108" s="487"/>
      <c r="K108" s="487"/>
      <c r="L108" s="487"/>
      <c r="M108" s="487"/>
      <c r="N108" s="487"/>
      <c r="O108" s="487"/>
      <c r="P108" s="487"/>
      <c r="Q108" s="487"/>
      <c r="R108" s="487"/>
      <c r="S108" s="487"/>
      <c r="T108" s="487"/>
      <c r="U108" s="487"/>
      <c r="V108" s="487"/>
      <c r="W108" s="487"/>
      <c r="X108" s="487"/>
      <c r="Y108" s="487"/>
      <c r="Z108" s="487"/>
      <c r="AA108" s="487"/>
      <c r="AB108" s="487"/>
      <c r="AC108" s="487"/>
      <c r="AD108" s="629"/>
      <c r="AE108" s="31"/>
      <c r="AF108" s="32"/>
      <c r="AL108" s="298"/>
      <c r="AQ108" s="299"/>
      <c r="AR108" s="41"/>
      <c r="CB108" s="53"/>
      <c r="CC108" s="53"/>
      <c r="CD108" s="53"/>
      <c r="CE108" s="53"/>
    </row>
    <row r="109" spans="1:83" ht="27.75" customHeight="1" x14ac:dyDescent="0.65">
      <c r="A109" s="198" t="str">
        <f t="shared" si="1"/>
        <v/>
      </c>
      <c r="B109" s="28"/>
      <c r="E109" s="29"/>
      <c r="F109" s="30"/>
      <c r="H109" s="628"/>
      <c r="I109" s="487"/>
      <c r="J109" s="487"/>
      <c r="K109" s="487"/>
      <c r="L109" s="487"/>
      <c r="M109" s="487"/>
      <c r="N109" s="487"/>
      <c r="O109" s="487"/>
      <c r="P109" s="487"/>
      <c r="Q109" s="487"/>
      <c r="R109" s="487"/>
      <c r="S109" s="487"/>
      <c r="T109" s="487"/>
      <c r="U109" s="487"/>
      <c r="V109" s="487"/>
      <c r="W109" s="487"/>
      <c r="X109" s="487"/>
      <c r="Y109" s="487"/>
      <c r="Z109" s="487"/>
      <c r="AA109" s="487"/>
      <c r="AB109" s="487"/>
      <c r="AC109" s="487"/>
      <c r="AD109" s="629"/>
      <c r="AE109" s="31"/>
      <c r="AF109" s="32"/>
      <c r="AL109" s="298"/>
      <c r="AQ109" s="299"/>
      <c r="AR109" s="41"/>
      <c r="CB109" s="53"/>
      <c r="CC109" s="53"/>
      <c r="CD109" s="53"/>
      <c r="CE109" s="53"/>
    </row>
    <row r="110" spans="1:83" ht="27.75" customHeight="1" thickBot="1" x14ac:dyDescent="0.7">
      <c r="A110" s="198" t="str">
        <f t="shared" si="1"/>
        <v/>
      </c>
      <c r="B110" s="28"/>
      <c r="E110" s="29"/>
      <c r="F110" s="30"/>
      <c r="H110" s="649"/>
      <c r="I110" s="650"/>
      <c r="J110" s="650"/>
      <c r="K110" s="650"/>
      <c r="L110" s="650"/>
      <c r="M110" s="650"/>
      <c r="N110" s="650"/>
      <c r="O110" s="650"/>
      <c r="P110" s="650"/>
      <c r="Q110" s="650"/>
      <c r="R110" s="650"/>
      <c r="S110" s="650"/>
      <c r="T110" s="650"/>
      <c r="U110" s="650"/>
      <c r="V110" s="650"/>
      <c r="W110" s="650"/>
      <c r="X110" s="650"/>
      <c r="Y110" s="650"/>
      <c r="Z110" s="650"/>
      <c r="AA110" s="650"/>
      <c r="AB110" s="650"/>
      <c r="AC110" s="650"/>
      <c r="AD110" s="651"/>
      <c r="AE110" s="31"/>
      <c r="AF110" s="32"/>
      <c r="AL110" s="298"/>
      <c r="AQ110" s="299"/>
      <c r="AR110" s="41"/>
      <c r="CB110" s="53"/>
      <c r="CC110" s="53"/>
      <c r="CD110" s="53"/>
      <c r="CE110" s="53"/>
    </row>
    <row r="111" spans="1:83" ht="18" customHeight="1" x14ac:dyDescent="0.65">
      <c r="A111" s="198" t="str">
        <f t="shared" si="1"/>
        <v/>
      </c>
      <c r="B111" s="28"/>
      <c r="E111" s="29"/>
      <c r="F111" s="30"/>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31"/>
      <c r="AF111" s="32"/>
      <c r="AL111" s="298"/>
      <c r="AQ111" s="299"/>
      <c r="AR111" s="41"/>
      <c r="CB111" s="53"/>
      <c r="CC111" s="53"/>
      <c r="CD111" s="53"/>
      <c r="CE111" s="53"/>
    </row>
    <row r="112" spans="1:83" ht="27.75" customHeight="1" x14ac:dyDescent="0.65">
      <c r="A112" s="198">
        <f t="shared" si="1"/>
        <v>19</v>
      </c>
      <c r="B112" s="531" t="s">
        <v>434</v>
      </c>
      <c r="C112" s="532"/>
      <c r="D112" s="532"/>
      <c r="E112" s="533"/>
      <c r="F112" s="30"/>
      <c r="H112" s="487" t="s">
        <v>773</v>
      </c>
      <c r="I112" s="487"/>
      <c r="J112" s="487"/>
      <c r="K112" s="487"/>
      <c r="L112" s="487"/>
      <c r="M112" s="487"/>
      <c r="N112" s="487"/>
      <c r="O112" s="487"/>
      <c r="P112" s="487"/>
      <c r="Q112" s="487"/>
      <c r="R112" s="487"/>
      <c r="S112" s="487"/>
      <c r="T112" s="487"/>
      <c r="U112" s="487"/>
      <c r="V112" s="487"/>
      <c r="W112" s="487"/>
      <c r="X112" s="487"/>
      <c r="Y112" s="487"/>
      <c r="Z112" s="487"/>
      <c r="AA112" s="487"/>
      <c r="AB112" s="487"/>
      <c r="AC112" s="487"/>
      <c r="AD112" s="487"/>
      <c r="AE112" s="31"/>
      <c r="AF112" s="32"/>
      <c r="AG112" s="223">
        <v>19</v>
      </c>
      <c r="AH112" s="505" t="s">
        <v>19</v>
      </c>
      <c r="AI112" s="506"/>
      <c r="AJ112" s="507"/>
      <c r="AL112" s="483" t="s">
        <v>774</v>
      </c>
      <c r="AM112" s="484"/>
      <c r="AN112" s="484"/>
      <c r="AO112" s="484"/>
      <c r="AP112" s="484"/>
      <c r="AQ112" s="515"/>
      <c r="AR112" s="566">
        <f>VLOOKUP(AH112,$CD$6:$CE$11,2,FALSE)</f>
        <v>0</v>
      </c>
      <c r="CB112" s="53"/>
      <c r="CC112" s="53"/>
      <c r="CD112" s="53"/>
      <c r="CE112" s="53"/>
    </row>
    <row r="113" spans="1:83" ht="27.75" customHeight="1" x14ac:dyDescent="0.65">
      <c r="A113" s="198" t="str">
        <f t="shared" si="1"/>
        <v/>
      </c>
      <c r="B113" s="531"/>
      <c r="C113" s="532"/>
      <c r="D113" s="532"/>
      <c r="E113" s="533"/>
      <c r="F113" s="30"/>
      <c r="H113" s="487"/>
      <c r="I113" s="487"/>
      <c r="J113" s="487"/>
      <c r="K113" s="487"/>
      <c r="L113" s="487"/>
      <c r="M113" s="487"/>
      <c r="N113" s="487"/>
      <c r="O113" s="487"/>
      <c r="P113" s="487"/>
      <c r="Q113" s="487"/>
      <c r="R113" s="487"/>
      <c r="S113" s="487"/>
      <c r="T113" s="487"/>
      <c r="U113" s="487"/>
      <c r="V113" s="487"/>
      <c r="W113" s="487"/>
      <c r="X113" s="487"/>
      <c r="Y113" s="487"/>
      <c r="Z113" s="487"/>
      <c r="AA113" s="487"/>
      <c r="AB113" s="487"/>
      <c r="AC113" s="487"/>
      <c r="AD113" s="487"/>
      <c r="AE113" s="31"/>
      <c r="AF113" s="32"/>
      <c r="AL113" s="483"/>
      <c r="AM113" s="484"/>
      <c r="AN113" s="484"/>
      <c r="AO113" s="484"/>
      <c r="AP113" s="484"/>
      <c r="AQ113" s="515"/>
      <c r="AR113" s="566"/>
      <c r="CB113" s="53"/>
      <c r="CC113" s="53"/>
      <c r="CD113" s="53"/>
      <c r="CE113" s="53"/>
    </row>
    <row r="114" spans="1:83" ht="27.75" customHeight="1" x14ac:dyDescent="0.65">
      <c r="A114" s="198" t="str">
        <f t="shared" si="1"/>
        <v/>
      </c>
      <c r="B114" s="531"/>
      <c r="C114" s="532"/>
      <c r="D114" s="532"/>
      <c r="E114" s="533"/>
      <c r="F114" s="30"/>
      <c r="H114" s="487"/>
      <c r="I114" s="487"/>
      <c r="J114" s="487"/>
      <c r="K114" s="487"/>
      <c r="L114" s="487"/>
      <c r="M114" s="487"/>
      <c r="N114" s="487"/>
      <c r="O114" s="487"/>
      <c r="P114" s="487"/>
      <c r="Q114" s="487"/>
      <c r="R114" s="487"/>
      <c r="S114" s="487"/>
      <c r="T114" s="487"/>
      <c r="U114" s="487"/>
      <c r="V114" s="487"/>
      <c r="W114" s="487"/>
      <c r="X114" s="487"/>
      <c r="Y114" s="487"/>
      <c r="Z114" s="487"/>
      <c r="AA114" s="487"/>
      <c r="AB114" s="487"/>
      <c r="AC114" s="487"/>
      <c r="AD114" s="487"/>
      <c r="AE114" s="31"/>
      <c r="AF114" s="32"/>
      <c r="AL114" s="298"/>
      <c r="AQ114" s="299"/>
      <c r="AR114" s="41"/>
      <c r="CB114" s="53"/>
      <c r="CC114" s="53"/>
      <c r="CD114" s="53"/>
      <c r="CE114" s="53"/>
    </row>
    <row r="115" spans="1:83" ht="27.75" customHeight="1" x14ac:dyDescent="0.65">
      <c r="A115" s="198" t="str">
        <f t="shared" si="1"/>
        <v/>
      </c>
      <c r="B115" s="531"/>
      <c r="C115" s="532"/>
      <c r="D115" s="532"/>
      <c r="E115" s="533"/>
      <c r="F115" s="30"/>
      <c r="H115" s="487"/>
      <c r="I115" s="487"/>
      <c r="J115" s="487"/>
      <c r="K115" s="487"/>
      <c r="L115" s="487"/>
      <c r="M115" s="487"/>
      <c r="N115" s="487"/>
      <c r="O115" s="487"/>
      <c r="P115" s="487"/>
      <c r="Q115" s="487"/>
      <c r="R115" s="487"/>
      <c r="S115" s="487"/>
      <c r="T115" s="487"/>
      <c r="U115" s="487"/>
      <c r="V115" s="487"/>
      <c r="W115" s="487"/>
      <c r="X115" s="487"/>
      <c r="Y115" s="487"/>
      <c r="Z115" s="487"/>
      <c r="AA115" s="487"/>
      <c r="AB115" s="487"/>
      <c r="AC115" s="487"/>
      <c r="AD115" s="487"/>
      <c r="AE115" s="31"/>
      <c r="AF115" s="32"/>
      <c r="AL115" s="298"/>
      <c r="AQ115" s="299"/>
      <c r="AR115" s="41"/>
      <c r="CB115" s="53"/>
      <c r="CC115" s="53"/>
      <c r="CD115" s="53"/>
      <c r="CE115" s="53"/>
    </row>
    <row r="116" spans="1:83" ht="18" customHeight="1" x14ac:dyDescent="0.65">
      <c r="A116" s="198" t="str">
        <f t="shared" si="1"/>
        <v/>
      </c>
      <c r="B116" s="28"/>
      <c r="E116" s="29"/>
      <c r="F116" s="30"/>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31"/>
      <c r="AF116" s="32"/>
      <c r="AL116" s="298"/>
      <c r="AQ116" s="299"/>
      <c r="AR116" s="41"/>
      <c r="CB116" s="53"/>
      <c r="CC116" s="53"/>
      <c r="CD116" s="53"/>
      <c r="CE116" s="53"/>
    </row>
    <row r="117" spans="1:83" ht="27.75" customHeight="1" x14ac:dyDescent="0.65">
      <c r="A117" s="198">
        <f t="shared" si="1"/>
        <v>20</v>
      </c>
      <c r="B117" s="28"/>
      <c r="E117" s="29"/>
      <c r="F117" s="30"/>
      <c r="H117" s="487" t="s">
        <v>437</v>
      </c>
      <c r="I117" s="487"/>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31"/>
      <c r="AF117" s="32"/>
      <c r="AG117" s="223">
        <v>20</v>
      </c>
      <c r="AH117" s="505" t="s">
        <v>19</v>
      </c>
      <c r="AI117" s="506"/>
      <c r="AJ117" s="507"/>
      <c r="AL117" s="483" t="s">
        <v>438</v>
      </c>
      <c r="AM117" s="484"/>
      <c r="AN117" s="484"/>
      <c r="AO117" s="484"/>
      <c r="AP117" s="484"/>
      <c r="AQ117" s="515"/>
      <c r="AR117" s="566">
        <f>VLOOKUP(AH117,$CD$6:$CE$11,2,FALSE)</f>
        <v>0</v>
      </c>
      <c r="CB117" s="53"/>
      <c r="CC117" s="53"/>
      <c r="CD117" s="53"/>
      <c r="CE117" s="53"/>
    </row>
    <row r="118" spans="1:83" ht="27.75" customHeight="1" x14ac:dyDescent="0.65">
      <c r="A118" s="198" t="str">
        <f t="shared" si="1"/>
        <v/>
      </c>
      <c r="B118" s="28"/>
      <c r="E118" s="29"/>
      <c r="F118" s="30"/>
      <c r="H118" s="487"/>
      <c r="I118" s="487"/>
      <c r="J118" s="487"/>
      <c r="K118" s="487"/>
      <c r="L118" s="487"/>
      <c r="M118" s="487"/>
      <c r="N118" s="487"/>
      <c r="O118" s="487"/>
      <c r="P118" s="487"/>
      <c r="Q118" s="487"/>
      <c r="R118" s="487"/>
      <c r="S118" s="487"/>
      <c r="T118" s="487"/>
      <c r="U118" s="487"/>
      <c r="V118" s="487"/>
      <c r="W118" s="487"/>
      <c r="X118" s="487"/>
      <c r="Y118" s="487"/>
      <c r="Z118" s="487"/>
      <c r="AA118" s="487"/>
      <c r="AB118" s="487"/>
      <c r="AC118" s="487"/>
      <c r="AD118" s="487"/>
      <c r="AE118" s="31"/>
      <c r="AF118" s="32"/>
      <c r="AL118" s="483"/>
      <c r="AM118" s="484"/>
      <c r="AN118" s="484"/>
      <c r="AO118" s="484"/>
      <c r="AP118" s="484"/>
      <c r="AQ118" s="515"/>
      <c r="AR118" s="566"/>
      <c r="CB118" s="53"/>
      <c r="CC118" s="53"/>
      <c r="CD118" s="53"/>
      <c r="CE118" s="53"/>
    </row>
    <row r="119" spans="1:83" ht="18" customHeight="1" x14ac:dyDescent="0.65">
      <c r="A119" s="198" t="str">
        <f t="shared" si="1"/>
        <v/>
      </c>
      <c r="B119" s="28"/>
      <c r="E119" s="29"/>
      <c r="F119" s="30"/>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31"/>
      <c r="AF119" s="32"/>
      <c r="AL119" s="483"/>
      <c r="AM119" s="484"/>
      <c r="AN119" s="484"/>
      <c r="AO119" s="484"/>
      <c r="AP119" s="484"/>
      <c r="AQ119" s="515"/>
      <c r="AR119" s="41"/>
      <c r="CB119" s="53"/>
      <c r="CC119" s="53"/>
      <c r="CD119" s="53"/>
      <c r="CE119" s="53"/>
    </row>
    <row r="120" spans="1:83" ht="27.75" customHeight="1" x14ac:dyDescent="0.65">
      <c r="A120" s="198">
        <f t="shared" si="1"/>
        <v>21</v>
      </c>
      <c r="B120" s="28"/>
      <c r="E120" s="29"/>
      <c r="F120" s="30"/>
      <c r="H120" s="745" t="s">
        <v>439</v>
      </c>
      <c r="I120" s="745"/>
      <c r="J120" s="745"/>
      <c r="K120" s="745"/>
      <c r="L120" s="745"/>
      <c r="M120" s="745"/>
      <c r="N120" s="745"/>
      <c r="O120" s="745"/>
      <c r="P120" s="745"/>
      <c r="Q120" s="745"/>
      <c r="R120" s="745"/>
      <c r="S120" s="745"/>
      <c r="T120" s="745"/>
      <c r="U120" s="745"/>
      <c r="V120" s="745"/>
      <c r="W120" s="745"/>
      <c r="X120" s="745"/>
      <c r="Y120" s="745"/>
      <c r="Z120" s="745"/>
      <c r="AA120" s="745"/>
      <c r="AB120" s="745"/>
      <c r="AC120" s="745"/>
      <c r="AD120" s="745"/>
      <c r="AE120" s="31"/>
      <c r="AF120" s="32"/>
      <c r="AG120" s="223">
        <v>21</v>
      </c>
      <c r="AH120" s="505" t="s">
        <v>19</v>
      </c>
      <c r="AI120" s="506"/>
      <c r="AJ120" s="507"/>
      <c r="AL120" s="306"/>
      <c r="AM120" s="307"/>
      <c r="AN120" s="307"/>
      <c r="AO120" s="307"/>
      <c r="AP120" s="307"/>
      <c r="AQ120" s="308"/>
      <c r="AR120" s="566">
        <f>VLOOKUP(AH120,$CD$6:$CE$11,2,FALSE)</f>
        <v>0</v>
      </c>
      <c r="CB120" s="53"/>
      <c r="CC120" s="53"/>
      <c r="CD120" s="53"/>
      <c r="CE120" s="53"/>
    </row>
    <row r="121" spans="1:83" ht="27.75" customHeight="1" x14ac:dyDescent="0.65">
      <c r="A121" s="198" t="str">
        <f t="shared" si="1"/>
        <v/>
      </c>
      <c r="B121" s="28"/>
      <c r="E121" s="29"/>
      <c r="F121" s="30"/>
      <c r="H121" s="746"/>
      <c r="I121" s="746"/>
      <c r="J121" s="746"/>
      <c r="K121" s="746"/>
      <c r="L121" s="746"/>
      <c r="M121" s="746"/>
      <c r="N121" s="746"/>
      <c r="O121" s="746"/>
      <c r="P121" s="746"/>
      <c r="Q121" s="746"/>
      <c r="R121" s="746"/>
      <c r="S121" s="746"/>
      <c r="T121" s="746"/>
      <c r="U121" s="746"/>
      <c r="V121" s="746"/>
      <c r="W121" s="746"/>
      <c r="X121" s="746"/>
      <c r="Y121" s="746"/>
      <c r="Z121" s="746"/>
      <c r="AA121" s="746"/>
      <c r="AB121" s="746"/>
      <c r="AC121" s="746"/>
      <c r="AD121" s="746"/>
      <c r="AE121" s="31"/>
      <c r="AF121" s="32"/>
      <c r="AL121" s="306"/>
      <c r="AM121" s="307"/>
      <c r="AN121" s="307"/>
      <c r="AO121" s="307"/>
      <c r="AP121" s="307"/>
      <c r="AQ121" s="308"/>
      <c r="AR121" s="566"/>
      <c r="CB121" s="53"/>
      <c r="CC121" s="53"/>
      <c r="CD121" s="53"/>
      <c r="CE121" s="53"/>
    </row>
    <row r="122" spans="1:83" ht="18" customHeight="1" thickBot="1" x14ac:dyDescent="0.7">
      <c r="A122" s="198" t="str">
        <f t="shared" si="1"/>
        <v/>
      </c>
      <c r="B122" s="22"/>
      <c r="C122" s="1"/>
      <c r="D122" s="1"/>
      <c r="E122" s="23"/>
      <c r="F122" s="43"/>
      <c r="G122" s="26"/>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49"/>
      <c r="AF122" s="24"/>
      <c r="AG122" s="224"/>
      <c r="AH122" s="25"/>
      <c r="AI122" s="25"/>
      <c r="AJ122" s="25"/>
      <c r="AK122" s="26"/>
      <c r="AL122" s="312"/>
      <c r="AM122" s="313"/>
      <c r="AN122" s="313"/>
      <c r="AO122" s="313"/>
      <c r="AP122" s="313"/>
      <c r="AQ122" s="314"/>
      <c r="AR122" s="50"/>
      <c r="CB122" s="53"/>
      <c r="CC122" s="53"/>
      <c r="CD122" s="53"/>
      <c r="CE122" s="53"/>
    </row>
    <row r="123" spans="1:83" ht="18" customHeight="1" x14ac:dyDescent="0.65">
      <c r="A123" s="198" t="str">
        <f t="shared" si="1"/>
        <v/>
      </c>
      <c r="B123" s="28"/>
      <c r="E123" s="29"/>
      <c r="F123" s="30"/>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31"/>
      <c r="AF123" s="32"/>
      <c r="AL123" s="298"/>
      <c r="AQ123" s="299"/>
      <c r="AR123" s="41"/>
      <c r="CB123" s="53"/>
      <c r="CC123" s="53"/>
      <c r="CD123" s="53"/>
      <c r="CE123" s="53"/>
    </row>
    <row r="124" spans="1:83" ht="27.75" customHeight="1" x14ac:dyDescent="0.65">
      <c r="A124" s="198" t="str">
        <f t="shared" si="1"/>
        <v/>
      </c>
      <c r="B124" s="28" t="s">
        <v>440</v>
      </c>
      <c r="E124" s="29"/>
      <c r="F124" s="503" t="s">
        <v>37</v>
      </c>
      <c r="G124" s="504"/>
      <c r="H124" s="487" t="s">
        <v>980</v>
      </c>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31"/>
      <c r="AF124" s="32"/>
      <c r="AL124" s="483" t="s">
        <v>777</v>
      </c>
      <c r="AM124" s="484"/>
      <c r="AN124" s="484"/>
      <c r="AO124" s="484"/>
      <c r="AP124" s="484"/>
      <c r="AQ124" s="515"/>
      <c r="AR124" s="41"/>
      <c r="CB124" s="53"/>
      <c r="CC124" s="53"/>
      <c r="CD124" s="53"/>
      <c r="CE124" s="53"/>
    </row>
    <row r="125" spans="1:83" ht="27.75" customHeight="1" x14ac:dyDescent="0.65">
      <c r="A125" s="198" t="str">
        <f t="shared" si="1"/>
        <v/>
      </c>
      <c r="B125" s="531" t="s">
        <v>441</v>
      </c>
      <c r="C125" s="532"/>
      <c r="D125" s="532"/>
      <c r="E125" s="533"/>
      <c r="F125" s="30"/>
      <c r="H125" s="487"/>
      <c r="I125" s="487"/>
      <c r="J125" s="487"/>
      <c r="K125" s="487"/>
      <c r="L125" s="487"/>
      <c r="M125" s="487"/>
      <c r="N125" s="487"/>
      <c r="O125" s="487"/>
      <c r="P125" s="487"/>
      <c r="Q125" s="487"/>
      <c r="R125" s="487"/>
      <c r="S125" s="487"/>
      <c r="T125" s="487"/>
      <c r="U125" s="487"/>
      <c r="V125" s="487"/>
      <c r="W125" s="487"/>
      <c r="X125" s="487"/>
      <c r="Y125" s="487"/>
      <c r="Z125" s="487"/>
      <c r="AA125" s="487"/>
      <c r="AB125" s="487"/>
      <c r="AC125" s="487"/>
      <c r="AD125" s="487"/>
      <c r="AE125" s="31"/>
      <c r="AF125" s="32"/>
      <c r="AL125" s="483"/>
      <c r="AM125" s="484"/>
      <c r="AN125" s="484"/>
      <c r="AO125" s="484"/>
      <c r="AP125" s="484"/>
      <c r="AQ125" s="515"/>
      <c r="AR125" s="41"/>
      <c r="CB125" s="53"/>
      <c r="CC125" s="53"/>
      <c r="CD125" s="53"/>
      <c r="CE125" s="53"/>
    </row>
    <row r="126" spans="1:83" ht="27.75" customHeight="1" x14ac:dyDescent="0.65">
      <c r="A126" s="198" t="str">
        <f t="shared" si="1"/>
        <v/>
      </c>
      <c r="B126" s="531"/>
      <c r="C126" s="532"/>
      <c r="D126" s="532"/>
      <c r="E126" s="533"/>
      <c r="F126" s="30"/>
      <c r="H126" s="487"/>
      <c r="I126" s="487"/>
      <c r="J126" s="487"/>
      <c r="K126" s="487"/>
      <c r="L126" s="487"/>
      <c r="M126" s="487"/>
      <c r="N126" s="487"/>
      <c r="O126" s="487"/>
      <c r="P126" s="487"/>
      <c r="Q126" s="487"/>
      <c r="R126" s="487"/>
      <c r="S126" s="487"/>
      <c r="T126" s="487"/>
      <c r="U126" s="487"/>
      <c r="V126" s="487"/>
      <c r="W126" s="487"/>
      <c r="X126" s="487"/>
      <c r="Y126" s="487"/>
      <c r="Z126" s="487"/>
      <c r="AA126" s="487"/>
      <c r="AB126" s="487"/>
      <c r="AC126" s="487"/>
      <c r="AD126" s="487"/>
      <c r="AE126" s="31"/>
      <c r="AF126" s="32"/>
      <c r="AL126" s="483"/>
      <c r="AM126" s="484"/>
      <c r="AN126" s="484"/>
      <c r="AO126" s="484"/>
      <c r="AP126" s="484"/>
      <c r="AQ126" s="515"/>
      <c r="AR126" s="41"/>
      <c r="CB126" s="53"/>
      <c r="CC126" s="53"/>
      <c r="CD126" s="53"/>
      <c r="CE126" s="53"/>
    </row>
    <row r="127" spans="1:83" ht="27.75" customHeight="1" x14ac:dyDescent="0.65">
      <c r="A127" s="198" t="str">
        <f t="shared" si="1"/>
        <v/>
      </c>
      <c r="B127" s="531"/>
      <c r="C127" s="532"/>
      <c r="D127" s="532"/>
      <c r="E127" s="533"/>
      <c r="F127" s="30"/>
      <c r="H127" s="487"/>
      <c r="I127" s="487"/>
      <c r="J127" s="487"/>
      <c r="K127" s="487"/>
      <c r="L127" s="487"/>
      <c r="M127" s="487"/>
      <c r="N127" s="487"/>
      <c r="O127" s="487"/>
      <c r="P127" s="487"/>
      <c r="Q127" s="487"/>
      <c r="R127" s="487"/>
      <c r="S127" s="487"/>
      <c r="T127" s="487"/>
      <c r="U127" s="487"/>
      <c r="V127" s="487"/>
      <c r="W127" s="487"/>
      <c r="X127" s="487"/>
      <c r="Y127" s="487"/>
      <c r="Z127" s="487"/>
      <c r="AA127" s="487"/>
      <c r="AB127" s="487"/>
      <c r="AC127" s="487"/>
      <c r="AD127" s="487"/>
      <c r="AE127" s="31"/>
      <c r="AF127" s="32"/>
      <c r="AL127" s="298"/>
      <c r="AQ127" s="299"/>
      <c r="AR127" s="41"/>
      <c r="CB127" s="53"/>
      <c r="CC127" s="53"/>
      <c r="CD127" s="53"/>
      <c r="CE127" s="53"/>
    </row>
    <row r="128" spans="1:83" ht="27.75" customHeight="1" x14ac:dyDescent="0.65">
      <c r="A128" s="198" t="str">
        <f t="shared" si="1"/>
        <v/>
      </c>
      <c r="B128" s="28"/>
      <c r="E128" s="29"/>
      <c r="F128" s="30"/>
      <c r="H128" s="487"/>
      <c r="I128" s="487"/>
      <c r="J128" s="487"/>
      <c r="K128" s="487"/>
      <c r="L128" s="487"/>
      <c r="M128" s="487"/>
      <c r="N128" s="487"/>
      <c r="O128" s="487"/>
      <c r="P128" s="487"/>
      <c r="Q128" s="487"/>
      <c r="R128" s="487"/>
      <c r="S128" s="487"/>
      <c r="T128" s="487"/>
      <c r="U128" s="487"/>
      <c r="V128" s="487"/>
      <c r="W128" s="487"/>
      <c r="X128" s="487"/>
      <c r="Y128" s="487"/>
      <c r="Z128" s="487"/>
      <c r="AA128" s="487"/>
      <c r="AB128" s="487"/>
      <c r="AC128" s="487"/>
      <c r="AD128" s="487"/>
      <c r="AE128" s="31"/>
      <c r="AF128" s="32"/>
      <c r="AL128" s="298"/>
      <c r="AQ128" s="299"/>
      <c r="AR128" s="41"/>
      <c r="CB128" s="53"/>
      <c r="CC128" s="53"/>
      <c r="CD128" s="53"/>
      <c r="CE128" s="53"/>
    </row>
    <row r="129" spans="1:83" ht="27.75" customHeight="1" x14ac:dyDescent="0.65">
      <c r="A129" s="198" t="str">
        <f t="shared" si="1"/>
        <v/>
      </c>
      <c r="B129" s="28"/>
      <c r="E129" s="29"/>
      <c r="F129" s="30"/>
      <c r="H129" s="487"/>
      <c r="I129" s="487"/>
      <c r="J129" s="487"/>
      <c r="K129" s="487"/>
      <c r="L129" s="487"/>
      <c r="M129" s="487"/>
      <c r="N129" s="487"/>
      <c r="O129" s="487"/>
      <c r="P129" s="487"/>
      <c r="Q129" s="487"/>
      <c r="R129" s="487"/>
      <c r="S129" s="487"/>
      <c r="T129" s="487"/>
      <c r="U129" s="487"/>
      <c r="V129" s="487"/>
      <c r="W129" s="487"/>
      <c r="X129" s="487"/>
      <c r="Y129" s="487"/>
      <c r="Z129" s="487"/>
      <c r="AA129" s="487"/>
      <c r="AB129" s="487"/>
      <c r="AC129" s="487"/>
      <c r="AD129" s="487"/>
      <c r="AE129" s="31"/>
      <c r="AF129" s="32"/>
      <c r="AL129" s="298"/>
      <c r="AQ129" s="299"/>
      <c r="AR129" s="41"/>
      <c r="CB129" s="53"/>
      <c r="CC129" s="53"/>
      <c r="CD129" s="53"/>
      <c r="CE129" s="53"/>
    </row>
    <row r="130" spans="1:83" ht="27.75" customHeight="1" x14ac:dyDescent="0.65">
      <c r="A130" s="198" t="str">
        <f t="shared" si="1"/>
        <v/>
      </c>
      <c r="B130" s="28"/>
      <c r="E130" s="29"/>
      <c r="F130" s="30"/>
      <c r="H130" s="487"/>
      <c r="I130" s="487"/>
      <c r="J130" s="487"/>
      <c r="K130" s="487"/>
      <c r="L130" s="487"/>
      <c r="M130" s="487"/>
      <c r="N130" s="487"/>
      <c r="O130" s="487"/>
      <c r="P130" s="487"/>
      <c r="Q130" s="487"/>
      <c r="R130" s="487"/>
      <c r="S130" s="487"/>
      <c r="T130" s="487"/>
      <c r="U130" s="487"/>
      <c r="V130" s="487"/>
      <c r="W130" s="487"/>
      <c r="X130" s="487"/>
      <c r="Y130" s="487"/>
      <c r="Z130" s="487"/>
      <c r="AA130" s="487"/>
      <c r="AB130" s="487"/>
      <c r="AC130" s="487"/>
      <c r="AD130" s="487"/>
      <c r="AE130" s="31"/>
      <c r="AF130" s="32"/>
      <c r="AL130" s="298"/>
      <c r="AQ130" s="299"/>
      <c r="AR130" s="41"/>
      <c r="CB130" s="53"/>
      <c r="CC130" s="53"/>
      <c r="CD130" s="53"/>
      <c r="CE130" s="53"/>
    </row>
    <row r="131" spans="1:83" ht="27.75" customHeight="1" x14ac:dyDescent="0.65">
      <c r="A131" s="198" t="str">
        <f t="shared" si="1"/>
        <v/>
      </c>
      <c r="B131" s="28"/>
      <c r="E131" s="29"/>
      <c r="F131" s="30"/>
      <c r="H131" s="487"/>
      <c r="I131" s="487"/>
      <c r="J131" s="487"/>
      <c r="K131" s="487"/>
      <c r="L131" s="487"/>
      <c r="M131" s="487"/>
      <c r="N131" s="487"/>
      <c r="O131" s="487"/>
      <c r="P131" s="487"/>
      <c r="Q131" s="487"/>
      <c r="R131" s="487"/>
      <c r="S131" s="487"/>
      <c r="T131" s="487"/>
      <c r="U131" s="487"/>
      <c r="V131" s="487"/>
      <c r="W131" s="487"/>
      <c r="X131" s="487"/>
      <c r="Y131" s="487"/>
      <c r="Z131" s="487"/>
      <c r="AA131" s="487"/>
      <c r="AB131" s="487"/>
      <c r="AC131" s="487"/>
      <c r="AD131" s="487"/>
      <c r="AE131" s="31"/>
      <c r="AF131" s="32"/>
      <c r="AL131" s="298"/>
      <c r="AQ131" s="299"/>
      <c r="AR131" s="41"/>
      <c r="CB131" s="53"/>
      <c r="CC131" s="53"/>
      <c r="CD131" s="53"/>
      <c r="CE131" s="53"/>
    </row>
    <row r="132" spans="1:83" ht="27.75" customHeight="1" x14ac:dyDescent="0.65">
      <c r="A132" s="198" t="str">
        <f t="shared" ref="A132:A142" si="2">IF(AG132=0,"",AG132)</f>
        <v/>
      </c>
      <c r="B132" s="28"/>
      <c r="E132" s="29"/>
      <c r="F132" s="30"/>
      <c r="H132" s="487"/>
      <c r="I132" s="487"/>
      <c r="J132" s="487"/>
      <c r="K132" s="487"/>
      <c r="L132" s="487"/>
      <c r="M132" s="487"/>
      <c r="N132" s="487"/>
      <c r="O132" s="487"/>
      <c r="P132" s="487"/>
      <c r="Q132" s="487"/>
      <c r="R132" s="487"/>
      <c r="S132" s="487"/>
      <c r="T132" s="487"/>
      <c r="U132" s="487"/>
      <c r="V132" s="487"/>
      <c r="W132" s="487"/>
      <c r="X132" s="487"/>
      <c r="Y132" s="487"/>
      <c r="Z132" s="487"/>
      <c r="AA132" s="487"/>
      <c r="AB132" s="487"/>
      <c r="AC132" s="487"/>
      <c r="AD132" s="487"/>
      <c r="AE132" s="31"/>
      <c r="AF132" s="32"/>
      <c r="AL132" s="298"/>
      <c r="AQ132" s="299"/>
      <c r="AR132" s="41"/>
      <c r="CB132" s="53"/>
      <c r="CC132" s="53"/>
      <c r="CD132" s="53"/>
      <c r="CE132" s="53"/>
    </row>
    <row r="133" spans="1:83" ht="27.75" customHeight="1" x14ac:dyDescent="0.65">
      <c r="A133" s="198" t="str">
        <f t="shared" si="2"/>
        <v/>
      </c>
      <c r="B133" s="28"/>
      <c r="E133" s="29"/>
      <c r="F133" s="30"/>
      <c r="H133" s="487"/>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31"/>
      <c r="AF133" s="32"/>
      <c r="AL133" s="298"/>
      <c r="AQ133" s="299"/>
      <c r="AR133" s="41"/>
      <c r="CB133" s="53"/>
      <c r="CC133" s="53"/>
      <c r="CD133" s="53"/>
      <c r="CE133" s="53"/>
    </row>
    <row r="134" spans="1:83" ht="18" customHeight="1" thickBot="1" x14ac:dyDescent="0.7">
      <c r="A134" s="198" t="str">
        <f t="shared" si="2"/>
        <v/>
      </c>
      <c r="B134" s="22"/>
      <c r="C134" s="1"/>
      <c r="D134" s="1"/>
      <c r="E134" s="23"/>
      <c r="F134" s="43"/>
      <c r="G134" s="26"/>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49"/>
      <c r="AF134" s="24"/>
      <c r="AG134" s="224"/>
      <c r="AH134" s="25"/>
      <c r="AI134" s="25"/>
      <c r="AJ134" s="25"/>
      <c r="AK134" s="26"/>
      <c r="AL134" s="312"/>
      <c r="AM134" s="313"/>
      <c r="AN134" s="313"/>
      <c r="AO134" s="313"/>
      <c r="AP134" s="313"/>
      <c r="AQ134" s="314"/>
      <c r="AR134" s="50"/>
      <c r="CB134" s="53"/>
      <c r="CC134" s="53"/>
      <c r="CD134" s="53"/>
      <c r="CE134" s="53"/>
    </row>
    <row r="135" spans="1:83" ht="18" customHeight="1" x14ac:dyDescent="0.65">
      <c r="A135" s="198" t="str">
        <f t="shared" si="2"/>
        <v/>
      </c>
      <c r="B135" s="28"/>
      <c r="E135" s="29"/>
      <c r="F135" s="30"/>
      <c r="I135" s="52"/>
      <c r="J135" s="52"/>
      <c r="K135" s="52"/>
      <c r="L135" s="52"/>
      <c r="M135" s="52"/>
      <c r="N135" s="52"/>
      <c r="O135" s="52"/>
      <c r="P135" s="52"/>
      <c r="Q135" s="52"/>
      <c r="R135" s="52"/>
      <c r="S135" s="52"/>
      <c r="T135" s="52"/>
      <c r="U135" s="52"/>
      <c r="V135" s="52"/>
      <c r="W135" s="52"/>
      <c r="X135" s="52"/>
      <c r="Y135" s="52"/>
      <c r="Z135" s="52"/>
      <c r="AA135" s="52"/>
      <c r="AB135" s="52"/>
      <c r="AC135" s="52"/>
      <c r="AD135" s="52"/>
      <c r="AE135" s="31"/>
      <c r="AF135" s="32"/>
      <c r="AL135" s="298"/>
      <c r="AQ135" s="299"/>
      <c r="AR135" s="41"/>
      <c r="CB135" s="53"/>
      <c r="CC135" s="53"/>
      <c r="CD135" s="53"/>
      <c r="CE135" s="53"/>
    </row>
    <row r="136" spans="1:83" ht="27.75" customHeight="1" x14ac:dyDescent="0.65">
      <c r="A136" s="198">
        <f t="shared" si="2"/>
        <v>22</v>
      </c>
      <c r="B136" s="531" t="s">
        <v>442</v>
      </c>
      <c r="C136" s="532"/>
      <c r="D136" s="532"/>
      <c r="E136" s="533"/>
      <c r="F136" s="503" t="s">
        <v>37</v>
      </c>
      <c r="G136" s="504"/>
      <c r="H136" s="529" t="s">
        <v>983</v>
      </c>
      <c r="I136" s="529"/>
      <c r="J136" s="529"/>
      <c r="K136" s="529"/>
      <c r="L136" s="529"/>
      <c r="M136" s="529"/>
      <c r="N136" s="529"/>
      <c r="O136" s="529"/>
      <c r="P136" s="529"/>
      <c r="Q136" s="529"/>
      <c r="R136" s="529"/>
      <c r="S136" s="529"/>
      <c r="T136" s="529"/>
      <c r="U136" s="529"/>
      <c r="V136" s="529"/>
      <c r="W136" s="529"/>
      <c r="X136" s="529"/>
      <c r="Y136" s="529"/>
      <c r="Z136" s="529"/>
      <c r="AA136" s="529"/>
      <c r="AB136" s="529"/>
      <c r="AC136" s="529"/>
      <c r="AD136" s="529"/>
      <c r="AE136" s="31"/>
      <c r="AF136" s="32"/>
      <c r="AG136" s="223">
        <v>22</v>
      </c>
      <c r="AH136" s="505" t="s">
        <v>19</v>
      </c>
      <c r="AI136" s="506"/>
      <c r="AJ136" s="507"/>
      <c r="AL136" s="483" t="s">
        <v>778</v>
      </c>
      <c r="AM136" s="484"/>
      <c r="AN136" s="484"/>
      <c r="AO136" s="484"/>
      <c r="AP136" s="484"/>
      <c r="AQ136" s="515"/>
      <c r="AR136" s="566">
        <f>VLOOKUP(AH136,$CD$6:$CE$11,2,FALSE)</f>
        <v>0</v>
      </c>
      <c r="CB136" s="53"/>
      <c r="CC136" s="53"/>
      <c r="CD136" s="53"/>
      <c r="CE136" s="53"/>
    </row>
    <row r="137" spans="1:83" ht="18" customHeight="1" x14ac:dyDescent="0.65">
      <c r="A137" s="198" t="str">
        <f t="shared" si="2"/>
        <v/>
      </c>
      <c r="B137" s="531"/>
      <c r="C137" s="532"/>
      <c r="D137" s="532"/>
      <c r="E137" s="533"/>
      <c r="F137" s="30"/>
      <c r="I137" s="52"/>
      <c r="J137" s="52"/>
      <c r="K137" s="52"/>
      <c r="L137" s="52"/>
      <c r="M137" s="52"/>
      <c r="N137" s="52"/>
      <c r="O137" s="52"/>
      <c r="P137" s="52"/>
      <c r="Q137" s="52"/>
      <c r="R137" s="52"/>
      <c r="S137" s="52"/>
      <c r="T137" s="52"/>
      <c r="U137" s="52"/>
      <c r="V137" s="52"/>
      <c r="W137" s="52"/>
      <c r="X137" s="52"/>
      <c r="Y137" s="52"/>
      <c r="Z137" s="52"/>
      <c r="AA137" s="52"/>
      <c r="AB137" s="52"/>
      <c r="AC137" s="52"/>
      <c r="AD137" s="52"/>
      <c r="AE137" s="31"/>
      <c r="AF137" s="32"/>
      <c r="AL137" s="483"/>
      <c r="AM137" s="484"/>
      <c r="AN137" s="484"/>
      <c r="AO137" s="484"/>
      <c r="AP137" s="484"/>
      <c r="AQ137" s="515"/>
      <c r="AR137" s="566"/>
      <c r="CB137" s="53"/>
      <c r="CC137" s="53"/>
      <c r="CD137" s="53"/>
      <c r="CE137" s="53"/>
    </row>
    <row r="138" spans="1:83" ht="17.25" customHeight="1" x14ac:dyDescent="0.65">
      <c r="A138" s="198" t="str">
        <f t="shared" si="2"/>
        <v/>
      </c>
      <c r="B138" s="28"/>
      <c r="E138" s="29"/>
      <c r="F138" s="30"/>
      <c r="H138" s="529"/>
      <c r="I138" s="529"/>
      <c r="J138" s="529"/>
      <c r="K138" s="529"/>
      <c r="L138" s="529"/>
      <c r="M138" s="529"/>
      <c r="N138" s="529"/>
      <c r="O138" s="529"/>
      <c r="P138" s="529"/>
      <c r="Q138" s="529"/>
      <c r="R138" s="529"/>
      <c r="S138" s="529"/>
      <c r="T138" s="529"/>
      <c r="U138" s="529"/>
      <c r="V138" s="529"/>
      <c r="W138" s="529"/>
      <c r="X138" s="529"/>
      <c r="Y138" s="529"/>
      <c r="Z138" s="529"/>
      <c r="AA138" s="529"/>
      <c r="AB138" s="529"/>
      <c r="AC138" s="529"/>
      <c r="AD138" s="529"/>
      <c r="AE138" s="31"/>
      <c r="AF138" s="32"/>
      <c r="AL138" s="298"/>
      <c r="AQ138" s="299"/>
      <c r="AR138" s="41"/>
      <c r="CB138" s="53"/>
      <c r="CC138" s="53"/>
      <c r="CD138" s="53"/>
      <c r="CE138" s="53"/>
    </row>
    <row r="139" spans="1:83" ht="27.75" customHeight="1" x14ac:dyDescent="0.65">
      <c r="A139" s="198">
        <f t="shared" si="2"/>
        <v>23</v>
      </c>
      <c r="B139" s="28"/>
      <c r="E139" s="29"/>
      <c r="F139" s="30"/>
      <c r="H139" s="529" t="s">
        <v>779</v>
      </c>
      <c r="I139" s="529"/>
      <c r="J139" s="529"/>
      <c r="K139" s="529"/>
      <c r="L139" s="529"/>
      <c r="M139" s="529"/>
      <c r="N139" s="529"/>
      <c r="O139" s="529"/>
      <c r="P139" s="529"/>
      <c r="Q139" s="529"/>
      <c r="R139" s="529"/>
      <c r="S139" s="529"/>
      <c r="T139" s="529"/>
      <c r="U139" s="529"/>
      <c r="V139" s="529"/>
      <c r="W139" s="529"/>
      <c r="X139" s="529"/>
      <c r="Y139" s="529"/>
      <c r="Z139" s="529"/>
      <c r="AA139" s="529"/>
      <c r="AB139" s="529"/>
      <c r="AC139" s="529"/>
      <c r="AD139" s="529"/>
      <c r="AE139" s="31"/>
      <c r="AF139" s="32"/>
      <c r="AG139" s="223">
        <v>23</v>
      </c>
      <c r="AH139" s="505" t="s">
        <v>19</v>
      </c>
      <c r="AI139" s="506"/>
      <c r="AJ139" s="507"/>
      <c r="AL139" s="483" t="s">
        <v>780</v>
      </c>
      <c r="AM139" s="484"/>
      <c r="AN139" s="484"/>
      <c r="AO139" s="484"/>
      <c r="AP139" s="484"/>
      <c r="AQ139" s="515"/>
      <c r="AR139" s="566">
        <f>VLOOKUP(AH139,$CD$6:$CE$11,2,FALSE)</f>
        <v>0</v>
      </c>
      <c r="CB139" s="53"/>
      <c r="CC139" s="53"/>
      <c r="CD139" s="53"/>
      <c r="CE139" s="53"/>
    </row>
    <row r="140" spans="1:83" ht="18" customHeight="1" x14ac:dyDescent="0.65">
      <c r="A140" s="198" t="str">
        <f t="shared" si="2"/>
        <v/>
      </c>
      <c r="B140" s="28"/>
      <c r="E140" s="29"/>
      <c r="F140" s="30"/>
      <c r="I140" s="52"/>
      <c r="J140" s="52"/>
      <c r="K140" s="52"/>
      <c r="L140" s="52"/>
      <c r="M140" s="52"/>
      <c r="N140" s="52"/>
      <c r="O140" s="52"/>
      <c r="P140" s="52"/>
      <c r="Q140" s="52"/>
      <c r="R140" s="52"/>
      <c r="S140" s="52"/>
      <c r="T140" s="52"/>
      <c r="U140" s="52"/>
      <c r="V140" s="52"/>
      <c r="W140" s="52"/>
      <c r="X140" s="52"/>
      <c r="Y140" s="52"/>
      <c r="Z140" s="52"/>
      <c r="AA140" s="52"/>
      <c r="AB140" s="52"/>
      <c r="AC140" s="52"/>
      <c r="AD140" s="52"/>
      <c r="AE140" s="31"/>
      <c r="AF140" s="32"/>
      <c r="AL140" s="483"/>
      <c r="AM140" s="484"/>
      <c r="AN140" s="484"/>
      <c r="AO140" s="484"/>
      <c r="AP140" s="484"/>
      <c r="AQ140" s="515"/>
      <c r="AR140" s="566"/>
      <c r="CB140" s="53"/>
      <c r="CC140" s="53"/>
      <c r="CD140" s="53"/>
      <c r="CE140" s="53"/>
    </row>
    <row r="141" spans="1:83" ht="27.75" customHeight="1" x14ac:dyDescent="0.65">
      <c r="A141" s="198">
        <f t="shared" si="2"/>
        <v>24</v>
      </c>
      <c r="B141" s="28"/>
      <c r="E141" s="29"/>
      <c r="F141" s="503" t="s">
        <v>74</v>
      </c>
      <c r="G141" s="504"/>
      <c r="H141" s="529" t="s">
        <v>443</v>
      </c>
      <c r="I141" s="529"/>
      <c r="J141" s="529"/>
      <c r="K141" s="529"/>
      <c r="L141" s="529"/>
      <c r="M141" s="529"/>
      <c r="N141" s="529"/>
      <c r="O141" s="529"/>
      <c r="P141" s="529"/>
      <c r="Q141" s="529"/>
      <c r="R141" s="529"/>
      <c r="S141" s="529"/>
      <c r="T141" s="529"/>
      <c r="U141" s="529"/>
      <c r="V141" s="529"/>
      <c r="W141" s="529"/>
      <c r="X141" s="529"/>
      <c r="Y141" s="529"/>
      <c r="Z141" s="529"/>
      <c r="AA141" s="529"/>
      <c r="AB141" s="529"/>
      <c r="AC141" s="529"/>
      <c r="AD141" s="529"/>
      <c r="AE141" s="31"/>
      <c r="AF141" s="32"/>
      <c r="AG141" s="223">
        <v>24</v>
      </c>
      <c r="AH141" s="505" t="s">
        <v>19</v>
      </c>
      <c r="AI141" s="506"/>
      <c r="AJ141" s="507"/>
      <c r="AL141" s="483" t="s">
        <v>781</v>
      </c>
      <c r="AM141" s="484"/>
      <c r="AN141" s="484"/>
      <c r="AO141" s="484"/>
      <c r="AP141" s="484"/>
      <c r="AQ141" s="515"/>
      <c r="AR141" s="566">
        <f>VLOOKUP(AH141,$CD$6:$CE$11,2,FALSE)</f>
        <v>0</v>
      </c>
      <c r="CB141" s="53"/>
      <c r="CC141" s="53"/>
      <c r="CD141" s="53"/>
      <c r="CE141" s="53"/>
    </row>
    <row r="142" spans="1:83" ht="18" customHeight="1" x14ac:dyDescent="0.65">
      <c r="A142" s="198" t="str">
        <f t="shared" si="2"/>
        <v/>
      </c>
      <c r="B142" s="28"/>
      <c r="E142" s="29"/>
      <c r="F142" s="30"/>
      <c r="I142" s="52"/>
      <c r="J142" s="52"/>
      <c r="K142" s="52"/>
      <c r="L142" s="52"/>
      <c r="M142" s="52"/>
      <c r="N142" s="52"/>
      <c r="O142" s="52"/>
      <c r="P142" s="52"/>
      <c r="Q142" s="52"/>
      <c r="R142" s="52"/>
      <c r="S142" s="52"/>
      <c r="T142" s="52"/>
      <c r="U142" s="52"/>
      <c r="V142" s="52"/>
      <c r="W142" s="52"/>
      <c r="X142" s="52"/>
      <c r="Y142" s="52"/>
      <c r="Z142" s="52"/>
      <c r="AA142" s="52"/>
      <c r="AB142" s="52"/>
      <c r="AC142" s="52"/>
      <c r="AD142" s="52"/>
      <c r="AE142" s="31"/>
      <c r="AF142" s="32"/>
      <c r="AL142" s="483"/>
      <c r="AM142" s="484"/>
      <c r="AN142" s="484"/>
      <c r="AO142" s="484"/>
      <c r="AP142" s="484"/>
      <c r="AQ142" s="515"/>
      <c r="AR142" s="566"/>
      <c r="CB142" s="53"/>
      <c r="CC142" s="53"/>
      <c r="CD142" s="53"/>
      <c r="CE142" s="53"/>
    </row>
    <row r="143" spans="1:83" ht="18" customHeight="1" x14ac:dyDescent="0.65">
      <c r="B143" s="28"/>
      <c r="E143" s="29"/>
      <c r="F143" s="280"/>
      <c r="G143" s="278"/>
      <c r="H143" s="707"/>
      <c r="I143" s="707"/>
      <c r="J143" s="707"/>
      <c r="K143" s="707"/>
      <c r="L143" s="707"/>
      <c r="M143" s="707"/>
      <c r="N143" s="707"/>
      <c r="O143" s="707"/>
      <c r="P143" s="707"/>
      <c r="Q143" s="707"/>
      <c r="R143" s="707"/>
      <c r="S143" s="707"/>
      <c r="T143" s="707"/>
      <c r="U143" s="707"/>
      <c r="V143" s="707"/>
      <c r="W143" s="707"/>
      <c r="X143" s="707"/>
      <c r="Y143" s="707"/>
      <c r="Z143" s="707"/>
      <c r="AA143" s="707"/>
      <c r="AB143" s="707"/>
      <c r="AC143" s="707"/>
      <c r="AD143" s="707"/>
      <c r="AE143" s="31"/>
      <c r="AF143" s="32"/>
      <c r="AL143" s="303"/>
      <c r="AM143" s="304"/>
      <c r="AN143" s="304"/>
      <c r="AO143" s="304"/>
      <c r="AP143" s="304"/>
      <c r="AQ143" s="305"/>
      <c r="AR143" s="67"/>
      <c r="CB143" s="53"/>
      <c r="CC143" s="53"/>
      <c r="CD143" s="53"/>
      <c r="CE143" s="53"/>
    </row>
    <row r="144" spans="1:83" ht="30.9" customHeight="1" x14ac:dyDescent="0.65">
      <c r="B144" s="28"/>
      <c r="E144" s="29"/>
      <c r="F144" s="280"/>
      <c r="G144" s="278"/>
      <c r="H144" s="707"/>
      <c r="I144" s="707"/>
      <c r="J144" s="707"/>
      <c r="K144" s="707"/>
      <c r="L144" s="707"/>
      <c r="M144" s="707"/>
      <c r="N144" s="707"/>
      <c r="O144" s="707"/>
      <c r="P144" s="707"/>
      <c r="Q144" s="707"/>
      <c r="R144" s="707"/>
      <c r="S144" s="707"/>
      <c r="T144" s="707"/>
      <c r="U144" s="707"/>
      <c r="V144" s="707"/>
      <c r="W144" s="707"/>
      <c r="X144" s="707"/>
      <c r="Y144" s="707"/>
      <c r="Z144" s="707"/>
      <c r="AA144" s="707"/>
      <c r="AB144" s="707"/>
      <c r="AC144" s="707"/>
      <c r="AD144" s="707"/>
      <c r="AE144" s="31"/>
      <c r="AF144" s="32"/>
      <c r="AL144" s="303"/>
      <c r="AM144" s="304"/>
      <c r="AN144" s="304"/>
      <c r="AO144" s="304"/>
      <c r="AP144" s="304"/>
      <c r="AQ144" s="305"/>
      <c r="AR144" s="67"/>
      <c r="CB144" s="53"/>
      <c r="CC144" s="53"/>
      <c r="CD144" s="53"/>
      <c r="CE144" s="53"/>
    </row>
    <row r="145" spans="1:83" ht="18" customHeight="1" x14ac:dyDescent="0.65">
      <c r="B145" s="28"/>
      <c r="E145" s="29"/>
      <c r="F145" s="280"/>
      <c r="G145" s="278"/>
      <c r="H145" s="755" t="s">
        <v>1053</v>
      </c>
      <c r="I145" s="756"/>
      <c r="J145" s="756"/>
      <c r="K145" s="756"/>
      <c r="L145" s="756"/>
      <c r="M145" s="756"/>
      <c r="N145" s="756"/>
      <c r="O145" s="756"/>
      <c r="P145" s="756"/>
      <c r="Q145" s="756"/>
      <c r="R145" s="756"/>
      <c r="S145" s="756"/>
      <c r="T145" s="756"/>
      <c r="U145" s="756"/>
      <c r="V145" s="756"/>
      <c r="W145" s="756"/>
      <c r="X145" s="756"/>
      <c r="Y145" s="756"/>
      <c r="Z145" s="756"/>
      <c r="AA145" s="756"/>
      <c r="AB145" s="756"/>
      <c r="AC145" s="756"/>
      <c r="AD145" s="756"/>
      <c r="AE145" s="31"/>
      <c r="AF145" s="32"/>
      <c r="AL145" s="518" t="s">
        <v>1015</v>
      </c>
      <c r="AM145" s="519"/>
      <c r="AN145" s="519"/>
      <c r="AO145" s="519"/>
      <c r="AP145" s="519"/>
      <c r="AQ145" s="520"/>
      <c r="AR145" s="67"/>
      <c r="CB145" s="53"/>
      <c r="CC145" s="53"/>
      <c r="CD145" s="53"/>
      <c r="CE145" s="53"/>
    </row>
    <row r="146" spans="1:83" ht="18" customHeight="1" x14ac:dyDescent="0.65">
      <c r="B146" s="28"/>
      <c r="E146" s="29"/>
      <c r="F146" s="280"/>
      <c r="G146" s="278"/>
      <c r="H146" s="757"/>
      <c r="I146" s="757"/>
      <c r="J146" s="757"/>
      <c r="K146" s="757"/>
      <c r="L146" s="757"/>
      <c r="M146" s="757"/>
      <c r="N146" s="757"/>
      <c r="O146" s="757"/>
      <c r="P146" s="757"/>
      <c r="Q146" s="757"/>
      <c r="R146" s="757"/>
      <c r="S146" s="757"/>
      <c r="T146" s="757"/>
      <c r="U146" s="757"/>
      <c r="V146" s="757"/>
      <c r="W146" s="757"/>
      <c r="X146" s="757"/>
      <c r="Y146" s="757"/>
      <c r="Z146" s="757"/>
      <c r="AA146" s="757"/>
      <c r="AB146" s="757"/>
      <c r="AC146" s="757"/>
      <c r="AD146" s="757"/>
      <c r="AE146" s="31"/>
      <c r="AF146" s="32"/>
      <c r="AL146" s="518"/>
      <c r="AM146" s="519"/>
      <c r="AN146" s="519"/>
      <c r="AO146" s="519"/>
      <c r="AP146" s="519"/>
      <c r="AQ146" s="520"/>
      <c r="AR146" s="67"/>
      <c r="CB146" s="53"/>
      <c r="CC146" s="53"/>
      <c r="CD146" s="53"/>
      <c r="CE146" s="53"/>
    </row>
    <row r="147" spans="1:83" ht="24.55" customHeight="1" x14ac:dyDescent="0.65">
      <c r="B147" s="28"/>
      <c r="E147" s="29"/>
      <c r="F147" s="280"/>
      <c r="G147" s="278"/>
      <c r="H147" s="757"/>
      <c r="I147" s="757"/>
      <c r="J147" s="757"/>
      <c r="K147" s="757"/>
      <c r="L147" s="757"/>
      <c r="M147" s="757"/>
      <c r="N147" s="757"/>
      <c r="O147" s="757"/>
      <c r="P147" s="757"/>
      <c r="Q147" s="757"/>
      <c r="R147" s="757"/>
      <c r="S147" s="757"/>
      <c r="T147" s="757"/>
      <c r="U147" s="757"/>
      <c r="V147" s="757"/>
      <c r="W147" s="757"/>
      <c r="X147" s="757"/>
      <c r="Y147" s="757"/>
      <c r="Z147" s="757"/>
      <c r="AA147" s="757"/>
      <c r="AB147" s="757"/>
      <c r="AC147" s="757"/>
      <c r="AD147" s="757"/>
      <c r="AE147" s="31"/>
      <c r="AF147" s="32"/>
      <c r="AL147" s="758"/>
      <c r="AM147" s="486"/>
      <c r="AN147" s="486"/>
      <c r="AO147" s="486"/>
      <c r="AP147" s="486"/>
      <c r="AQ147" s="759"/>
      <c r="AR147" s="67"/>
      <c r="CB147" s="53"/>
      <c r="CC147" s="53"/>
      <c r="CD147" s="53"/>
      <c r="CE147" s="53"/>
    </row>
    <row r="148" spans="1:83" ht="18" customHeight="1" x14ac:dyDescent="0.65">
      <c r="B148" s="28"/>
      <c r="E148" s="29"/>
      <c r="F148" s="280"/>
      <c r="G148" s="278"/>
      <c r="H148" s="369"/>
      <c r="I148" s="370"/>
      <c r="J148" s="370"/>
      <c r="K148" s="370"/>
      <c r="L148" s="370"/>
      <c r="M148" s="370"/>
      <c r="N148" s="370"/>
      <c r="O148" s="370"/>
      <c r="P148" s="370"/>
      <c r="Q148" s="370"/>
      <c r="R148" s="370"/>
      <c r="S148" s="370"/>
      <c r="T148" s="370"/>
      <c r="U148" s="370"/>
      <c r="V148" s="370"/>
      <c r="W148" s="370"/>
      <c r="X148" s="370"/>
      <c r="Y148" s="370"/>
      <c r="Z148" s="370"/>
      <c r="AA148" s="370"/>
      <c r="AB148" s="370"/>
      <c r="AC148" s="370"/>
      <c r="AD148" s="370"/>
      <c r="AE148" s="31"/>
      <c r="AF148" s="32"/>
      <c r="AL148" s="286"/>
      <c r="AM148" s="287"/>
      <c r="AN148" s="287"/>
      <c r="AO148" s="287"/>
      <c r="AP148" s="287"/>
      <c r="AQ148" s="288"/>
      <c r="AR148" s="67"/>
      <c r="CB148" s="53"/>
      <c r="CC148" s="53"/>
      <c r="CD148" s="53"/>
      <c r="CE148" s="53"/>
    </row>
    <row r="149" spans="1:83" ht="27.75" customHeight="1" x14ac:dyDescent="0.65">
      <c r="A149" s="198">
        <f>IF(AG149=0,"",AG149)</f>
        <v>25</v>
      </c>
      <c r="B149" s="28"/>
      <c r="E149" s="29"/>
      <c r="F149" s="569" t="s">
        <v>76</v>
      </c>
      <c r="G149" s="570"/>
      <c r="H149" s="571" t="s">
        <v>1013</v>
      </c>
      <c r="I149" s="571"/>
      <c r="J149" s="571"/>
      <c r="K149" s="571"/>
      <c r="L149" s="571"/>
      <c r="M149" s="571"/>
      <c r="N149" s="571"/>
      <c r="O149" s="571"/>
      <c r="P149" s="571"/>
      <c r="Q149" s="571"/>
      <c r="R149" s="571"/>
      <c r="S149" s="571"/>
      <c r="T149" s="571"/>
      <c r="U149" s="571"/>
      <c r="V149" s="571"/>
      <c r="W149" s="571"/>
      <c r="X149" s="571"/>
      <c r="Y149" s="571"/>
      <c r="Z149" s="571"/>
      <c r="AA149" s="571"/>
      <c r="AB149" s="571"/>
      <c r="AC149" s="571"/>
      <c r="AD149" s="571"/>
      <c r="AE149" s="31"/>
      <c r="AF149" s="32"/>
      <c r="AG149" s="223">
        <v>25</v>
      </c>
      <c r="AH149" s="505" t="s">
        <v>19</v>
      </c>
      <c r="AI149" s="506"/>
      <c r="AJ149" s="507"/>
      <c r="AL149" s="518" t="s">
        <v>1014</v>
      </c>
      <c r="AM149" s="519"/>
      <c r="AN149" s="519"/>
      <c r="AO149" s="519"/>
      <c r="AP149" s="519"/>
      <c r="AQ149" s="520"/>
      <c r="AR149" s="566"/>
      <c r="CB149" s="53"/>
      <c r="CC149" s="53"/>
      <c r="CD149" s="53"/>
      <c r="CE149" s="53"/>
    </row>
    <row r="150" spans="1:83" ht="22.5" customHeight="1" x14ac:dyDescent="0.65">
      <c r="A150" s="198" t="str">
        <f>IF(AG150=0,"",AG150)</f>
        <v/>
      </c>
      <c r="B150" s="28"/>
      <c r="E150" s="29"/>
      <c r="F150" s="377"/>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69"/>
      <c r="AC150" s="369"/>
      <c r="AD150" s="369"/>
      <c r="AE150" s="31"/>
      <c r="AF150" s="32"/>
      <c r="AL150" s="518"/>
      <c r="AM150" s="519"/>
      <c r="AN150" s="519"/>
      <c r="AO150" s="519"/>
      <c r="AP150" s="519"/>
      <c r="AQ150" s="520"/>
      <c r="AR150" s="566"/>
      <c r="CB150" s="53"/>
      <c r="CC150" s="53"/>
      <c r="CD150" s="53"/>
      <c r="CE150" s="53"/>
    </row>
    <row r="151" spans="1:83" ht="18" customHeight="1" x14ac:dyDescent="0.65">
      <c r="A151" s="198">
        <f>IF(AG151=0,"",AG151)</f>
        <v>251</v>
      </c>
      <c r="B151" s="28"/>
      <c r="E151" s="29"/>
      <c r="F151" s="569" t="s">
        <v>77</v>
      </c>
      <c r="G151" s="570"/>
      <c r="H151" s="571" t="s">
        <v>1054</v>
      </c>
      <c r="I151" s="571"/>
      <c r="J151" s="571"/>
      <c r="K151" s="571"/>
      <c r="L151" s="571"/>
      <c r="M151" s="571"/>
      <c r="N151" s="571"/>
      <c r="O151" s="571"/>
      <c r="P151" s="571"/>
      <c r="Q151" s="571"/>
      <c r="R151" s="571"/>
      <c r="S151" s="571"/>
      <c r="T151" s="571"/>
      <c r="U151" s="571"/>
      <c r="V151" s="571"/>
      <c r="W151" s="571"/>
      <c r="X151" s="571"/>
      <c r="Y151" s="571"/>
      <c r="Z151" s="571"/>
      <c r="AA151" s="571"/>
      <c r="AB151" s="571"/>
      <c r="AC151" s="571"/>
      <c r="AD151" s="571"/>
      <c r="AE151" s="31"/>
      <c r="AF151" s="32"/>
      <c r="AG151" s="284">
        <v>251</v>
      </c>
      <c r="AH151" s="505" t="s">
        <v>19</v>
      </c>
      <c r="AI151" s="506"/>
      <c r="AJ151" s="507"/>
      <c r="AL151" s="518" t="s">
        <v>1014</v>
      </c>
      <c r="AM151" s="519"/>
      <c r="AN151" s="519"/>
      <c r="AO151" s="519"/>
      <c r="AP151" s="519"/>
      <c r="AQ151" s="520"/>
      <c r="AR151" s="41"/>
      <c r="CB151" s="53"/>
      <c r="CC151" s="53"/>
      <c r="CD151" s="53"/>
      <c r="CE151" s="53"/>
    </row>
    <row r="152" spans="1:83" ht="25.75" customHeight="1" x14ac:dyDescent="0.65">
      <c r="B152" s="28"/>
      <c r="E152" s="29"/>
      <c r="F152" s="377"/>
      <c r="G152" s="369"/>
      <c r="H152" s="571"/>
      <c r="I152" s="571"/>
      <c r="J152" s="571"/>
      <c r="K152" s="571"/>
      <c r="L152" s="571"/>
      <c r="M152" s="571"/>
      <c r="N152" s="571"/>
      <c r="O152" s="571"/>
      <c r="P152" s="571"/>
      <c r="Q152" s="571"/>
      <c r="R152" s="571"/>
      <c r="S152" s="571"/>
      <c r="T152" s="571"/>
      <c r="U152" s="571"/>
      <c r="V152" s="571"/>
      <c r="W152" s="571"/>
      <c r="X152" s="571"/>
      <c r="Y152" s="571"/>
      <c r="Z152" s="571"/>
      <c r="AA152" s="571"/>
      <c r="AB152" s="571"/>
      <c r="AC152" s="571"/>
      <c r="AD152" s="571"/>
      <c r="AE152" s="31"/>
      <c r="AF152" s="32"/>
      <c r="AL152" s="518"/>
      <c r="AM152" s="519"/>
      <c r="AN152" s="519"/>
      <c r="AO152" s="519"/>
      <c r="AP152" s="519"/>
      <c r="AQ152" s="520"/>
      <c r="AR152" s="41"/>
      <c r="CB152" s="53"/>
      <c r="CC152" s="53"/>
      <c r="CD152" s="53"/>
      <c r="CE152" s="53"/>
    </row>
    <row r="153" spans="1:83" ht="18" customHeight="1" x14ac:dyDescent="0.65">
      <c r="B153" s="28"/>
      <c r="E153" s="29"/>
      <c r="F153" s="377"/>
      <c r="G153" s="369"/>
      <c r="H153" s="571"/>
      <c r="I153" s="571"/>
      <c r="J153" s="571"/>
      <c r="K153" s="571"/>
      <c r="L153" s="571"/>
      <c r="M153" s="571"/>
      <c r="N153" s="571"/>
      <c r="O153" s="571"/>
      <c r="P153" s="571"/>
      <c r="Q153" s="571"/>
      <c r="R153" s="571"/>
      <c r="S153" s="571"/>
      <c r="T153" s="571"/>
      <c r="U153" s="571"/>
      <c r="V153" s="571"/>
      <c r="W153" s="571"/>
      <c r="X153" s="571"/>
      <c r="Y153" s="571"/>
      <c r="Z153" s="571"/>
      <c r="AA153" s="571"/>
      <c r="AB153" s="571"/>
      <c r="AC153" s="571"/>
      <c r="AD153" s="571"/>
      <c r="AE153" s="31"/>
      <c r="AF153" s="32"/>
      <c r="AL153" s="298"/>
      <c r="AQ153" s="299"/>
      <c r="AR153" s="41"/>
      <c r="CB153" s="53"/>
      <c r="CC153" s="53"/>
      <c r="CD153" s="53"/>
      <c r="CE153" s="53"/>
    </row>
    <row r="154" spans="1:83" ht="18" customHeight="1" x14ac:dyDescent="0.65">
      <c r="B154" s="28"/>
      <c r="E154" s="29"/>
      <c r="F154" s="377"/>
      <c r="G154" s="369"/>
      <c r="H154" s="571"/>
      <c r="I154" s="571"/>
      <c r="J154" s="571"/>
      <c r="K154" s="571"/>
      <c r="L154" s="571"/>
      <c r="M154" s="571"/>
      <c r="N154" s="571"/>
      <c r="O154" s="571"/>
      <c r="P154" s="571"/>
      <c r="Q154" s="571"/>
      <c r="R154" s="571"/>
      <c r="S154" s="571"/>
      <c r="T154" s="571"/>
      <c r="U154" s="571"/>
      <c r="V154" s="571"/>
      <c r="W154" s="571"/>
      <c r="X154" s="571"/>
      <c r="Y154" s="571"/>
      <c r="Z154" s="571"/>
      <c r="AA154" s="571"/>
      <c r="AB154" s="571"/>
      <c r="AC154" s="571"/>
      <c r="AD154" s="571"/>
      <c r="AE154" s="31"/>
      <c r="AF154" s="32"/>
      <c r="AL154" s="298"/>
      <c r="AQ154" s="299"/>
      <c r="AR154" s="41"/>
      <c r="CB154" s="53"/>
      <c r="CC154" s="53"/>
      <c r="CD154" s="53"/>
      <c r="CE154" s="53"/>
    </row>
    <row r="155" spans="1:83" ht="18" customHeight="1" x14ac:dyDescent="0.65">
      <c r="B155" s="28"/>
      <c r="E155" s="29"/>
      <c r="F155" s="377"/>
      <c r="G155" s="369"/>
      <c r="H155" s="571"/>
      <c r="I155" s="571"/>
      <c r="J155" s="571"/>
      <c r="K155" s="571"/>
      <c r="L155" s="571"/>
      <c r="M155" s="571"/>
      <c r="N155" s="571"/>
      <c r="O155" s="571"/>
      <c r="P155" s="571"/>
      <c r="Q155" s="571"/>
      <c r="R155" s="571"/>
      <c r="S155" s="571"/>
      <c r="T155" s="571"/>
      <c r="U155" s="571"/>
      <c r="V155" s="571"/>
      <c r="W155" s="571"/>
      <c r="X155" s="571"/>
      <c r="Y155" s="571"/>
      <c r="Z155" s="571"/>
      <c r="AA155" s="571"/>
      <c r="AB155" s="571"/>
      <c r="AC155" s="571"/>
      <c r="AD155" s="571"/>
      <c r="AE155" s="31"/>
      <c r="AF155" s="32"/>
      <c r="AL155" s="298"/>
      <c r="AQ155" s="299"/>
      <c r="AR155" s="41"/>
      <c r="CB155" s="53"/>
      <c r="CC155" s="53"/>
      <c r="CD155" s="53"/>
      <c r="CE155" s="53"/>
    </row>
    <row r="156" spans="1:83" ht="18" customHeight="1" x14ac:dyDescent="0.65">
      <c r="B156" s="28"/>
      <c r="E156" s="29"/>
      <c r="F156" s="377"/>
      <c r="G156" s="369"/>
      <c r="H156" s="571"/>
      <c r="I156" s="571"/>
      <c r="J156" s="571"/>
      <c r="K156" s="571"/>
      <c r="L156" s="571"/>
      <c r="M156" s="571"/>
      <c r="N156" s="571"/>
      <c r="O156" s="571"/>
      <c r="P156" s="571"/>
      <c r="Q156" s="571"/>
      <c r="R156" s="571"/>
      <c r="S156" s="571"/>
      <c r="T156" s="571"/>
      <c r="U156" s="571"/>
      <c r="V156" s="571"/>
      <c r="W156" s="571"/>
      <c r="X156" s="571"/>
      <c r="Y156" s="571"/>
      <c r="Z156" s="571"/>
      <c r="AA156" s="571"/>
      <c r="AB156" s="571"/>
      <c r="AC156" s="571"/>
      <c r="AD156" s="571"/>
      <c r="AE156" s="31"/>
      <c r="AF156" s="32"/>
      <c r="AL156" s="298"/>
      <c r="AQ156" s="299"/>
      <c r="AR156" s="41"/>
      <c r="CB156" s="53"/>
      <c r="CC156" s="53"/>
      <c r="CD156" s="53"/>
      <c r="CE156" s="53"/>
    </row>
    <row r="157" spans="1:83" ht="18" customHeight="1" x14ac:dyDescent="0.65">
      <c r="B157" s="28"/>
      <c r="E157" s="29"/>
      <c r="F157" s="377"/>
      <c r="G157" s="369"/>
      <c r="H157" s="571"/>
      <c r="I157" s="571"/>
      <c r="J157" s="571"/>
      <c r="K157" s="571"/>
      <c r="L157" s="571"/>
      <c r="M157" s="571"/>
      <c r="N157" s="571"/>
      <c r="O157" s="571"/>
      <c r="P157" s="571"/>
      <c r="Q157" s="571"/>
      <c r="R157" s="571"/>
      <c r="S157" s="571"/>
      <c r="T157" s="571"/>
      <c r="U157" s="571"/>
      <c r="V157" s="571"/>
      <c r="W157" s="571"/>
      <c r="X157" s="571"/>
      <c r="Y157" s="571"/>
      <c r="Z157" s="571"/>
      <c r="AA157" s="571"/>
      <c r="AB157" s="571"/>
      <c r="AC157" s="571"/>
      <c r="AD157" s="571"/>
      <c r="AE157" s="31"/>
      <c r="AF157" s="32"/>
      <c r="AL157" s="298"/>
      <c r="AQ157" s="299"/>
      <c r="AR157" s="41"/>
      <c r="CB157" s="53"/>
      <c r="CC157" s="53"/>
      <c r="CD157" s="53"/>
      <c r="CE157" s="53"/>
    </row>
    <row r="158" spans="1:83" ht="18" customHeight="1" x14ac:dyDescent="0.65">
      <c r="B158" s="28"/>
      <c r="E158" s="29"/>
      <c r="F158" s="377"/>
      <c r="G158" s="369"/>
      <c r="H158" s="571"/>
      <c r="I158" s="571"/>
      <c r="J158" s="571"/>
      <c r="K158" s="571"/>
      <c r="L158" s="571"/>
      <c r="M158" s="571"/>
      <c r="N158" s="571"/>
      <c r="O158" s="571"/>
      <c r="P158" s="571"/>
      <c r="Q158" s="571"/>
      <c r="R158" s="571"/>
      <c r="S158" s="571"/>
      <c r="T158" s="571"/>
      <c r="U158" s="571"/>
      <c r="V158" s="571"/>
      <c r="W158" s="571"/>
      <c r="X158" s="571"/>
      <c r="Y158" s="571"/>
      <c r="Z158" s="571"/>
      <c r="AA158" s="571"/>
      <c r="AB158" s="571"/>
      <c r="AC158" s="571"/>
      <c r="AD158" s="571"/>
      <c r="AE158" s="31"/>
      <c r="AF158" s="32"/>
      <c r="AL158" s="298"/>
      <c r="AQ158" s="299"/>
      <c r="AR158" s="41"/>
      <c r="CB158" s="53"/>
      <c r="CC158" s="53"/>
      <c r="CD158" s="53"/>
      <c r="CE158" s="53"/>
    </row>
    <row r="159" spans="1:83" ht="18" customHeight="1" x14ac:dyDescent="0.65">
      <c r="B159" s="28"/>
      <c r="E159" s="29"/>
      <c r="F159" s="377"/>
      <c r="G159" s="369"/>
      <c r="H159" s="571"/>
      <c r="I159" s="571"/>
      <c r="J159" s="571"/>
      <c r="K159" s="571"/>
      <c r="L159" s="571"/>
      <c r="M159" s="571"/>
      <c r="N159" s="571"/>
      <c r="O159" s="571"/>
      <c r="P159" s="571"/>
      <c r="Q159" s="571"/>
      <c r="R159" s="571"/>
      <c r="S159" s="571"/>
      <c r="T159" s="571"/>
      <c r="U159" s="571"/>
      <c r="V159" s="571"/>
      <c r="W159" s="571"/>
      <c r="X159" s="571"/>
      <c r="Y159" s="571"/>
      <c r="Z159" s="571"/>
      <c r="AA159" s="571"/>
      <c r="AB159" s="571"/>
      <c r="AC159" s="571"/>
      <c r="AD159" s="571"/>
      <c r="AE159" s="31"/>
      <c r="AF159" s="32"/>
      <c r="AL159" s="298"/>
      <c r="AQ159" s="299"/>
      <c r="AR159" s="41"/>
      <c r="CB159" s="53"/>
      <c r="CC159" s="53"/>
      <c r="CD159" s="53"/>
      <c r="CE159" s="53"/>
    </row>
    <row r="160" spans="1:83" ht="18" customHeight="1" thickBot="1" x14ac:dyDescent="0.7">
      <c r="B160" s="28"/>
      <c r="E160" s="29"/>
      <c r="F160" s="236"/>
      <c r="G160" s="230"/>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31"/>
      <c r="AF160" s="32"/>
      <c r="AL160" s="298"/>
      <c r="AQ160" s="299"/>
      <c r="AR160" s="41"/>
      <c r="CB160" s="53"/>
      <c r="CC160" s="53"/>
      <c r="CD160" s="53"/>
      <c r="CE160" s="53"/>
    </row>
    <row r="161" spans="1:83" ht="18" customHeight="1" x14ac:dyDescent="0.65">
      <c r="B161" s="28"/>
      <c r="E161" s="29"/>
      <c r="F161" s="236"/>
      <c r="G161" s="369" t="s">
        <v>58</v>
      </c>
      <c r="H161" s="572" t="s">
        <v>1055</v>
      </c>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4"/>
      <c r="AE161" s="31"/>
      <c r="AF161" s="32"/>
      <c r="AL161" s="298"/>
      <c r="AQ161" s="299"/>
      <c r="AR161" s="41"/>
      <c r="CB161" s="53"/>
      <c r="CC161" s="53"/>
      <c r="CD161" s="53"/>
      <c r="CE161" s="53"/>
    </row>
    <row r="162" spans="1:83" ht="18" customHeight="1" x14ac:dyDescent="0.65">
      <c r="B162" s="28"/>
      <c r="E162" s="29"/>
      <c r="F162" s="236"/>
      <c r="G162" s="369"/>
      <c r="H162" s="575"/>
      <c r="I162" s="571"/>
      <c r="J162" s="571"/>
      <c r="K162" s="571"/>
      <c r="L162" s="571"/>
      <c r="M162" s="571"/>
      <c r="N162" s="571"/>
      <c r="O162" s="571"/>
      <c r="P162" s="571"/>
      <c r="Q162" s="571"/>
      <c r="R162" s="571"/>
      <c r="S162" s="571"/>
      <c r="T162" s="571"/>
      <c r="U162" s="571"/>
      <c r="V162" s="571"/>
      <c r="W162" s="571"/>
      <c r="X162" s="571"/>
      <c r="Y162" s="571"/>
      <c r="Z162" s="571"/>
      <c r="AA162" s="571"/>
      <c r="AB162" s="571"/>
      <c r="AC162" s="571"/>
      <c r="AD162" s="576"/>
      <c r="AE162" s="31"/>
      <c r="AF162" s="32"/>
      <c r="AL162" s="298"/>
      <c r="AQ162" s="299"/>
      <c r="AR162" s="41"/>
      <c r="CB162" s="53"/>
      <c r="CC162" s="53"/>
      <c r="CD162" s="53"/>
      <c r="CE162" s="53"/>
    </row>
    <row r="163" spans="1:83" ht="18" customHeight="1" x14ac:dyDescent="0.65">
      <c r="B163" s="28"/>
      <c r="E163" s="29"/>
      <c r="F163" s="236"/>
      <c r="G163" s="369"/>
      <c r="H163" s="575"/>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6"/>
      <c r="AE163" s="31"/>
      <c r="AF163" s="32"/>
      <c r="AL163" s="298"/>
      <c r="AQ163" s="299"/>
      <c r="AR163" s="41"/>
      <c r="CB163" s="53"/>
      <c r="CC163" s="53"/>
      <c r="CD163" s="53"/>
      <c r="CE163" s="53"/>
    </row>
    <row r="164" spans="1:83" ht="18" customHeight="1" x14ac:dyDescent="0.65">
      <c r="B164" s="28"/>
      <c r="E164" s="29"/>
      <c r="F164" s="236"/>
      <c r="G164" s="369"/>
      <c r="H164" s="575"/>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6"/>
      <c r="AE164" s="31"/>
      <c r="AF164" s="32"/>
      <c r="AL164" s="298"/>
      <c r="AQ164" s="299"/>
      <c r="AR164" s="41"/>
      <c r="CB164" s="53"/>
      <c r="CC164" s="53"/>
      <c r="CD164" s="53"/>
      <c r="CE164" s="53"/>
    </row>
    <row r="165" spans="1:83" ht="18" customHeight="1" x14ac:dyDescent="0.65">
      <c r="B165" s="28"/>
      <c r="E165" s="29"/>
      <c r="F165" s="236"/>
      <c r="G165" s="369"/>
      <c r="H165" s="575"/>
      <c r="I165" s="571"/>
      <c r="J165" s="571"/>
      <c r="K165" s="571"/>
      <c r="L165" s="571"/>
      <c r="M165" s="571"/>
      <c r="N165" s="571"/>
      <c r="O165" s="571"/>
      <c r="P165" s="571"/>
      <c r="Q165" s="571"/>
      <c r="R165" s="571"/>
      <c r="S165" s="571"/>
      <c r="T165" s="571"/>
      <c r="U165" s="571"/>
      <c r="V165" s="571"/>
      <c r="W165" s="571"/>
      <c r="X165" s="571"/>
      <c r="Y165" s="571"/>
      <c r="Z165" s="571"/>
      <c r="AA165" s="571"/>
      <c r="AB165" s="571"/>
      <c r="AC165" s="571"/>
      <c r="AD165" s="576"/>
      <c r="AE165" s="31"/>
      <c r="AF165" s="32"/>
      <c r="AL165" s="298"/>
      <c r="AQ165" s="299"/>
      <c r="AR165" s="41"/>
      <c r="CB165" s="53"/>
      <c r="CC165" s="53"/>
      <c r="CD165" s="53"/>
      <c r="CE165" s="53"/>
    </row>
    <row r="166" spans="1:83" ht="18" customHeight="1" thickBot="1" x14ac:dyDescent="0.7">
      <c r="B166" s="28"/>
      <c r="E166" s="29"/>
      <c r="F166" s="236"/>
      <c r="G166" s="369"/>
      <c r="H166" s="577"/>
      <c r="I166" s="578"/>
      <c r="J166" s="578"/>
      <c r="K166" s="578"/>
      <c r="L166" s="578"/>
      <c r="M166" s="578"/>
      <c r="N166" s="578"/>
      <c r="O166" s="578"/>
      <c r="P166" s="578"/>
      <c r="Q166" s="578"/>
      <c r="R166" s="578"/>
      <c r="S166" s="578"/>
      <c r="T166" s="578"/>
      <c r="U166" s="578"/>
      <c r="V166" s="578"/>
      <c r="W166" s="578"/>
      <c r="X166" s="578"/>
      <c r="Y166" s="578"/>
      <c r="Z166" s="578"/>
      <c r="AA166" s="578"/>
      <c r="AB166" s="578"/>
      <c r="AC166" s="578"/>
      <c r="AD166" s="579"/>
      <c r="AE166" s="31"/>
      <c r="AF166" s="32"/>
      <c r="AL166" s="298"/>
      <c r="AQ166" s="299"/>
      <c r="AR166" s="41"/>
      <c r="CB166" s="53"/>
      <c r="CC166" s="53"/>
      <c r="CD166" s="53"/>
      <c r="CE166" s="53"/>
    </row>
    <row r="167" spans="1:83" ht="18" customHeight="1" x14ac:dyDescent="0.65">
      <c r="B167" s="28"/>
      <c r="E167" s="29"/>
      <c r="F167" s="30"/>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31"/>
      <c r="AF167" s="32"/>
      <c r="AL167" s="298"/>
      <c r="AQ167" s="299"/>
      <c r="AR167" s="41"/>
      <c r="CB167" s="53"/>
      <c r="CC167" s="53"/>
      <c r="CD167" s="53"/>
      <c r="CE167" s="53"/>
    </row>
    <row r="168" spans="1:83" ht="27.75" customHeight="1" x14ac:dyDescent="0.65">
      <c r="A168" s="198">
        <f>IF(AG168=0,"",AG168)</f>
        <v>26</v>
      </c>
      <c r="B168" s="531" t="s">
        <v>444</v>
      </c>
      <c r="C168" s="532"/>
      <c r="D168" s="532"/>
      <c r="E168" s="533"/>
      <c r="F168" s="503" t="s">
        <v>37</v>
      </c>
      <c r="G168" s="504"/>
      <c r="H168" s="487" t="s">
        <v>782</v>
      </c>
      <c r="I168" s="487"/>
      <c r="J168" s="487"/>
      <c r="K168" s="487"/>
      <c r="L168" s="487"/>
      <c r="M168" s="487"/>
      <c r="N168" s="487"/>
      <c r="O168" s="487"/>
      <c r="P168" s="487"/>
      <c r="Q168" s="487"/>
      <c r="R168" s="487"/>
      <c r="S168" s="487"/>
      <c r="T168" s="487"/>
      <c r="U168" s="487"/>
      <c r="V168" s="487"/>
      <c r="W168" s="487"/>
      <c r="X168" s="487"/>
      <c r="Y168" s="487"/>
      <c r="Z168" s="487"/>
      <c r="AA168" s="487"/>
      <c r="AB168" s="487"/>
      <c r="AC168" s="487"/>
      <c r="AD168" s="487"/>
      <c r="AE168" s="31"/>
      <c r="AF168" s="32"/>
      <c r="AG168" s="223">
        <v>26</v>
      </c>
      <c r="AH168" s="505" t="s">
        <v>19</v>
      </c>
      <c r="AI168" s="506"/>
      <c r="AJ168" s="507"/>
      <c r="AL168" s="483" t="s">
        <v>846</v>
      </c>
      <c r="AM168" s="484"/>
      <c r="AN168" s="484"/>
      <c r="AO168" s="484"/>
      <c r="AP168" s="484"/>
      <c r="AQ168" s="515"/>
      <c r="AR168" s="566">
        <f>VLOOKUP(AH168,$CD$6:$CE$11,2,FALSE)</f>
        <v>0</v>
      </c>
      <c r="CB168" s="53"/>
      <c r="CC168" s="53"/>
      <c r="CD168" s="53"/>
      <c r="CE168" s="53"/>
    </row>
    <row r="169" spans="1:83" ht="27" customHeight="1" x14ac:dyDescent="0.65">
      <c r="A169" s="198" t="str">
        <f>IF(AG169=0,"",AG169)</f>
        <v/>
      </c>
      <c r="B169" s="531"/>
      <c r="C169" s="532"/>
      <c r="D169" s="532"/>
      <c r="E169" s="533"/>
      <c r="F169" s="30"/>
      <c r="H169" s="487"/>
      <c r="I169" s="487"/>
      <c r="J169" s="487"/>
      <c r="K169" s="487"/>
      <c r="L169" s="487"/>
      <c r="M169" s="487"/>
      <c r="N169" s="487"/>
      <c r="O169" s="487"/>
      <c r="P169" s="487"/>
      <c r="Q169" s="487"/>
      <c r="R169" s="487"/>
      <c r="S169" s="487"/>
      <c r="T169" s="487"/>
      <c r="U169" s="487"/>
      <c r="V169" s="487"/>
      <c r="W169" s="487"/>
      <c r="X169" s="487"/>
      <c r="Y169" s="487"/>
      <c r="Z169" s="487"/>
      <c r="AA169" s="487"/>
      <c r="AB169" s="487"/>
      <c r="AC169" s="487"/>
      <c r="AD169" s="487"/>
      <c r="AE169" s="31"/>
      <c r="AF169" s="32"/>
      <c r="AL169" s="483"/>
      <c r="AM169" s="484"/>
      <c r="AN169" s="484"/>
      <c r="AO169" s="484"/>
      <c r="AP169" s="484"/>
      <c r="AQ169" s="515"/>
      <c r="AR169" s="566"/>
      <c r="CB169" s="53"/>
      <c r="CC169" s="53"/>
      <c r="CD169" s="53"/>
      <c r="CE169" s="53"/>
    </row>
    <row r="170" spans="1:83" ht="27.75" customHeight="1" x14ac:dyDescent="0.65">
      <c r="A170" s="198" t="str">
        <f>IF(AG170=0,"",AG170)</f>
        <v/>
      </c>
      <c r="B170" s="531"/>
      <c r="C170" s="532"/>
      <c r="D170" s="532"/>
      <c r="E170" s="533"/>
      <c r="F170" s="200"/>
      <c r="G170" s="201"/>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31"/>
      <c r="AF170" s="32"/>
      <c r="AK170" s="3"/>
      <c r="AL170" s="315"/>
      <c r="AM170" s="316"/>
      <c r="AN170" s="316"/>
      <c r="AO170" s="316"/>
      <c r="AP170" s="316"/>
      <c r="AQ170" s="317"/>
      <c r="AR170" s="59"/>
      <c r="CB170" s="53"/>
      <c r="CC170" s="53"/>
      <c r="CD170" s="53"/>
      <c r="CE170" s="53"/>
    </row>
    <row r="171" spans="1:83" ht="27.75" customHeight="1" x14ac:dyDescent="0.65">
      <c r="A171" s="198">
        <f>IF(AG171=0,"",AG171)</f>
        <v>27</v>
      </c>
      <c r="B171" s="28"/>
      <c r="E171" s="29"/>
      <c r="F171" s="503" t="s">
        <v>74</v>
      </c>
      <c r="G171" s="504"/>
      <c r="H171" s="529" t="s">
        <v>783</v>
      </c>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31"/>
      <c r="AF171" s="32"/>
      <c r="AG171" s="223">
        <v>27</v>
      </c>
      <c r="AH171" s="505" t="s">
        <v>19</v>
      </c>
      <c r="AI171" s="506"/>
      <c r="AJ171" s="507"/>
      <c r="AL171" s="483" t="s">
        <v>847</v>
      </c>
      <c r="AM171" s="484"/>
      <c r="AN171" s="484"/>
      <c r="AO171" s="484"/>
      <c r="AP171" s="484"/>
      <c r="AQ171" s="515"/>
      <c r="AR171" s="566">
        <f>VLOOKUP(AH171,$CD$6:$CE$11,2,FALSE)</f>
        <v>0</v>
      </c>
      <c r="CB171" s="53"/>
      <c r="CC171" s="53"/>
      <c r="CD171" s="53"/>
      <c r="CE171" s="53"/>
    </row>
    <row r="172" spans="1:83" ht="18" customHeight="1" x14ac:dyDescent="0.65">
      <c r="A172" s="198" t="str">
        <f>IF(AG172=0,"",AG172)</f>
        <v/>
      </c>
      <c r="B172" s="28"/>
      <c r="E172" s="29"/>
      <c r="F172" s="30"/>
      <c r="I172" s="52"/>
      <c r="J172" s="52"/>
      <c r="K172" s="52"/>
      <c r="L172" s="52"/>
      <c r="M172" s="52"/>
      <c r="N172" s="52"/>
      <c r="O172" s="52"/>
      <c r="P172" s="52"/>
      <c r="Q172" s="52"/>
      <c r="R172" s="52"/>
      <c r="S172" s="52"/>
      <c r="T172" s="52"/>
      <c r="U172" s="52"/>
      <c r="V172" s="52"/>
      <c r="W172" s="52"/>
      <c r="X172" s="52"/>
      <c r="Y172" s="52"/>
      <c r="Z172" s="52"/>
      <c r="AA172" s="52"/>
      <c r="AB172" s="52"/>
      <c r="AC172" s="52"/>
      <c r="AD172" s="52"/>
      <c r="AE172" s="31"/>
      <c r="AF172" s="32"/>
      <c r="AL172" s="483"/>
      <c r="AM172" s="484"/>
      <c r="AN172" s="484"/>
      <c r="AO172" s="484"/>
      <c r="AP172" s="484"/>
      <c r="AQ172" s="515"/>
      <c r="AR172" s="566"/>
      <c r="CB172" s="53"/>
      <c r="CC172" s="53"/>
      <c r="CD172" s="53"/>
      <c r="CE172" s="53"/>
    </row>
    <row r="173" spans="1:83" ht="18" customHeight="1" x14ac:dyDescent="0.65">
      <c r="B173" s="28"/>
      <c r="E173" s="29"/>
      <c r="F173" s="30"/>
      <c r="I173" s="52"/>
      <c r="J173" s="52"/>
      <c r="K173" s="52"/>
      <c r="L173" s="52"/>
      <c r="M173" s="52"/>
      <c r="N173" s="52"/>
      <c r="O173" s="52"/>
      <c r="P173" s="52"/>
      <c r="Q173" s="52"/>
      <c r="R173" s="52"/>
      <c r="S173" s="52"/>
      <c r="T173" s="52"/>
      <c r="U173" s="52"/>
      <c r="V173" s="52"/>
      <c r="W173" s="52"/>
      <c r="X173" s="52"/>
      <c r="Y173" s="52"/>
      <c r="Z173" s="52"/>
      <c r="AA173" s="52"/>
      <c r="AB173" s="52"/>
      <c r="AC173" s="52"/>
      <c r="AD173" s="52"/>
      <c r="AE173" s="31"/>
      <c r="AF173" s="32"/>
      <c r="AL173" s="303"/>
      <c r="AM173" s="304"/>
      <c r="AN173" s="304"/>
      <c r="AO173" s="304"/>
      <c r="AP173" s="304"/>
      <c r="AQ173" s="305"/>
      <c r="AR173" s="67"/>
      <c r="CB173" s="53"/>
      <c r="CC173" s="53"/>
      <c r="CD173" s="53"/>
      <c r="CE173" s="53"/>
    </row>
    <row r="174" spans="1:83" ht="27" customHeight="1" x14ac:dyDescent="0.65">
      <c r="A174" s="198">
        <f>IF(AG174=0,"",AG174)</f>
        <v>28</v>
      </c>
      <c r="B174" s="28"/>
      <c r="E174" s="29"/>
      <c r="F174" s="30"/>
      <c r="H174" s="511" t="s">
        <v>784</v>
      </c>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31"/>
      <c r="AF174" s="32"/>
      <c r="AG174" s="223">
        <v>28</v>
      </c>
      <c r="AH174" s="521" t="s">
        <v>55</v>
      </c>
      <c r="AI174" s="522"/>
      <c r="AJ174" s="523"/>
      <c r="AK174" s="72"/>
      <c r="AL174" s="303"/>
      <c r="AM174" s="304"/>
      <c r="AN174" s="304"/>
      <c r="AO174" s="304"/>
      <c r="AP174" s="304"/>
      <c r="AQ174" s="305"/>
      <c r="AR174" s="67"/>
      <c r="CB174" s="53"/>
      <c r="CC174" s="53"/>
      <c r="CD174" s="53"/>
      <c r="CE174" s="53"/>
    </row>
    <row r="175" spans="1:83" ht="27" customHeight="1" x14ac:dyDescent="0.65">
      <c r="B175" s="28"/>
      <c r="E175" s="29"/>
      <c r="F175" s="30"/>
      <c r="H175" s="511"/>
      <c r="I175" s="511"/>
      <c r="J175" s="511"/>
      <c r="K175" s="511"/>
      <c r="L175" s="511"/>
      <c r="M175" s="511"/>
      <c r="N175" s="511"/>
      <c r="O175" s="511"/>
      <c r="P175" s="511"/>
      <c r="Q175" s="511"/>
      <c r="R175" s="511"/>
      <c r="S175" s="511"/>
      <c r="T175" s="511"/>
      <c r="U175" s="511"/>
      <c r="V175" s="511"/>
      <c r="W175" s="511"/>
      <c r="X175" s="511"/>
      <c r="Y175" s="511"/>
      <c r="Z175" s="511"/>
      <c r="AA175" s="511"/>
      <c r="AB175" s="511"/>
      <c r="AC175" s="511"/>
      <c r="AD175" s="511"/>
      <c r="AE175" s="31"/>
      <c r="AF175" s="32"/>
      <c r="AL175" s="303"/>
      <c r="AM175" s="304"/>
      <c r="AN175" s="304"/>
      <c r="AO175" s="304"/>
      <c r="AP175" s="304"/>
      <c r="AQ175" s="305"/>
      <c r="AR175" s="67"/>
      <c r="CB175" s="53"/>
      <c r="CC175" s="53"/>
      <c r="CD175" s="53"/>
      <c r="CE175" s="53"/>
    </row>
    <row r="176" spans="1:83" ht="10.5" customHeight="1" x14ac:dyDescent="0.65">
      <c r="B176" s="28"/>
      <c r="E176" s="29"/>
      <c r="F176" s="30"/>
      <c r="H176" s="511"/>
      <c r="I176" s="511"/>
      <c r="J176" s="511"/>
      <c r="K176" s="511"/>
      <c r="L176" s="511"/>
      <c r="M176" s="511"/>
      <c r="N176" s="511"/>
      <c r="O176" s="511"/>
      <c r="P176" s="511"/>
      <c r="Q176" s="511"/>
      <c r="R176" s="511"/>
      <c r="S176" s="511"/>
      <c r="T176" s="511"/>
      <c r="U176" s="511"/>
      <c r="V176" s="511"/>
      <c r="W176" s="511"/>
      <c r="X176" s="511"/>
      <c r="Y176" s="511"/>
      <c r="Z176" s="511"/>
      <c r="AA176" s="511"/>
      <c r="AB176" s="511"/>
      <c r="AC176" s="511"/>
      <c r="AD176" s="511"/>
      <c r="AE176" s="31"/>
      <c r="AF176" s="32"/>
      <c r="AL176" s="303"/>
      <c r="AM176" s="304"/>
      <c r="AN176" s="304"/>
      <c r="AO176" s="304"/>
      <c r="AP176" s="304"/>
      <c r="AQ176" s="305"/>
      <c r="AR176" s="67"/>
      <c r="CB176" s="53"/>
      <c r="CC176" s="53"/>
      <c r="CD176" s="53"/>
      <c r="CE176" s="53"/>
    </row>
    <row r="177" spans="1:83" ht="18" customHeight="1" x14ac:dyDescent="0.65">
      <c r="A177" s="198" t="str">
        <f>IF(AG177=0,"",AG177)</f>
        <v/>
      </c>
      <c r="B177" s="28"/>
      <c r="E177" s="29"/>
      <c r="F177" s="30"/>
      <c r="I177" s="52"/>
      <c r="J177" s="52"/>
      <c r="K177" s="52"/>
      <c r="L177" s="52"/>
      <c r="M177" s="52"/>
      <c r="N177" s="52"/>
      <c r="O177" s="52"/>
      <c r="P177" s="52"/>
      <c r="Q177" s="52"/>
      <c r="R177" s="52"/>
      <c r="S177" s="52"/>
      <c r="T177" s="52"/>
      <c r="U177" s="52"/>
      <c r="V177" s="52"/>
      <c r="W177" s="52"/>
      <c r="X177" s="52"/>
      <c r="Y177" s="52"/>
      <c r="Z177" s="52"/>
      <c r="AA177" s="52"/>
      <c r="AB177" s="52"/>
      <c r="AC177" s="52"/>
      <c r="AD177" s="52"/>
      <c r="AE177" s="31"/>
      <c r="AF177" s="32"/>
      <c r="AL177" s="298"/>
      <c r="AQ177" s="299"/>
      <c r="AR177" s="41"/>
      <c r="CB177" s="53"/>
      <c r="CC177" s="53"/>
      <c r="CD177" s="53"/>
      <c r="CE177" s="53"/>
    </row>
    <row r="178" spans="1:83" ht="27" customHeight="1" x14ac:dyDescent="0.65">
      <c r="A178" s="198">
        <f>IF(AG178=0,"",AG178)</f>
        <v>29</v>
      </c>
      <c r="B178" s="28"/>
      <c r="E178" s="29"/>
      <c r="F178" s="503" t="s">
        <v>198</v>
      </c>
      <c r="G178" s="504"/>
      <c r="H178" s="487" t="s">
        <v>785</v>
      </c>
      <c r="I178" s="487"/>
      <c r="J178" s="487"/>
      <c r="K178" s="487"/>
      <c r="L178" s="487"/>
      <c r="M178" s="487"/>
      <c r="N178" s="487"/>
      <c r="O178" s="487"/>
      <c r="P178" s="487"/>
      <c r="Q178" s="487"/>
      <c r="R178" s="487"/>
      <c r="S178" s="487"/>
      <c r="T178" s="487"/>
      <c r="U178" s="487"/>
      <c r="V178" s="487"/>
      <c r="W178" s="487"/>
      <c r="X178" s="487"/>
      <c r="Y178" s="487"/>
      <c r="Z178" s="487"/>
      <c r="AA178" s="487"/>
      <c r="AB178" s="487"/>
      <c r="AC178" s="487"/>
      <c r="AD178" s="487"/>
      <c r="AF178" s="32"/>
      <c r="AG178" s="223">
        <v>29</v>
      </c>
      <c r="AH178" s="505" t="s">
        <v>19</v>
      </c>
      <c r="AI178" s="506"/>
      <c r="AJ178" s="507"/>
      <c r="AL178" s="483" t="s">
        <v>786</v>
      </c>
      <c r="AM178" s="484"/>
      <c r="AN178" s="484"/>
      <c r="AO178" s="484"/>
      <c r="AP178" s="484"/>
      <c r="AQ178" s="515"/>
      <c r="AR178" s="566">
        <f>VLOOKUP(AH178,$CD$6:$CE$11,2,FALSE)</f>
        <v>0</v>
      </c>
      <c r="CB178" s="53"/>
      <c r="CC178" s="53"/>
      <c r="CD178" s="53"/>
      <c r="CE178" s="53"/>
    </row>
    <row r="179" spans="1:83" ht="27" customHeight="1" x14ac:dyDescent="0.65">
      <c r="B179" s="28"/>
      <c r="E179" s="29"/>
      <c r="F179" s="30"/>
      <c r="H179" s="487"/>
      <c r="I179" s="487"/>
      <c r="J179" s="487"/>
      <c r="K179" s="487"/>
      <c r="L179" s="487"/>
      <c r="M179" s="487"/>
      <c r="N179" s="487"/>
      <c r="O179" s="487"/>
      <c r="P179" s="487"/>
      <c r="Q179" s="487"/>
      <c r="R179" s="487"/>
      <c r="S179" s="487"/>
      <c r="T179" s="487"/>
      <c r="U179" s="487"/>
      <c r="V179" s="487"/>
      <c r="W179" s="487"/>
      <c r="X179" s="487"/>
      <c r="Y179" s="487"/>
      <c r="Z179" s="487"/>
      <c r="AA179" s="487"/>
      <c r="AB179" s="487"/>
      <c r="AC179" s="487"/>
      <c r="AD179" s="487"/>
      <c r="AF179" s="32"/>
      <c r="AL179" s="483"/>
      <c r="AM179" s="484"/>
      <c r="AN179" s="484"/>
      <c r="AO179" s="484"/>
      <c r="AP179" s="484"/>
      <c r="AQ179" s="515"/>
      <c r="AR179" s="566"/>
      <c r="CB179" s="53"/>
      <c r="CC179" s="53"/>
      <c r="CD179" s="53"/>
      <c r="CE179" s="53"/>
    </row>
    <row r="180" spans="1:83" ht="18" customHeight="1" x14ac:dyDescent="0.65">
      <c r="B180" s="28"/>
      <c r="E180" s="29"/>
      <c r="F180" s="30"/>
      <c r="I180" s="52"/>
      <c r="J180" s="52"/>
      <c r="K180" s="52"/>
      <c r="L180" s="52"/>
      <c r="M180" s="52"/>
      <c r="N180" s="52"/>
      <c r="O180" s="52"/>
      <c r="P180" s="52"/>
      <c r="Q180" s="52"/>
      <c r="R180" s="52"/>
      <c r="S180" s="52"/>
      <c r="T180" s="52"/>
      <c r="U180" s="52"/>
      <c r="V180" s="52"/>
      <c r="W180" s="52"/>
      <c r="X180" s="52"/>
      <c r="Y180" s="52"/>
      <c r="Z180" s="52"/>
      <c r="AA180" s="52"/>
      <c r="AB180" s="52"/>
      <c r="AC180" s="52"/>
      <c r="AD180" s="52"/>
      <c r="AF180" s="32"/>
      <c r="AL180" s="298"/>
      <c r="AQ180" s="299"/>
      <c r="AR180" s="41"/>
      <c r="CB180" s="53"/>
      <c r="CC180" s="53"/>
      <c r="CD180" s="53"/>
      <c r="CE180" s="53"/>
    </row>
    <row r="181" spans="1:83" ht="27" customHeight="1" x14ac:dyDescent="0.65">
      <c r="A181" s="198">
        <f>IF(AG181=0,"",AG181)</f>
        <v>30</v>
      </c>
      <c r="B181" s="28"/>
      <c r="E181" s="29"/>
      <c r="F181" s="503" t="s">
        <v>199</v>
      </c>
      <c r="G181" s="504"/>
      <c r="H181" s="511" t="s">
        <v>787</v>
      </c>
      <c r="I181" s="511"/>
      <c r="J181" s="511"/>
      <c r="K181" s="511"/>
      <c r="L181" s="511"/>
      <c r="M181" s="511"/>
      <c r="N181" s="511"/>
      <c r="O181" s="511"/>
      <c r="P181" s="511"/>
      <c r="Q181" s="511"/>
      <c r="R181" s="511"/>
      <c r="S181" s="511"/>
      <c r="T181" s="511"/>
      <c r="U181" s="511"/>
      <c r="V181" s="511"/>
      <c r="W181" s="511"/>
      <c r="X181" s="511"/>
      <c r="Y181" s="511"/>
      <c r="Z181" s="511"/>
      <c r="AA181" s="511"/>
      <c r="AB181" s="511"/>
      <c r="AC181" s="511"/>
      <c r="AD181" s="511"/>
      <c r="AF181" s="32"/>
      <c r="AG181" s="223">
        <v>30</v>
      </c>
      <c r="AH181" s="521" t="s">
        <v>55</v>
      </c>
      <c r="AI181" s="522"/>
      <c r="AJ181" s="523"/>
      <c r="AK181" s="72"/>
      <c r="AL181" s="483" t="s">
        <v>845</v>
      </c>
      <c r="AM181" s="484"/>
      <c r="AN181" s="484"/>
      <c r="AO181" s="484"/>
      <c r="AP181" s="484"/>
      <c r="AQ181" s="515"/>
      <c r="AR181" s="41"/>
      <c r="CB181" s="53"/>
      <c r="CC181" s="53"/>
      <c r="CD181" s="53"/>
      <c r="CE181" s="53"/>
    </row>
    <row r="182" spans="1:83" ht="27" customHeight="1" x14ac:dyDescent="0.65">
      <c r="B182" s="28"/>
      <c r="E182" s="29"/>
      <c r="F182" s="30"/>
      <c r="H182" s="511"/>
      <c r="I182" s="511"/>
      <c r="J182" s="511"/>
      <c r="K182" s="511"/>
      <c r="L182" s="511"/>
      <c r="M182" s="511"/>
      <c r="N182" s="511"/>
      <c r="O182" s="511"/>
      <c r="P182" s="511"/>
      <c r="Q182" s="511"/>
      <c r="R182" s="511"/>
      <c r="S182" s="511"/>
      <c r="T182" s="511"/>
      <c r="U182" s="511"/>
      <c r="V182" s="511"/>
      <c r="W182" s="511"/>
      <c r="X182" s="511"/>
      <c r="Y182" s="511"/>
      <c r="Z182" s="511"/>
      <c r="AA182" s="511"/>
      <c r="AB182" s="511"/>
      <c r="AC182" s="511"/>
      <c r="AD182" s="511"/>
      <c r="AF182" s="32"/>
      <c r="AL182" s="483"/>
      <c r="AM182" s="484"/>
      <c r="AN182" s="484"/>
      <c r="AO182" s="484"/>
      <c r="AP182" s="484"/>
      <c r="AQ182" s="515"/>
      <c r="AR182" s="41"/>
      <c r="CB182" s="53"/>
      <c r="CC182" s="53"/>
      <c r="CD182" s="53"/>
      <c r="CE182" s="53"/>
    </row>
    <row r="183" spans="1:83" ht="27" customHeight="1" x14ac:dyDescent="0.65">
      <c r="B183" s="28"/>
      <c r="E183" s="29"/>
      <c r="F183" s="30"/>
      <c r="H183" s="511"/>
      <c r="I183" s="511"/>
      <c r="J183" s="511"/>
      <c r="K183" s="511"/>
      <c r="L183" s="511"/>
      <c r="M183" s="511"/>
      <c r="N183" s="511"/>
      <c r="O183" s="511"/>
      <c r="P183" s="511"/>
      <c r="Q183" s="511"/>
      <c r="R183" s="511"/>
      <c r="S183" s="511"/>
      <c r="T183" s="511"/>
      <c r="U183" s="511"/>
      <c r="V183" s="511"/>
      <c r="W183" s="511"/>
      <c r="X183" s="511"/>
      <c r="Y183" s="511"/>
      <c r="Z183" s="511"/>
      <c r="AA183" s="511"/>
      <c r="AB183" s="511"/>
      <c r="AC183" s="511"/>
      <c r="AD183" s="511"/>
      <c r="AF183" s="32"/>
      <c r="AL183" s="298"/>
      <c r="AQ183" s="299"/>
      <c r="AR183" s="41"/>
      <c r="CB183" s="53"/>
      <c r="CC183" s="53"/>
      <c r="CD183" s="53"/>
      <c r="CE183" s="53"/>
    </row>
    <row r="184" spans="1:83" ht="27" customHeight="1" x14ac:dyDescent="0.65">
      <c r="B184" s="28"/>
      <c r="E184" s="29"/>
      <c r="F184" s="30"/>
      <c r="H184" s="511"/>
      <c r="I184" s="511"/>
      <c r="J184" s="511"/>
      <c r="K184" s="511"/>
      <c r="L184" s="511"/>
      <c r="M184" s="511"/>
      <c r="N184" s="511"/>
      <c r="O184" s="511"/>
      <c r="P184" s="511"/>
      <c r="Q184" s="511"/>
      <c r="R184" s="511"/>
      <c r="S184" s="511"/>
      <c r="T184" s="511"/>
      <c r="U184" s="511"/>
      <c r="V184" s="511"/>
      <c r="W184" s="511"/>
      <c r="X184" s="511"/>
      <c r="Y184" s="511"/>
      <c r="Z184" s="511"/>
      <c r="AA184" s="511"/>
      <c r="AB184" s="511"/>
      <c r="AC184" s="511"/>
      <c r="AD184" s="511"/>
      <c r="AF184" s="32"/>
      <c r="AL184" s="298"/>
      <c r="AQ184" s="299"/>
      <c r="AR184" s="41"/>
      <c r="CB184" s="53"/>
      <c r="CC184" s="53"/>
      <c r="CD184" s="53"/>
      <c r="CE184" s="53"/>
    </row>
    <row r="185" spans="1:83" ht="21" customHeight="1" x14ac:dyDescent="0.65">
      <c r="B185" s="28"/>
      <c r="E185" s="29"/>
      <c r="F185" s="30"/>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F185" s="32"/>
      <c r="AL185" s="298"/>
      <c r="AQ185" s="299"/>
      <c r="AR185" s="41"/>
      <c r="CB185" s="53"/>
      <c r="CC185" s="53"/>
      <c r="CD185" s="53"/>
      <c r="CE185" s="53"/>
    </row>
    <row r="186" spans="1:83" ht="27" customHeight="1" x14ac:dyDescent="0.65">
      <c r="B186" s="28"/>
      <c r="E186" s="29"/>
      <c r="F186" s="30"/>
      <c r="H186" s="511" t="s">
        <v>788</v>
      </c>
      <c r="I186" s="511"/>
      <c r="J186" s="511"/>
      <c r="K186" s="511"/>
      <c r="L186" s="511"/>
      <c r="M186" s="511"/>
      <c r="N186" s="511"/>
      <c r="O186" s="511"/>
      <c r="P186" s="511"/>
      <c r="Q186" s="511"/>
      <c r="R186" s="511"/>
      <c r="S186" s="511"/>
      <c r="T186" s="511"/>
      <c r="U186" s="511"/>
      <c r="V186" s="511"/>
      <c r="W186" s="511"/>
      <c r="X186" s="511"/>
      <c r="Y186" s="511"/>
      <c r="Z186" s="511"/>
      <c r="AA186" s="511"/>
      <c r="AB186" s="511"/>
      <c r="AC186" s="511"/>
      <c r="AD186" s="511"/>
      <c r="AF186" s="32"/>
      <c r="AG186" s="223">
        <v>31</v>
      </c>
      <c r="AH186" s="505" t="s">
        <v>19</v>
      </c>
      <c r="AI186" s="506"/>
      <c r="AJ186" s="507"/>
      <c r="AK186" s="3"/>
      <c r="AL186" s="508" t="s">
        <v>786</v>
      </c>
      <c r="AM186" s="509"/>
      <c r="AN186" s="509"/>
      <c r="AO186" s="509"/>
      <c r="AP186" s="509"/>
      <c r="AQ186" s="510"/>
      <c r="AR186" s="566">
        <f>VLOOKUP(AH186,$CD$6:$CE$11,2,FALSE)</f>
        <v>0</v>
      </c>
      <c r="CB186" s="53"/>
      <c r="CC186" s="53"/>
      <c r="CD186" s="53"/>
      <c r="CE186" s="53"/>
    </row>
    <row r="187" spans="1:83" ht="15" customHeight="1" x14ac:dyDescent="0.65">
      <c r="B187" s="28"/>
      <c r="E187" s="29"/>
      <c r="F187" s="30"/>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F187" s="32"/>
      <c r="AK187" s="3"/>
      <c r="AL187" s="508"/>
      <c r="AM187" s="509"/>
      <c r="AN187" s="509"/>
      <c r="AO187" s="509"/>
      <c r="AP187" s="509"/>
      <c r="AQ187" s="510"/>
      <c r="AR187" s="566"/>
      <c r="CB187" s="53"/>
      <c r="CC187" s="53"/>
      <c r="CD187" s="53"/>
      <c r="CE187" s="53"/>
    </row>
    <row r="188" spans="1:83" ht="18" customHeight="1" x14ac:dyDescent="0.65">
      <c r="B188" s="28"/>
      <c r="E188" s="29"/>
      <c r="F188" s="30"/>
      <c r="I188" s="52"/>
      <c r="J188" s="52"/>
      <c r="K188" s="52"/>
      <c r="L188" s="52"/>
      <c r="M188" s="52"/>
      <c r="N188" s="52"/>
      <c r="O188" s="52"/>
      <c r="P188" s="52"/>
      <c r="Q188" s="52"/>
      <c r="R188" s="52"/>
      <c r="S188" s="52"/>
      <c r="T188" s="52"/>
      <c r="U188" s="52"/>
      <c r="V188" s="52"/>
      <c r="W188" s="52"/>
      <c r="X188" s="52"/>
      <c r="Y188" s="52"/>
      <c r="Z188" s="52"/>
      <c r="AA188" s="52"/>
      <c r="AB188" s="52"/>
      <c r="AC188" s="52"/>
      <c r="AD188" s="52"/>
      <c r="AF188" s="32"/>
      <c r="AL188" s="298"/>
      <c r="AQ188" s="299"/>
      <c r="AR188" s="41"/>
      <c r="CB188" s="53"/>
      <c r="CC188" s="53"/>
      <c r="CD188" s="53"/>
      <c r="CE188" s="53"/>
    </row>
    <row r="189" spans="1:83" ht="27.75" customHeight="1" x14ac:dyDescent="0.65">
      <c r="A189" s="198">
        <f t="shared" ref="A189:A207" si="3">IF(AG189=0,"",AG189)</f>
        <v>32</v>
      </c>
      <c r="B189" s="28"/>
      <c r="E189" s="29"/>
      <c r="F189" s="503" t="s">
        <v>193</v>
      </c>
      <c r="G189" s="504"/>
      <c r="H189" s="529" t="s">
        <v>109</v>
      </c>
      <c r="I189" s="529"/>
      <c r="J189" s="529"/>
      <c r="K189" s="529"/>
      <c r="L189" s="529"/>
      <c r="M189" s="529"/>
      <c r="N189" s="529"/>
      <c r="O189" s="529"/>
      <c r="P189" s="529"/>
      <c r="Q189" s="529"/>
      <c r="R189" s="529"/>
      <c r="S189" s="529"/>
      <c r="T189" s="529"/>
      <c r="U189" s="529"/>
      <c r="V189" s="529"/>
      <c r="W189" s="529"/>
      <c r="X189" s="529"/>
      <c r="Y189" s="529"/>
      <c r="Z189" s="529"/>
      <c r="AA189" s="529"/>
      <c r="AB189" s="529"/>
      <c r="AC189" s="529"/>
      <c r="AD189" s="529"/>
      <c r="AF189" s="32"/>
      <c r="AG189" s="223">
        <v>32</v>
      </c>
      <c r="AH189" s="505" t="s">
        <v>19</v>
      </c>
      <c r="AI189" s="506"/>
      <c r="AJ189" s="507"/>
      <c r="AK189" s="3"/>
      <c r="AL189" s="508" t="s">
        <v>789</v>
      </c>
      <c r="AM189" s="509"/>
      <c r="AN189" s="509"/>
      <c r="AO189" s="509"/>
      <c r="AP189" s="509"/>
      <c r="AQ189" s="510"/>
      <c r="AR189" s="566">
        <f>VLOOKUP(AH189,$CD$6:$CE$11,2,FALSE)</f>
        <v>0</v>
      </c>
    </row>
    <row r="190" spans="1:83" ht="27.75" customHeight="1" x14ac:dyDescent="0.65">
      <c r="A190" s="198" t="str">
        <f t="shared" si="3"/>
        <v/>
      </c>
      <c r="B190" s="28"/>
      <c r="E190" s="29"/>
      <c r="F190" s="30"/>
      <c r="H190" s="568" t="s">
        <v>17</v>
      </c>
      <c r="I190" s="568"/>
      <c r="J190" s="568"/>
      <c r="K190" s="568"/>
      <c r="L190" s="568"/>
      <c r="M190" s="568"/>
      <c r="N190" s="568"/>
      <c r="O190" s="568"/>
      <c r="P190" s="568"/>
      <c r="Q190" s="568"/>
      <c r="R190" s="568"/>
      <c r="S190" s="568"/>
      <c r="T190" s="568"/>
      <c r="U190" s="568"/>
      <c r="V190" s="568"/>
      <c r="W190" s="568"/>
      <c r="X190" s="568"/>
      <c r="Y190" s="568"/>
      <c r="Z190" s="568"/>
      <c r="AA190" s="568"/>
      <c r="AB190" s="568"/>
      <c r="AC190" s="568"/>
      <c r="AD190" s="568"/>
      <c r="AF190" s="32"/>
      <c r="AK190" s="3"/>
      <c r="AL190" s="508"/>
      <c r="AM190" s="509"/>
      <c r="AN190" s="509"/>
      <c r="AO190" s="509"/>
      <c r="AP190" s="509"/>
      <c r="AQ190" s="510"/>
      <c r="AR190" s="566"/>
    </row>
    <row r="191" spans="1:83" ht="27.75" customHeight="1" x14ac:dyDescent="0.65">
      <c r="A191" s="198" t="str">
        <f t="shared" si="3"/>
        <v/>
      </c>
      <c r="B191" s="28"/>
      <c r="E191" s="29"/>
      <c r="H191" s="529" t="s">
        <v>110</v>
      </c>
      <c r="I191" s="529"/>
      <c r="J191" s="529"/>
      <c r="K191" s="529"/>
      <c r="L191" s="529"/>
      <c r="M191" s="529"/>
      <c r="N191" s="529"/>
      <c r="O191" s="529"/>
      <c r="P191" s="529"/>
      <c r="Q191" s="529"/>
      <c r="R191" s="529"/>
      <c r="S191" s="529"/>
      <c r="T191" s="529"/>
      <c r="U191" s="529"/>
      <c r="V191" s="529"/>
      <c r="W191" s="529"/>
      <c r="X191" s="529"/>
      <c r="Y191" s="529"/>
      <c r="Z191" s="529"/>
      <c r="AA191" s="529"/>
      <c r="AB191" s="529"/>
      <c r="AC191" s="529"/>
      <c r="AD191" s="529"/>
      <c r="AF191" s="32"/>
      <c r="AK191" s="3"/>
      <c r="AL191" s="315"/>
      <c r="AM191" s="316"/>
      <c r="AN191" s="316"/>
      <c r="AO191" s="316"/>
      <c r="AP191" s="316"/>
      <c r="AQ191" s="317"/>
      <c r="AR191" s="33"/>
    </row>
    <row r="192" spans="1:83" ht="27.75" customHeight="1" x14ac:dyDescent="0.65">
      <c r="A192" s="198" t="str">
        <f t="shared" si="3"/>
        <v/>
      </c>
      <c r="B192" s="28"/>
      <c r="E192" s="29"/>
      <c r="F192" s="30"/>
      <c r="H192" s="568" t="s">
        <v>111</v>
      </c>
      <c r="I192" s="568"/>
      <c r="J192" s="568"/>
      <c r="K192" s="568"/>
      <c r="L192" s="568"/>
      <c r="M192" s="568"/>
      <c r="N192" s="568"/>
      <c r="O192" s="568"/>
      <c r="P192" s="568"/>
      <c r="Q192" s="568"/>
      <c r="R192" s="568"/>
      <c r="S192" s="568"/>
      <c r="T192" s="568"/>
      <c r="U192" s="568"/>
      <c r="V192" s="568"/>
      <c r="W192" s="568"/>
      <c r="X192" s="568"/>
      <c r="Y192" s="568"/>
      <c r="Z192" s="568"/>
      <c r="AA192" s="568"/>
      <c r="AB192" s="568"/>
      <c r="AC192" s="568"/>
      <c r="AD192" s="568"/>
      <c r="AF192" s="32"/>
      <c r="AK192" s="3"/>
      <c r="AL192" s="318"/>
      <c r="AM192" s="319"/>
      <c r="AN192" s="319"/>
      <c r="AO192" s="319"/>
      <c r="AP192" s="319"/>
      <c r="AQ192" s="320"/>
      <c r="AR192" s="33"/>
    </row>
    <row r="193" spans="1:83" ht="18" customHeight="1" x14ac:dyDescent="0.65">
      <c r="A193" s="198" t="str">
        <f t="shared" si="3"/>
        <v/>
      </c>
      <c r="B193" s="28"/>
      <c r="E193" s="29"/>
      <c r="F193" s="30"/>
      <c r="AF193" s="32"/>
      <c r="AK193" s="3"/>
      <c r="AL193" s="318"/>
      <c r="AM193" s="319"/>
      <c r="AN193" s="319"/>
      <c r="AO193" s="319"/>
      <c r="AP193" s="319"/>
      <c r="AQ193" s="320"/>
      <c r="AR193" s="33"/>
    </row>
    <row r="194" spans="1:83" ht="27.75" customHeight="1" x14ac:dyDescent="0.65">
      <c r="A194" s="198" t="str">
        <f t="shared" si="3"/>
        <v/>
      </c>
      <c r="B194" s="28"/>
      <c r="E194" s="29"/>
      <c r="F194" s="30"/>
      <c r="G194" s="9" t="s">
        <v>445</v>
      </c>
      <c r="H194" s="526" t="s">
        <v>1077</v>
      </c>
      <c r="I194" s="526"/>
      <c r="J194" s="526"/>
      <c r="K194" s="526"/>
      <c r="L194" s="526"/>
      <c r="M194" s="526"/>
      <c r="N194" s="526"/>
      <c r="O194" s="526"/>
      <c r="P194" s="526"/>
      <c r="Q194" s="526"/>
      <c r="R194" s="526"/>
      <c r="S194" s="526"/>
      <c r="T194" s="526"/>
      <c r="U194" s="526"/>
      <c r="V194" s="526"/>
      <c r="W194" s="526"/>
      <c r="X194" s="526"/>
      <c r="Y194" s="526"/>
      <c r="Z194" s="526"/>
      <c r="AA194" s="526"/>
      <c r="AB194" s="526"/>
      <c r="AC194" s="526"/>
      <c r="AD194" s="526"/>
      <c r="AF194" s="32"/>
      <c r="AK194" s="3"/>
      <c r="AL194" s="318"/>
      <c r="AM194" s="319"/>
      <c r="AN194" s="319"/>
      <c r="AO194" s="319"/>
      <c r="AP194" s="319"/>
      <c r="AQ194" s="320"/>
      <c r="AR194" s="33"/>
    </row>
    <row r="195" spans="1:83" ht="18" customHeight="1" x14ac:dyDescent="0.65">
      <c r="A195" s="198" t="str">
        <f t="shared" si="3"/>
        <v/>
      </c>
      <c r="B195" s="28"/>
      <c r="E195" s="29"/>
      <c r="F195" s="30"/>
      <c r="AF195" s="32"/>
      <c r="AK195" s="3"/>
      <c r="AL195" s="318"/>
      <c r="AM195" s="319"/>
      <c r="AN195" s="319"/>
      <c r="AO195" s="319"/>
      <c r="AP195" s="319"/>
      <c r="AQ195" s="320"/>
      <c r="AR195" s="33"/>
    </row>
    <row r="196" spans="1:83" ht="27.75" customHeight="1" x14ac:dyDescent="0.65">
      <c r="A196" s="198" t="str">
        <f t="shared" si="3"/>
        <v/>
      </c>
      <c r="B196" s="28"/>
      <c r="E196" s="29"/>
      <c r="F196" s="30"/>
      <c r="I196" s="9" t="s">
        <v>446</v>
      </c>
      <c r="Q196" s="530"/>
      <c r="R196" s="530"/>
      <c r="S196" s="9" t="s">
        <v>447</v>
      </c>
      <c r="AF196" s="32"/>
      <c r="AK196" s="3"/>
      <c r="AL196" s="318"/>
      <c r="AM196" s="319"/>
      <c r="AN196" s="319"/>
      <c r="AO196" s="319"/>
      <c r="AP196" s="319"/>
      <c r="AQ196" s="320"/>
      <c r="AR196" s="33"/>
    </row>
    <row r="197" spans="1:83" ht="18" customHeight="1" thickBot="1" x14ac:dyDescent="0.7">
      <c r="A197" s="198" t="str">
        <f t="shared" si="3"/>
        <v/>
      </c>
      <c r="B197" s="28"/>
      <c r="E197" s="29"/>
      <c r="F197" s="30"/>
      <c r="P197" s="544" t="s">
        <v>448</v>
      </c>
      <c r="Q197" s="544"/>
      <c r="R197" s="544"/>
      <c r="S197" s="544"/>
      <c r="T197" s="544"/>
      <c r="AF197" s="32"/>
      <c r="AK197" s="3"/>
      <c r="AL197" s="318"/>
      <c r="AM197" s="319"/>
      <c r="AN197" s="319"/>
      <c r="AO197" s="319"/>
      <c r="AP197" s="319"/>
      <c r="AQ197" s="320"/>
      <c r="AR197" s="33"/>
    </row>
    <row r="198" spans="1:83" ht="27.75" customHeight="1" thickBot="1" x14ac:dyDescent="0.7">
      <c r="A198" s="198" t="str">
        <f t="shared" si="3"/>
        <v/>
      </c>
      <c r="B198" s="28"/>
      <c r="E198" s="29"/>
      <c r="F198" s="30"/>
      <c r="I198" s="48"/>
      <c r="K198" s="48"/>
      <c r="M198" s="48"/>
      <c r="N198" s="48"/>
      <c r="O198" s="545" t="s">
        <v>14</v>
      </c>
      <c r="P198" s="546"/>
      <c r="Q198" s="546"/>
      <c r="R198" s="546"/>
      <c r="S198" s="546"/>
      <c r="T198" s="547"/>
      <c r="U198" s="48"/>
      <c r="V198" s="48"/>
      <c r="W198" s="48"/>
      <c r="X198" s="48"/>
      <c r="Y198" s="48"/>
      <c r="Z198" s="48"/>
      <c r="AA198" s="48"/>
      <c r="AB198" s="48"/>
      <c r="AC198" s="48"/>
      <c r="AD198" s="48"/>
      <c r="AF198" s="32"/>
      <c r="AK198" s="3"/>
      <c r="AL198" s="318"/>
      <c r="AM198" s="319"/>
      <c r="AN198" s="319"/>
      <c r="AO198" s="319"/>
      <c r="AP198" s="319"/>
      <c r="AQ198" s="320"/>
      <c r="AR198" s="33"/>
    </row>
    <row r="199" spans="1:83" ht="27.75" customHeight="1" x14ac:dyDescent="0.65">
      <c r="A199" s="198" t="str">
        <f t="shared" si="3"/>
        <v/>
      </c>
      <c r="B199" s="28"/>
      <c r="E199" s="29"/>
      <c r="F199" s="30"/>
      <c r="I199" s="48"/>
      <c r="J199" s="48"/>
      <c r="K199" s="48"/>
      <c r="L199" s="560" t="s">
        <v>449</v>
      </c>
      <c r="M199" s="561"/>
      <c r="N199" s="561"/>
      <c r="O199" s="560"/>
      <c r="P199" s="706"/>
      <c r="Q199" s="753">
        <v>0</v>
      </c>
      <c r="R199" s="565"/>
      <c r="S199" s="718" t="s">
        <v>16</v>
      </c>
      <c r="T199" s="719"/>
      <c r="U199" s="48"/>
      <c r="V199" s="179">
        <f>Q199</f>
        <v>0</v>
      </c>
      <c r="Z199" s="48"/>
      <c r="AA199" s="48"/>
      <c r="AB199" s="48"/>
      <c r="AC199" s="48"/>
      <c r="AD199" s="48"/>
      <c r="AF199" s="32"/>
      <c r="AK199" s="3"/>
      <c r="AL199" s="318"/>
      <c r="AM199" s="319"/>
      <c r="AN199" s="319"/>
      <c r="AO199" s="319"/>
      <c r="AP199" s="319"/>
      <c r="AQ199" s="320"/>
      <c r="AR199" s="33"/>
    </row>
    <row r="200" spans="1:83" ht="27.75" customHeight="1" thickBot="1" x14ac:dyDescent="0.7">
      <c r="A200" s="198" t="str">
        <f t="shared" si="3"/>
        <v/>
      </c>
      <c r="B200" s="28"/>
      <c r="E200" s="29"/>
      <c r="F200" s="30"/>
      <c r="I200" s="48"/>
      <c r="J200" s="48"/>
      <c r="K200" s="48"/>
      <c r="L200" s="562" t="s">
        <v>450</v>
      </c>
      <c r="M200" s="563"/>
      <c r="N200" s="563"/>
      <c r="O200" s="558"/>
      <c r="P200" s="559"/>
      <c r="Q200" s="754">
        <v>0</v>
      </c>
      <c r="R200" s="541"/>
      <c r="S200" s="548" t="s">
        <v>16</v>
      </c>
      <c r="T200" s="549"/>
      <c r="U200" s="48"/>
      <c r="V200" s="179">
        <f>Q200</f>
        <v>0</v>
      </c>
      <c r="W200" s="45" t="str">
        <f>_xlfn.IFS(V200=V199,"基準どおり",V200&gt;V199,"基準以上",V200&lt;V199,"基準以下")</f>
        <v>基準どおり</v>
      </c>
      <c r="X200" s="45"/>
      <c r="Y200" s="45"/>
      <c r="Z200" s="45"/>
      <c r="AA200" s="48"/>
      <c r="AB200" s="48"/>
      <c r="AC200" s="48"/>
      <c r="AD200" s="48"/>
      <c r="AF200" s="32"/>
      <c r="AK200" s="3"/>
      <c r="AL200" s="318"/>
      <c r="AM200" s="319"/>
      <c r="AN200" s="319"/>
      <c r="AO200" s="319"/>
      <c r="AP200" s="319"/>
      <c r="AQ200" s="320"/>
      <c r="AR200" s="33"/>
    </row>
    <row r="201" spans="1:83" ht="18" customHeight="1" x14ac:dyDescent="0.65">
      <c r="A201" s="198" t="str">
        <f t="shared" si="3"/>
        <v/>
      </c>
      <c r="B201" s="28"/>
      <c r="E201" s="29"/>
      <c r="F201" s="30"/>
      <c r="I201" s="48"/>
      <c r="J201" s="48"/>
      <c r="K201" s="48"/>
      <c r="L201" s="48"/>
      <c r="M201" s="48"/>
      <c r="N201" s="48"/>
      <c r="O201" s="542" t="s">
        <v>480</v>
      </c>
      <c r="P201" s="542"/>
      <c r="Q201" s="542"/>
      <c r="R201" s="542"/>
      <c r="S201" s="542"/>
      <c r="T201" s="542"/>
      <c r="U201" s="48"/>
      <c r="V201" s="48"/>
      <c r="W201" s="48"/>
      <c r="X201" s="48"/>
      <c r="Y201" s="48"/>
      <c r="Z201" s="48"/>
      <c r="AA201" s="48"/>
      <c r="AB201" s="48"/>
      <c r="AC201" s="48"/>
      <c r="AD201" s="48"/>
      <c r="AF201" s="32"/>
      <c r="AK201" s="3"/>
      <c r="AL201" s="318"/>
      <c r="AM201" s="319"/>
      <c r="AN201" s="319"/>
      <c r="AO201" s="319"/>
      <c r="AP201" s="319"/>
      <c r="AQ201" s="320"/>
      <c r="AR201" s="33"/>
    </row>
    <row r="202" spans="1:83" ht="27.75" customHeight="1" x14ac:dyDescent="0.65">
      <c r="A202" s="198">
        <f t="shared" si="3"/>
        <v>33</v>
      </c>
      <c r="B202" s="631" t="s">
        <v>452</v>
      </c>
      <c r="C202" s="632"/>
      <c r="D202" s="632"/>
      <c r="E202" s="633"/>
      <c r="F202" s="503" t="s">
        <v>37</v>
      </c>
      <c r="G202" s="504"/>
      <c r="H202" s="567" t="s">
        <v>790</v>
      </c>
      <c r="I202" s="567"/>
      <c r="J202" s="567"/>
      <c r="K202" s="567"/>
      <c r="L202" s="567"/>
      <c r="M202" s="567"/>
      <c r="N202" s="567"/>
      <c r="O202" s="567"/>
      <c r="P202" s="567"/>
      <c r="Q202" s="567"/>
      <c r="R202" s="567"/>
      <c r="S202" s="567"/>
      <c r="T202" s="567"/>
      <c r="U202" s="567"/>
      <c r="V202" s="567"/>
      <c r="W202" s="567"/>
      <c r="X202" s="567"/>
      <c r="Y202" s="567"/>
      <c r="Z202" s="567"/>
      <c r="AA202" s="567"/>
      <c r="AB202" s="567"/>
      <c r="AC202" s="567"/>
      <c r="AD202" s="567"/>
      <c r="AE202" s="31"/>
      <c r="AF202" s="32"/>
      <c r="AG202" s="223">
        <v>33</v>
      </c>
      <c r="AH202" s="505" t="s">
        <v>19</v>
      </c>
      <c r="AI202" s="506"/>
      <c r="AJ202" s="507"/>
      <c r="AL202" s="483" t="s">
        <v>844</v>
      </c>
      <c r="AM202" s="484"/>
      <c r="AN202" s="484"/>
      <c r="AO202" s="484"/>
      <c r="AP202" s="484"/>
      <c r="AQ202" s="515"/>
      <c r="AR202" s="67">
        <f>VLOOKUP(AH202,$CD$6:$CE$11,2,FALSE)</f>
        <v>0</v>
      </c>
      <c r="CB202" s="53"/>
      <c r="CC202" s="53"/>
      <c r="CD202" s="53"/>
      <c r="CE202" s="53"/>
    </row>
    <row r="203" spans="1:83" ht="27.75" customHeight="1" thickBot="1" x14ac:dyDescent="0.7">
      <c r="A203" s="198" t="str">
        <f t="shared" si="3"/>
        <v/>
      </c>
      <c r="B203" s="631"/>
      <c r="C203" s="632"/>
      <c r="D203" s="632"/>
      <c r="E203" s="633"/>
      <c r="F203" s="30"/>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31"/>
      <c r="AF203" s="32"/>
      <c r="AL203" s="483"/>
      <c r="AM203" s="484"/>
      <c r="AN203" s="484"/>
      <c r="AO203" s="484"/>
      <c r="AP203" s="484"/>
      <c r="AQ203" s="515"/>
      <c r="AR203" s="58"/>
      <c r="CB203" s="53"/>
      <c r="CC203" s="53"/>
      <c r="CD203" s="53"/>
      <c r="CE203" s="53"/>
    </row>
    <row r="204" spans="1:83" ht="27.75" customHeight="1" thickBot="1" x14ac:dyDescent="0.7">
      <c r="A204" s="198" t="str">
        <f t="shared" si="3"/>
        <v/>
      </c>
      <c r="B204" s="28"/>
      <c r="E204" s="29"/>
      <c r="F204" s="30"/>
      <c r="I204" s="52"/>
      <c r="J204" s="52"/>
      <c r="K204" s="52"/>
      <c r="L204" s="488" t="s">
        <v>810</v>
      </c>
      <c r="M204" s="489"/>
      <c r="N204" s="489"/>
      <c r="O204" s="489"/>
      <c r="P204" s="489"/>
      <c r="Q204" s="489"/>
      <c r="R204" s="489" t="s">
        <v>454</v>
      </c>
      <c r="S204" s="489"/>
      <c r="T204" s="490"/>
      <c r="U204" s="52"/>
      <c r="V204" s="488" t="s">
        <v>1078</v>
      </c>
      <c r="W204" s="490"/>
      <c r="X204" s="535" t="s">
        <v>450</v>
      </c>
      <c r="Y204" s="536"/>
      <c r="Z204" s="537"/>
      <c r="AA204" s="52"/>
      <c r="AB204" s="52"/>
      <c r="AC204" s="52"/>
      <c r="AD204" s="52"/>
      <c r="AE204" s="31"/>
      <c r="AF204" s="32"/>
      <c r="AL204" s="306"/>
      <c r="AM204" s="307"/>
      <c r="AN204" s="307"/>
      <c r="AO204" s="307"/>
      <c r="AP204" s="307"/>
      <c r="AQ204" s="308"/>
      <c r="AR204" s="41"/>
      <c r="CB204" s="53"/>
      <c r="CC204" s="53"/>
      <c r="CD204" s="53"/>
      <c r="CE204" s="53"/>
    </row>
    <row r="205" spans="1:83" ht="27.75" customHeight="1" x14ac:dyDescent="0.65">
      <c r="A205" s="198" t="str">
        <f t="shared" si="3"/>
        <v/>
      </c>
      <c r="B205" s="28"/>
      <c r="E205" s="29"/>
      <c r="F205" s="30"/>
      <c r="I205" s="52"/>
      <c r="J205" s="52"/>
      <c r="K205" s="52"/>
      <c r="L205" s="491" t="s">
        <v>792</v>
      </c>
      <c r="M205" s="492"/>
      <c r="N205" s="492"/>
      <c r="O205" s="492"/>
      <c r="P205" s="492"/>
      <c r="Q205" s="492"/>
      <c r="R205" s="493" t="s">
        <v>798</v>
      </c>
      <c r="S205" s="493"/>
      <c r="T205" s="494"/>
      <c r="U205" s="52"/>
      <c r="V205" s="495" t="s">
        <v>84</v>
      </c>
      <c r="W205" s="496"/>
      <c r="X205" s="564">
        <v>0</v>
      </c>
      <c r="Y205" s="565"/>
      <c r="Z205" s="218" t="s">
        <v>974</v>
      </c>
      <c r="AA205" s="52"/>
      <c r="AB205" s="221"/>
      <c r="AC205" s="221"/>
      <c r="AD205" s="221"/>
      <c r="AE205" s="45"/>
      <c r="AF205" s="32"/>
      <c r="AL205" s="306"/>
      <c r="AM205" s="307"/>
      <c r="AN205" s="307"/>
      <c r="AO205" s="307"/>
      <c r="AP205" s="307"/>
      <c r="AQ205" s="308"/>
      <c r="AR205" s="41"/>
      <c r="CB205" s="53"/>
      <c r="CC205" s="53"/>
      <c r="CD205" s="53"/>
      <c r="CE205" s="53"/>
    </row>
    <row r="206" spans="1:83" ht="27.75" customHeight="1" x14ac:dyDescent="0.65">
      <c r="A206" s="198" t="str">
        <f t="shared" si="3"/>
        <v/>
      </c>
      <c r="B206" s="28"/>
      <c r="E206" s="29"/>
      <c r="F206" s="30"/>
      <c r="I206" s="52"/>
      <c r="J206" s="52"/>
      <c r="K206" s="52"/>
      <c r="L206" s="554" t="s">
        <v>791</v>
      </c>
      <c r="M206" s="555"/>
      <c r="N206" s="555"/>
      <c r="O206" s="555"/>
      <c r="P206" s="555"/>
      <c r="Q206" s="555"/>
      <c r="R206" s="550" t="s">
        <v>799</v>
      </c>
      <c r="S206" s="550"/>
      <c r="T206" s="551"/>
      <c r="U206" s="52"/>
      <c r="V206" s="552" t="s">
        <v>84</v>
      </c>
      <c r="W206" s="553"/>
      <c r="X206" s="556">
        <v>0</v>
      </c>
      <c r="Y206" s="557"/>
      <c r="Z206" s="219" t="s">
        <v>974</v>
      </c>
      <c r="AA206" s="52"/>
      <c r="AB206" s="52"/>
      <c r="AC206" s="52"/>
      <c r="AD206" s="52"/>
      <c r="AE206" s="31"/>
      <c r="AF206" s="32"/>
      <c r="AL206" s="298"/>
      <c r="AQ206" s="299"/>
      <c r="AR206" s="41"/>
      <c r="CB206" s="53"/>
      <c r="CC206" s="53"/>
      <c r="CD206" s="53"/>
      <c r="CE206" s="53"/>
    </row>
    <row r="207" spans="1:83" ht="27.75" customHeight="1" x14ac:dyDescent="0.65">
      <c r="A207" s="198" t="str">
        <f t="shared" si="3"/>
        <v/>
      </c>
      <c r="B207" s="28"/>
      <c r="E207" s="29"/>
      <c r="F207" s="30"/>
      <c r="I207" s="52"/>
      <c r="J207" s="52"/>
      <c r="K207" s="52"/>
      <c r="L207" s="554" t="s">
        <v>793</v>
      </c>
      <c r="M207" s="555"/>
      <c r="N207" s="555"/>
      <c r="O207" s="555"/>
      <c r="P207" s="555"/>
      <c r="Q207" s="555"/>
      <c r="R207" s="550" t="s">
        <v>800</v>
      </c>
      <c r="S207" s="550"/>
      <c r="T207" s="551"/>
      <c r="U207" s="52"/>
      <c r="V207" s="552" t="s">
        <v>84</v>
      </c>
      <c r="W207" s="553"/>
      <c r="X207" s="556">
        <v>0</v>
      </c>
      <c r="Y207" s="557"/>
      <c r="Z207" s="219" t="s">
        <v>974</v>
      </c>
      <c r="AA207" s="52"/>
      <c r="AB207" s="52"/>
      <c r="AC207" s="52"/>
      <c r="AD207" s="52"/>
      <c r="AE207" s="31"/>
      <c r="AF207" s="32"/>
      <c r="AL207" s="298"/>
      <c r="AQ207" s="299"/>
      <c r="AR207" s="41"/>
      <c r="CB207" s="53"/>
      <c r="CC207" s="53"/>
      <c r="CD207" s="53"/>
      <c r="CE207" s="53"/>
    </row>
    <row r="208" spans="1:83" ht="27.75" customHeight="1" x14ac:dyDescent="0.65">
      <c r="B208" s="28"/>
      <c r="E208" s="29"/>
      <c r="F208" s="30"/>
      <c r="I208" s="52"/>
      <c r="J208" s="52"/>
      <c r="K208" s="52"/>
      <c r="L208" s="554" t="s">
        <v>794</v>
      </c>
      <c r="M208" s="555"/>
      <c r="N208" s="555"/>
      <c r="O208" s="555"/>
      <c r="P208" s="555"/>
      <c r="Q208" s="555"/>
      <c r="R208" s="493" t="s">
        <v>801</v>
      </c>
      <c r="S208" s="493"/>
      <c r="T208" s="494"/>
      <c r="U208" s="52"/>
      <c r="V208" s="495" t="s">
        <v>84</v>
      </c>
      <c r="W208" s="496"/>
      <c r="X208" s="556">
        <v>0</v>
      </c>
      <c r="Y208" s="557"/>
      <c r="Z208" s="219" t="s">
        <v>974</v>
      </c>
      <c r="AA208" s="52"/>
      <c r="AB208" s="52"/>
      <c r="AC208" s="52"/>
      <c r="AD208" s="52"/>
      <c r="AE208" s="31"/>
      <c r="AF208" s="32"/>
      <c r="AL208" s="298"/>
      <c r="AQ208" s="299"/>
      <c r="AR208" s="41"/>
      <c r="CB208" s="53"/>
      <c r="CC208" s="53"/>
      <c r="CD208" s="53"/>
      <c r="CE208" s="53"/>
    </row>
    <row r="209" spans="1:83" ht="27.75" customHeight="1" x14ac:dyDescent="0.65">
      <c r="B209" s="28"/>
      <c r="E209" s="29"/>
      <c r="F209" s="30"/>
      <c r="I209" s="52"/>
      <c r="J209" s="52"/>
      <c r="K209" s="52"/>
      <c r="L209" s="554" t="s">
        <v>795</v>
      </c>
      <c r="M209" s="555"/>
      <c r="N209" s="555"/>
      <c r="O209" s="555"/>
      <c r="P209" s="555"/>
      <c r="Q209" s="555"/>
      <c r="R209" s="550" t="s">
        <v>802</v>
      </c>
      <c r="S209" s="550"/>
      <c r="T209" s="551"/>
      <c r="U209" s="52"/>
      <c r="V209" s="552" t="s">
        <v>84</v>
      </c>
      <c r="W209" s="553"/>
      <c r="X209" s="556">
        <v>0</v>
      </c>
      <c r="Y209" s="557"/>
      <c r="Z209" s="219" t="s">
        <v>974</v>
      </c>
      <c r="AA209" s="52"/>
      <c r="AB209" s="52"/>
      <c r="AC209" s="52"/>
      <c r="AD209" s="52"/>
      <c r="AE209" s="31"/>
      <c r="AF209" s="32"/>
      <c r="AL209" s="298"/>
      <c r="AQ209" s="299"/>
      <c r="AR209" s="41"/>
      <c r="CB209" s="53"/>
      <c r="CC209" s="53"/>
      <c r="CD209" s="53"/>
      <c r="CE209" s="53"/>
    </row>
    <row r="210" spans="1:83" ht="27.75" customHeight="1" x14ac:dyDescent="0.65">
      <c r="B210" s="28"/>
      <c r="E210" s="29"/>
      <c r="I210" s="52"/>
      <c r="J210" s="52"/>
      <c r="K210" s="52"/>
      <c r="L210" s="554" t="s">
        <v>796</v>
      </c>
      <c r="M210" s="555"/>
      <c r="N210" s="555"/>
      <c r="O210" s="555"/>
      <c r="P210" s="555"/>
      <c r="Q210" s="555"/>
      <c r="R210" s="493" t="s">
        <v>803</v>
      </c>
      <c r="S210" s="493"/>
      <c r="T210" s="494"/>
      <c r="U210" s="52"/>
      <c r="V210" s="495" t="s">
        <v>84</v>
      </c>
      <c r="W210" s="496"/>
      <c r="X210" s="556">
        <v>0</v>
      </c>
      <c r="Y210" s="557"/>
      <c r="Z210" s="219" t="s">
        <v>974</v>
      </c>
      <c r="AA210" s="52"/>
      <c r="AB210" s="52"/>
      <c r="AC210" s="52"/>
      <c r="AD210" s="52"/>
      <c r="AE210" s="31"/>
      <c r="AF210" s="32"/>
      <c r="AL210" s="298"/>
      <c r="AQ210" s="299"/>
      <c r="AR210" s="41"/>
      <c r="CB210" s="53"/>
      <c r="CC210" s="53"/>
      <c r="CD210" s="53"/>
      <c r="CE210" s="53"/>
    </row>
    <row r="211" spans="1:83" ht="27.75" customHeight="1" thickBot="1" x14ac:dyDescent="0.7">
      <c r="B211" s="28"/>
      <c r="E211" s="29"/>
      <c r="F211" s="30"/>
      <c r="I211" s="52"/>
      <c r="J211" s="52"/>
      <c r="K211" s="52"/>
      <c r="L211" s="497" t="s">
        <v>797</v>
      </c>
      <c r="M211" s="498"/>
      <c r="N211" s="498"/>
      <c r="O211" s="498"/>
      <c r="P211" s="498"/>
      <c r="Q211" s="498"/>
      <c r="R211" s="499" t="s">
        <v>804</v>
      </c>
      <c r="S211" s="499"/>
      <c r="T211" s="500"/>
      <c r="U211" s="52"/>
      <c r="V211" s="501" t="s">
        <v>84</v>
      </c>
      <c r="W211" s="502"/>
      <c r="X211" s="540">
        <v>0</v>
      </c>
      <c r="Y211" s="541"/>
      <c r="Z211" s="220" t="s">
        <v>974</v>
      </c>
      <c r="AA211" s="52"/>
      <c r="AB211" s="52"/>
      <c r="AC211" s="52"/>
      <c r="AD211" s="52"/>
      <c r="AE211" s="31"/>
      <c r="AF211" s="32"/>
      <c r="AL211" s="298"/>
      <c r="AQ211" s="299"/>
      <c r="AR211" s="41"/>
      <c r="CB211" s="53"/>
      <c r="CC211" s="53"/>
      <c r="CD211" s="53"/>
      <c r="CE211" s="53"/>
    </row>
    <row r="212" spans="1:83" ht="18" customHeight="1" x14ac:dyDescent="0.65">
      <c r="A212" s="198" t="str">
        <f>IF(AG212=0,"",AG212)</f>
        <v/>
      </c>
      <c r="B212" s="28"/>
      <c r="E212" s="29"/>
      <c r="F212" s="30"/>
      <c r="I212" s="52"/>
      <c r="J212" s="52"/>
      <c r="K212" s="52"/>
      <c r="L212" s="52"/>
      <c r="M212" s="52"/>
      <c r="N212" s="52"/>
      <c r="O212" s="52"/>
      <c r="P212" s="52"/>
      <c r="Q212" s="52"/>
      <c r="R212" s="52"/>
      <c r="S212" s="52"/>
      <c r="T212" s="52"/>
      <c r="U212" s="52"/>
      <c r="V212" s="544" t="s">
        <v>975</v>
      </c>
      <c r="W212" s="544"/>
      <c r="X212" s="544"/>
      <c r="Y212" s="544"/>
      <c r="Z212" s="544"/>
      <c r="AA212" s="52"/>
      <c r="AB212" s="52"/>
      <c r="AC212" s="52"/>
      <c r="AD212" s="52"/>
      <c r="AE212" s="31"/>
      <c r="AF212" s="32"/>
      <c r="AL212" s="298"/>
      <c r="AQ212" s="299"/>
      <c r="AR212" s="41"/>
      <c r="CB212" s="53"/>
      <c r="CC212" s="53"/>
      <c r="CD212" s="53"/>
      <c r="CE212" s="53"/>
    </row>
    <row r="213" spans="1:83" ht="18" customHeight="1" x14ac:dyDescent="0.65">
      <c r="B213" s="28"/>
      <c r="E213" s="29"/>
      <c r="F213" s="30"/>
      <c r="I213" s="52"/>
      <c r="J213" s="52"/>
      <c r="K213" s="52"/>
      <c r="L213" s="52"/>
      <c r="M213" s="52"/>
      <c r="N213" s="52"/>
      <c r="O213" s="52"/>
      <c r="P213" s="52"/>
      <c r="Q213" s="52"/>
      <c r="R213" s="52"/>
      <c r="S213" s="52"/>
      <c r="T213" s="52"/>
      <c r="U213" s="52"/>
      <c r="V213" s="192"/>
      <c r="W213" s="192"/>
      <c r="X213" s="192"/>
      <c r="Y213" s="192"/>
      <c r="Z213" s="192"/>
      <c r="AA213" s="52"/>
      <c r="AB213" s="52"/>
      <c r="AC213" s="52"/>
      <c r="AD213" s="52"/>
      <c r="AE213" s="31"/>
      <c r="AF213" s="32"/>
      <c r="AL213" s="298"/>
      <c r="AQ213" s="299"/>
      <c r="AR213" s="41"/>
      <c r="CB213" s="53"/>
      <c r="CC213" s="53"/>
      <c r="CD213" s="53"/>
      <c r="CE213" s="53"/>
    </row>
    <row r="214" spans="1:83" ht="27" customHeight="1" x14ac:dyDescent="0.65">
      <c r="A214" s="198">
        <f>IF(AG214=0,"",AG214)</f>
        <v>34</v>
      </c>
      <c r="B214" s="28"/>
      <c r="E214" s="29"/>
      <c r="F214" s="503" t="s">
        <v>74</v>
      </c>
      <c r="G214" s="504"/>
      <c r="H214" s="526" t="s">
        <v>805</v>
      </c>
      <c r="I214" s="526"/>
      <c r="J214" s="526"/>
      <c r="K214" s="526"/>
      <c r="L214" s="526"/>
      <c r="M214" s="526"/>
      <c r="N214" s="526"/>
      <c r="O214" s="526"/>
      <c r="P214" s="526"/>
      <c r="Q214" s="526"/>
      <c r="R214" s="526"/>
      <c r="S214" s="526"/>
      <c r="T214" s="526"/>
      <c r="U214" s="526"/>
      <c r="V214" s="526"/>
      <c r="W214" s="526"/>
      <c r="X214" s="526"/>
      <c r="Y214" s="526"/>
      <c r="Z214" s="526"/>
      <c r="AA214" s="526"/>
      <c r="AB214" s="526"/>
      <c r="AC214" s="526"/>
      <c r="AD214" s="526"/>
      <c r="AE214" s="31"/>
      <c r="AF214" s="32"/>
      <c r="AG214" s="223">
        <v>34</v>
      </c>
      <c r="AH214" s="505" t="s">
        <v>19</v>
      </c>
      <c r="AI214" s="506"/>
      <c r="AJ214" s="507"/>
      <c r="AK214" s="3"/>
      <c r="AL214" s="508" t="s">
        <v>843</v>
      </c>
      <c r="AM214" s="509"/>
      <c r="AN214" s="509"/>
      <c r="AO214" s="509"/>
      <c r="AP214" s="509"/>
      <c r="AQ214" s="510"/>
      <c r="AR214" s="67">
        <f>VLOOKUP(AH214,$CD$6:$CE$11,2,FALSE)</f>
        <v>0</v>
      </c>
      <c r="CB214" s="53"/>
      <c r="CC214" s="53"/>
      <c r="CD214" s="53"/>
      <c r="CE214" s="53"/>
    </row>
    <row r="215" spans="1:83" ht="27" customHeight="1" x14ac:dyDescent="0.65">
      <c r="B215" s="28"/>
      <c r="E215" s="29"/>
      <c r="F215" s="30"/>
      <c r="I215" s="52"/>
      <c r="J215" s="52"/>
      <c r="K215" s="52"/>
      <c r="L215" s="52"/>
      <c r="M215" s="52"/>
      <c r="N215" s="52"/>
      <c r="O215" s="52"/>
      <c r="P215" s="52"/>
      <c r="Q215" s="52"/>
      <c r="R215" s="52"/>
      <c r="S215" s="52"/>
      <c r="T215" s="52"/>
      <c r="U215" s="52"/>
      <c r="V215" s="192"/>
      <c r="W215" s="192"/>
      <c r="X215" s="192"/>
      <c r="Y215" s="192"/>
      <c r="Z215" s="192"/>
      <c r="AA215" s="52"/>
      <c r="AB215" s="52"/>
      <c r="AC215" s="52"/>
      <c r="AD215" s="52"/>
      <c r="AE215" s="31"/>
      <c r="AF215" s="32"/>
      <c r="AL215" s="508"/>
      <c r="AM215" s="509"/>
      <c r="AN215" s="509"/>
      <c r="AO215" s="509"/>
      <c r="AP215" s="509"/>
      <c r="AQ215" s="510"/>
      <c r="AR215" s="41"/>
      <c r="CB215" s="53"/>
      <c r="CC215" s="53"/>
      <c r="CD215" s="53"/>
      <c r="CE215" s="53"/>
    </row>
    <row r="216" spans="1:83" ht="27.75" customHeight="1" x14ac:dyDescent="0.65">
      <c r="A216" s="198">
        <f t="shared" ref="A216:A226" si="4">IF(AG216=0,"",AG216)</f>
        <v>35</v>
      </c>
      <c r="B216" s="28"/>
      <c r="E216" s="29"/>
      <c r="F216" s="200"/>
      <c r="G216" s="201"/>
      <c r="H216" s="529" t="s">
        <v>806</v>
      </c>
      <c r="I216" s="529"/>
      <c r="J216" s="529"/>
      <c r="K216" s="529"/>
      <c r="L216" s="529"/>
      <c r="M216" s="529"/>
      <c r="N216" s="529"/>
      <c r="O216" s="529"/>
      <c r="P216" s="529"/>
      <c r="Q216" s="529"/>
      <c r="R216" s="529"/>
      <c r="S216" s="529"/>
      <c r="T216" s="529"/>
      <c r="U216" s="529"/>
      <c r="V216" s="529"/>
      <c r="W216" s="529"/>
      <c r="X216" s="529"/>
      <c r="Y216" s="529"/>
      <c r="Z216" s="529"/>
      <c r="AA216" s="529"/>
      <c r="AB216" s="529"/>
      <c r="AC216" s="529"/>
      <c r="AD216" s="529"/>
      <c r="AE216" s="31"/>
      <c r="AF216" s="32"/>
      <c r="AG216" s="223">
        <v>35</v>
      </c>
      <c r="AH216" s="505" t="s">
        <v>19</v>
      </c>
      <c r="AI216" s="506"/>
      <c r="AJ216" s="507"/>
      <c r="AK216" s="3"/>
      <c r="AL216" s="508" t="s">
        <v>807</v>
      </c>
      <c r="AM216" s="509"/>
      <c r="AN216" s="509"/>
      <c r="AO216" s="509"/>
      <c r="AP216" s="509"/>
      <c r="AQ216" s="510"/>
      <c r="AR216" s="67">
        <f>VLOOKUP(AH216,$CD$6:$CE$11,2,FALSE)</f>
        <v>0</v>
      </c>
      <c r="CB216" s="53"/>
      <c r="CC216" s="53"/>
      <c r="CD216" s="53"/>
      <c r="CE216" s="53"/>
    </row>
    <row r="217" spans="1:83" ht="26.25" customHeight="1" x14ac:dyDescent="0.65">
      <c r="A217" s="198" t="str">
        <f t="shared" si="4"/>
        <v/>
      </c>
      <c r="B217" s="28"/>
      <c r="E217" s="29"/>
      <c r="F217" s="30"/>
      <c r="I217" s="52"/>
      <c r="J217" s="52"/>
      <c r="K217" s="52"/>
      <c r="L217" s="52"/>
      <c r="M217" s="52"/>
      <c r="N217" s="52"/>
      <c r="O217" s="52"/>
      <c r="P217" s="52"/>
      <c r="Q217" s="52"/>
      <c r="R217" s="52"/>
      <c r="S217" s="52"/>
      <c r="T217" s="52"/>
      <c r="U217" s="52"/>
      <c r="V217" s="52"/>
      <c r="W217" s="52"/>
      <c r="X217" s="52"/>
      <c r="Y217" s="52"/>
      <c r="Z217" s="52"/>
      <c r="AA217" s="52"/>
      <c r="AB217" s="52"/>
      <c r="AC217" s="52"/>
      <c r="AD217" s="52"/>
      <c r="AE217" s="31"/>
      <c r="AF217" s="32"/>
      <c r="AK217" s="3"/>
      <c r="AL217" s="508"/>
      <c r="AM217" s="509"/>
      <c r="AN217" s="509"/>
      <c r="AO217" s="509"/>
      <c r="AP217" s="509"/>
      <c r="AQ217" s="510"/>
      <c r="AR217" s="58"/>
      <c r="CB217" s="53"/>
      <c r="CC217" s="53"/>
      <c r="CD217" s="53"/>
      <c r="CE217" s="53"/>
    </row>
    <row r="218" spans="1:83" ht="27.75" customHeight="1" x14ac:dyDescent="0.65">
      <c r="A218" s="198">
        <f t="shared" si="4"/>
        <v>36</v>
      </c>
      <c r="B218" s="28"/>
      <c r="E218" s="29"/>
      <c r="F218" s="503" t="s">
        <v>198</v>
      </c>
      <c r="G218" s="504"/>
      <c r="H218" s="487" t="s">
        <v>808</v>
      </c>
      <c r="I218" s="487"/>
      <c r="J218" s="487"/>
      <c r="K218" s="487"/>
      <c r="L218" s="487"/>
      <c r="M218" s="487"/>
      <c r="N218" s="487"/>
      <c r="O218" s="487"/>
      <c r="P218" s="487"/>
      <c r="Q218" s="487"/>
      <c r="R218" s="487"/>
      <c r="S218" s="487"/>
      <c r="T218" s="487"/>
      <c r="U218" s="487"/>
      <c r="V218" s="487"/>
      <c r="W218" s="487"/>
      <c r="X218" s="487"/>
      <c r="Y218" s="487"/>
      <c r="Z218" s="487"/>
      <c r="AA218" s="487"/>
      <c r="AB218" s="487"/>
      <c r="AC218" s="487"/>
      <c r="AD218" s="487"/>
      <c r="AE218" s="31"/>
      <c r="AF218" s="32"/>
      <c r="AG218" s="223">
        <v>36</v>
      </c>
      <c r="AH218" s="505" t="s">
        <v>19</v>
      </c>
      <c r="AI218" s="506"/>
      <c r="AJ218" s="507"/>
      <c r="AK218" s="3"/>
      <c r="AL218" s="508" t="s">
        <v>809</v>
      </c>
      <c r="AM218" s="509"/>
      <c r="AN218" s="509"/>
      <c r="AO218" s="509"/>
      <c r="AP218" s="509"/>
      <c r="AQ218" s="510"/>
      <c r="AR218" s="67">
        <f>VLOOKUP(AH218,$CD$6:$CE$11,2,FALSE)</f>
        <v>0</v>
      </c>
      <c r="CB218" s="53"/>
      <c r="CC218" s="53"/>
      <c r="CD218" s="53"/>
      <c r="CE218" s="53"/>
    </row>
    <row r="219" spans="1:83" ht="27.75" customHeight="1" x14ac:dyDescent="0.65">
      <c r="A219" s="198" t="str">
        <f t="shared" si="4"/>
        <v/>
      </c>
      <c r="B219" s="28"/>
      <c r="E219" s="29"/>
      <c r="F219" s="30"/>
      <c r="H219" s="487"/>
      <c r="I219" s="487"/>
      <c r="J219" s="487"/>
      <c r="K219" s="487"/>
      <c r="L219" s="487"/>
      <c r="M219" s="487"/>
      <c r="N219" s="487"/>
      <c r="O219" s="487"/>
      <c r="P219" s="487"/>
      <c r="Q219" s="487"/>
      <c r="R219" s="487"/>
      <c r="S219" s="487"/>
      <c r="T219" s="487"/>
      <c r="U219" s="487"/>
      <c r="V219" s="487"/>
      <c r="W219" s="487"/>
      <c r="X219" s="487"/>
      <c r="Y219" s="487"/>
      <c r="Z219" s="487"/>
      <c r="AA219" s="487"/>
      <c r="AB219" s="487"/>
      <c r="AC219" s="487"/>
      <c r="AD219" s="487"/>
      <c r="AE219" s="31"/>
      <c r="AF219" s="32"/>
      <c r="AK219" s="3"/>
      <c r="AL219" s="508"/>
      <c r="AM219" s="509"/>
      <c r="AN219" s="509"/>
      <c r="AO219" s="509"/>
      <c r="AP219" s="509"/>
      <c r="AQ219" s="510"/>
      <c r="AR219" s="58"/>
      <c r="CB219" s="53"/>
      <c r="CC219" s="53"/>
      <c r="CD219" s="53"/>
      <c r="CE219" s="53"/>
    </row>
    <row r="220" spans="1:83" ht="27.75" customHeight="1" x14ac:dyDescent="0.65">
      <c r="A220" s="198" t="str">
        <f t="shared" si="4"/>
        <v/>
      </c>
      <c r="B220" s="28"/>
      <c r="E220" s="29"/>
      <c r="F220" s="30"/>
      <c r="H220" s="487"/>
      <c r="I220" s="487"/>
      <c r="J220" s="487"/>
      <c r="K220" s="487"/>
      <c r="L220" s="487"/>
      <c r="M220" s="487"/>
      <c r="N220" s="487"/>
      <c r="O220" s="487"/>
      <c r="P220" s="487"/>
      <c r="Q220" s="487"/>
      <c r="R220" s="487"/>
      <c r="S220" s="487"/>
      <c r="T220" s="487"/>
      <c r="U220" s="487"/>
      <c r="V220" s="487"/>
      <c r="W220" s="487"/>
      <c r="X220" s="487"/>
      <c r="Y220" s="487"/>
      <c r="Z220" s="487"/>
      <c r="AA220" s="487"/>
      <c r="AB220" s="487"/>
      <c r="AC220" s="487"/>
      <c r="AD220" s="487"/>
      <c r="AE220" s="31"/>
      <c r="AF220" s="32"/>
      <c r="AL220" s="298"/>
      <c r="AQ220" s="299"/>
      <c r="AR220" s="41"/>
      <c r="CB220" s="53"/>
      <c r="CC220" s="53"/>
      <c r="CD220" s="53"/>
      <c r="CE220" s="53"/>
    </row>
    <row r="221" spans="1:83" ht="27.75" customHeight="1" x14ac:dyDescent="0.65">
      <c r="A221" s="198" t="str">
        <f t="shared" si="4"/>
        <v/>
      </c>
      <c r="B221" s="28"/>
      <c r="E221" s="29"/>
      <c r="F221" s="30"/>
      <c r="H221" s="487"/>
      <c r="I221" s="487"/>
      <c r="J221" s="487"/>
      <c r="K221" s="487"/>
      <c r="L221" s="487"/>
      <c r="M221" s="487"/>
      <c r="N221" s="487"/>
      <c r="O221" s="487"/>
      <c r="P221" s="487"/>
      <c r="Q221" s="487"/>
      <c r="R221" s="487"/>
      <c r="S221" s="487"/>
      <c r="T221" s="487"/>
      <c r="U221" s="487"/>
      <c r="V221" s="487"/>
      <c r="W221" s="487"/>
      <c r="X221" s="487"/>
      <c r="Y221" s="487"/>
      <c r="Z221" s="487"/>
      <c r="AA221" s="487"/>
      <c r="AB221" s="487"/>
      <c r="AC221" s="487"/>
      <c r="AD221" s="487"/>
      <c r="AE221" s="31"/>
      <c r="AF221" s="32"/>
      <c r="AL221" s="298"/>
      <c r="AQ221" s="299"/>
      <c r="AR221" s="41"/>
      <c r="CB221" s="53"/>
      <c r="CC221" s="53"/>
      <c r="CD221" s="53"/>
      <c r="CE221" s="53"/>
    </row>
    <row r="222" spans="1:83" ht="15" customHeight="1" thickBot="1" x14ac:dyDescent="0.7">
      <c r="A222" s="198" t="str">
        <f t="shared" si="4"/>
        <v/>
      </c>
      <c r="B222" s="28"/>
      <c r="E222" s="29"/>
      <c r="F222" s="30"/>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31"/>
      <c r="AF222" s="32"/>
      <c r="AL222" s="298"/>
      <c r="AQ222" s="299"/>
      <c r="AR222" s="41"/>
      <c r="CB222" s="53"/>
      <c r="CC222" s="53"/>
      <c r="CD222" s="53"/>
      <c r="CE222" s="53"/>
    </row>
    <row r="223" spans="1:83" ht="27.75" customHeight="1" thickBot="1" x14ac:dyDescent="0.7">
      <c r="A223" s="198" t="str">
        <f t="shared" si="4"/>
        <v/>
      </c>
      <c r="B223" s="28"/>
      <c r="E223" s="29"/>
      <c r="F223" s="30"/>
      <c r="I223" s="52"/>
      <c r="J223" s="52"/>
      <c r="K223" s="52"/>
      <c r="L223" s="488" t="s">
        <v>453</v>
      </c>
      <c r="M223" s="489"/>
      <c r="N223" s="489"/>
      <c r="O223" s="489"/>
      <c r="P223" s="489"/>
      <c r="Q223" s="489"/>
      <c r="R223" s="489" t="s">
        <v>454</v>
      </c>
      <c r="S223" s="489"/>
      <c r="T223" s="490"/>
      <c r="U223" s="52"/>
      <c r="V223" s="488" t="s">
        <v>1078</v>
      </c>
      <c r="W223" s="490"/>
      <c r="X223" s="535" t="s">
        <v>450</v>
      </c>
      <c r="Y223" s="536"/>
      <c r="Z223" s="537"/>
      <c r="AA223" s="52"/>
      <c r="AB223" s="52"/>
      <c r="AC223" s="52"/>
      <c r="AD223" s="52"/>
      <c r="AE223" s="31"/>
      <c r="AF223" s="32"/>
      <c r="AL223" s="306"/>
      <c r="AM223" s="307"/>
      <c r="AN223" s="307"/>
      <c r="AO223" s="307"/>
      <c r="AP223" s="307"/>
      <c r="AQ223" s="308"/>
      <c r="AR223" s="41"/>
      <c r="CB223" s="53"/>
      <c r="CC223" s="53"/>
      <c r="CD223" s="53"/>
      <c r="CE223" s="53"/>
    </row>
    <row r="224" spans="1:83" ht="27.75" customHeight="1" x14ac:dyDescent="0.65">
      <c r="A224" s="198" t="str">
        <f t="shared" si="4"/>
        <v/>
      </c>
      <c r="B224" s="28"/>
      <c r="E224" s="29"/>
      <c r="F224" s="30"/>
      <c r="I224" s="52"/>
      <c r="J224" s="52"/>
      <c r="K224" s="52"/>
      <c r="L224" s="491" t="s">
        <v>811</v>
      </c>
      <c r="M224" s="492"/>
      <c r="N224" s="492"/>
      <c r="O224" s="492"/>
      <c r="P224" s="492"/>
      <c r="Q224" s="492"/>
      <c r="R224" s="493" t="s">
        <v>815</v>
      </c>
      <c r="S224" s="493"/>
      <c r="T224" s="494"/>
      <c r="U224" s="52"/>
      <c r="V224" s="495" t="s">
        <v>84</v>
      </c>
      <c r="W224" s="496"/>
      <c r="X224" s="538">
        <v>0</v>
      </c>
      <c r="Y224" s="539"/>
      <c r="Z224" s="222" t="s">
        <v>974</v>
      </c>
      <c r="AA224" s="52"/>
      <c r="AB224" s="52"/>
      <c r="AC224" s="52"/>
      <c r="AD224" s="52"/>
      <c r="AE224" s="31"/>
      <c r="AF224" s="32"/>
      <c r="AL224" s="306"/>
      <c r="AM224" s="307"/>
      <c r="AN224" s="307"/>
      <c r="AO224" s="307"/>
      <c r="AP224" s="307"/>
      <c r="AQ224" s="308"/>
      <c r="AR224" s="41"/>
      <c r="CB224" s="53"/>
      <c r="CC224" s="53"/>
      <c r="CD224" s="53"/>
      <c r="CE224" s="53"/>
    </row>
    <row r="225" spans="1:83" ht="27.75" customHeight="1" x14ac:dyDescent="0.65">
      <c r="A225" s="198" t="str">
        <f t="shared" si="4"/>
        <v/>
      </c>
      <c r="B225" s="28"/>
      <c r="E225" s="29"/>
      <c r="F225" s="30"/>
      <c r="I225" s="52"/>
      <c r="J225" s="52"/>
      <c r="K225" s="52"/>
      <c r="L225" s="554" t="s">
        <v>812</v>
      </c>
      <c r="M225" s="555"/>
      <c r="N225" s="555"/>
      <c r="O225" s="555"/>
      <c r="P225" s="555"/>
      <c r="Q225" s="555"/>
      <c r="R225" s="550" t="s">
        <v>816</v>
      </c>
      <c r="S225" s="550"/>
      <c r="T225" s="551"/>
      <c r="U225" s="52"/>
      <c r="V225" s="552" t="s">
        <v>84</v>
      </c>
      <c r="W225" s="553"/>
      <c r="X225" s="556">
        <v>0</v>
      </c>
      <c r="Y225" s="557"/>
      <c r="Z225" s="219" t="s">
        <v>974</v>
      </c>
      <c r="AA225" s="52"/>
      <c r="AB225" s="52"/>
      <c r="AC225" s="52"/>
      <c r="AD225" s="52"/>
      <c r="AE225" s="31"/>
      <c r="AF225" s="32"/>
      <c r="AL225" s="298"/>
      <c r="AQ225" s="299"/>
      <c r="AR225" s="41"/>
      <c r="CB225" s="53"/>
      <c r="CC225" s="53"/>
      <c r="CD225" s="53"/>
      <c r="CE225" s="53"/>
    </row>
    <row r="226" spans="1:83" ht="27.75" customHeight="1" x14ac:dyDescent="0.65">
      <c r="A226" s="198" t="str">
        <f t="shared" si="4"/>
        <v/>
      </c>
      <c r="B226" s="28"/>
      <c r="E226" s="29"/>
      <c r="F226" s="30"/>
      <c r="I226" s="52"/>
      <c r="J226" s="52"/>
      <c r="K226" s="52"/>
      <c r="L226" s="554" t="s">
        <v>813</v>
      </c>
      <c r="M226" s="555"/>
      <c r="N226" s="555"/>
      <c r="O226" s="555"/>
      <c r="P226" s="555"/>
      <c r="Q226" s="555"/>
      <c r="R226" s="550" t="s">
        <v>817</v>
      </c>
      <c r="S226" s="550"/>
      <c r="T226" s="551"/>
      <c r="U226" s="52"/>
      <c r="V226" s="552" t="s">
        <v>84</v>
      </c>
      <c r="W226" s="553"/>
      <c r="X226" s="556">
        <v>0</v>
      </c>
      <c r="Y226" s="557"/>
      <c r="Z226" s="219" t="s">
        <v>974</v>
      </c>
      <c r="AA226" s="52"/>
      <c r="AB226" s="52"/>
      <c r="AC226" s="52"/>
      <c r="AD226" s="52"/>
      <c r="AE226" s="31"/>
      <c r="AF226" s="32"/>
      <c r="AL226" s="298"/>
      <c r="AQ226" s="299"/>
      <c r="AR226" s="41"/>
      <c r="CB226" s="53"/>
      <c r="CC226" s="53"/>
      <c r="CD226" s="53"/>
      <c r="CE226" s="53"/>
    </row>
    <row r="227" spans="1:83" ht="27.75" customHeight="1" x14ac:dyDescent="0.65">
      <c r="B227" s="28"/>
      <c r="E227" s="29"/>
      <c r="F227" s="30"/>
      <c r="I227" s="52"/>
      <c r="J227" s="52"/>
      <c r="K227" s="52"/>
      <c r="L227" s="554" t="s">
        <v>814</v>
      </c>
      <c r="M227" s="555"/>
      <c r="N227" s="555"/>
      <c r="O227" s="555"/>
      <c r="P227" s="555"/>
      <c r="Q227" s="555"/>
      <c r="R227" s="493" t="s">
        <v>798</v>
      </c>
      <c r="S227" s="493"/>
      <c r="T227" s="494"/>
      <c r="U227" s="52"/>
      <c r="V227" s="495" t="s">
        <v>84</v>
      </c>
      <c r="W227" s="496"/>
      <c r="X227" s="556">
        <v>0</v>
      </c>
      <c r="Y227" s="557"/>
      <c r="Z227" s="219" t="s">
        <v>974</v>
      </c>
      <c r="AA227" s="52"/>
      <c r="AB227" s="52"/>
      <c r="AC227" s="52"/>
      <c r="AD227" s="52"/>
      <c r="AE227" s="31"/>
      <c r="AF227" s="32"/>
      <c r="AL227" s="298"/>
      <c r="AQ227" s="299"/>
      <c r="AR227" s="41"/>
      <c r="CB227" s="53"/>
      <c r="CC227" s="53"/>
      <c r="CD227" s="53"/>
      <c r="CE227" s="53"/>
    </row>
    <row r="228" spans="1:83" ht="27.75" customHeight="1" x14ac:dyDescent="0.65">
      <c r="B228" s="28"/>
      <c r="E228" s="29"/>
      <c r="F228" s="30"/>
      <c r="I228" s="52"/>
      <c r="J228" s="52"/>
      <c r="K228" s="52"/>
      <c r="L228" s="554" t="s">
        <v>791</v>
      </c>
      <c r="M228" s="555"/>
      <c r="N228" s="555"/>
      <c r="O228" s="555"/>
      <c r="P228" s="555"/>
      <c r="Q228" s="555"/>
      <c r="R228" s="550" t="s">
        <v>799</v>
      </c>
      <c r="S228" s="550"/>
      <c r="T228" s="551"/>
      <c r="U228" s="52"/>
      <c r="V228" s="552" t="s">
        <v>84</v>
      </c>
      <c r="W228" s="553"/>
      <c r="X228" s="556">
        <v>0</v>
      </c>
      <c r="Y228" s="557"/>
      <c r="Z228" s="219" t="s">
        <v>974</v>
      </c>
      <c r="AA228" s="52"/>
      <c r="AB228" s="52"/>
      <c r="AC228" s="52"/>
      <c r="AD228" s="52"/>
      <c r="AE228" s="31"/>
      <c r="AF228" s="32"/>
      <c r="AL228" s="298"/>
      <c r="AQ228" s="299"/>
      <c r="AR228" s="41"/>
      <c r="CB228" s="53"/>
      <c r="CC228" s="53"/>
      <c r="CD228" s="53"/>
      <c r="CE228" s="53"/>
    </row>
    <row r="229" spans="1:83" ht="27.75" customHeight="1" x14ac:dyDescent="0.65">
      <c r="B229" s="28"/>
      <c r="E229" s="29"/>
      <c r="F229" s="30"/>
      <c r="I229" s="52"/>
      <c r="J229" s="52"/>
      <c r="K229" s="52"/>
      <c r="L229" s="554" t="s">
        <v>793</v>
      </c>
      <c r="M229" s="555"/>
      <c r="N229" s="555"/>
      <c r="O229" s="555"/>
      <c r="P229" s="555"/>
      <c r="Q229" s="555"/>
      <c r="R229" s="493" t="s">
        <v>800</v>
      </c>
      <c r="S229" s="493"/>
      <c r="T229" s="494"/>
      <c r="U229" s="52"/>
      <c r="V229" s="495" t="s">
        <v>84</v>
      </c>
      <c r="W229" s="496"/>
      <c r="X229" s="556">
        <v>0</v>
      </c>
      <c r="Y229" s="557"/>
      <c r="Z229" s="219" t="s">
        <v>974</v>
      </c>
      <c r="AA229" s="52"/>
      <c r="AB229" s="52"/>
      <c r="AC229" s="52"/>
      <c r="AD229" s="52"/>
      <c r="AE229" s="31"/>
      <c r="AF229" s="32"/>
      <c r="AL229" s="298"/>
      <c r="AQ229" s="299"/>
      <c r="AR229" s="41"/>
      <c r="CB229" s="53"/>
      <c r="CC229" s="53"/>
      <c r="CD229" s="53"/>
      <c r="CE229" s="53"/>
    </row>
    <row r="230" spans="1:83" ht="27.75" customHeight="1" x14ac:dyDescent="0.65">
      <c r="B230" s="28"/>
      <c r="E230" s="29"/>
      <c r="F230" s="30"/>
      <c r="I230" s="52"/>
      <c r="J230" s="52"/>
      <c r="K230" s="52"/>
      <c r="L230" s="554" t="s">
        <v>794</v>
      </c>
      <c r="M230" s="555"/>
      <c r="N230" s="555"/>
      <c r="O230" s="555"/>
      <c r="P230" s="555"/>
      <c r="Q230" s="555"/>
      <c r="R230" s="493" t="s">
        <v>801</v>
      </c>
      <c r="S230" s="493"/>
      <c r="T230" s="494"/>
      <c r="U230" s="52"/>
      <c r="V230" s="495" t="s">
        <v>84</v>
      </c>
      <c r="W230" s="496"/>
      <c r="X230" s="556">
        <v>0</v>
      </c>
      <c r="Y230" s="557"/>
      <c r="Z230" s="219" t="s">
        <v>974</v>
      </c>
      <c r="AA230" s="52"/>
      <c r="AB230" s="52"/>
      <c r="AC230" s="52"/>
      <c r="AD230" s="52"/>
      <c r="AE230" s="31"/>
      <c r="AF230" s="32"/>
      <c r="AL230" s="298"/>
      <c r="AQ230" s="299"/>
      <c r="AR230" s="41"/>
      <c r="CB230" s="53"/>
      <c r="CC230" s="53"/>
      <c r="CD230" s="53"/>
      <c r="CE230" s="53"/>
    </row>
    <row r="231" spans="1:83" ht="27.75" customHeight="1" x14ac:dyDescent="0.65">
      <c r="B231" s="28"/>
      <c r="E231" s="29"/>
      <c r="F231" s="30"/>
      <c r="I231" s="52"/>
      <c r="J231" s="52"/>
      <c r="K231" s="52"/>
      <c r="L231" s="554" t="s">
        <v>795</v>
      </c>
      <c r="M231" s="555"/>
      <c r="N231" s="555"/>
      <c r="O231" s="555"/>
      <c r="P231" s="555"/>
      <c r="Q231" s="555"/>
      <c r="R231" s="493" t="s">
        <v>802</v>
      </c>
      <c r="S231" s="493"/>
      <c r="T231" s="494"/>
      <c r="U231" s="52"/>
      <c r="V231" s="495" t="s">
        <v>84</v>
      </c>
      <c r="W231" s="496"/>
      <c r="X231" s="556">
        <v>0</v>
      </c>
      <c r="Y231" s="557"/>
      <c r="Z231" s="219" t="s">
        <v>974</v>
      </c>
      <c r="AA231" s="52"/>
      <c r="AB231" s="52"/>
      <c r="AC231" s="52"/>
      <c r="AD231" s="52"/>
      <c r="AE231" s="31"/>
      <c r="AF231" s="32"/>
      <c r="AL231" s="298"/>
      <c r="AQ231" s="299"/>
      <c r="AR231" s="41"/>
      <c r="CB231" s="53"/>
      <c r="CC231" s="53"/>
      <c r="CD231" s="53"/>
      <c r="CE231" s="53"/>
    </row>
    <row r="232" spans="1:83" ht="27.75" customHeight="1" x14ac:dyDescent="0.65">
      <c r="B232" s="28"/>
      <c r="E232" s="29"/>
      <c r="F232" s="30"/>
      <c r="I232" s="52"/>
      <c r="J232" s="52"/>
      <c r="K232" s="52"/>
      <c r="L232" s="554" t="s">
        <v>796</v>
      </c>
      <c r="M232" s="555"/>
      <c r="N232" s="555"/>
      <c r="O232" s="555"/>
      <c r="P232" s="555"/>
      <c r="Q232" s="555"/>
      <c r="R232" s="493" t="s">
        <v>803</v>
      </c>
      <c r="S232" s="493"/>
      <c r="T232" s="494"/>
      <c r="U232" s="52"/>
      <c r="V232" s="495" t="s">
        <v>84</v>
      </c>
      <c r="W232" s="496"/>
      <c r="X232" s="556">
        <v>0</v>
      </c>
      <c r="Y232" s="557"/>
      <c r="Z232" s="219" t="s">
        <v>974</v>
      </c>
      <c r="AA232" s="52"/>
      <c r="AB232" s="52"/>
      <c r="AC232" s="52"/>
      <c r="AD232" s="52"/>
      <c r="AE232" s="31"/>
      <c r="AF232" s="32"/>
      <c r="AL232" s="298"/>
      <c r="AQ232" s="299"/>
      <c r="AR232" s="41"/>
      <c r="CB232" s="53"/>
      <c r="CC232" s="53"/>
      <c r="CD232" s="53"/>
      <c r="CE232" s="53"/>
    </row>
    <row r="233" spans="1:83" ht="27.75" customHeight="1" thickBot="1" x14ac:dyDescent="0.7">
      <c r="B233" s="28"/>
      <c r="E233" s="29"/>
      <c r="F233" s="30"/>
      <c r="I233" s="52"/>
      <c r="J233" s="52"/>
      <c r="K233" s="52"/>
      <c r="L233" s="497" t="s">
        <v>797</v>
      </c>
      <c r="M233" s="498"/>
      <c r="N233" s="498"/>
      <c r="O233" s="498"/>
      <c r="P233" s="498"/>
      <c r="Q233" s="498"/>
      <c r="R233" s="499" t="s">
        <v>804</v>
      </c>
      <c r="S233" s="499"/>
      <c r="T233" s="500"/>
      <c r="U233" s="52"/>
      <c r="V233" s="501" t="s">
        <v>84</v>
      </c>
      <c r="W233" s="502"/>
      <c r="X233" s="540">
        <v>0</v>
      </c>
      <c r="Y233" s="541"/>
      <c r="Z233" s="220" t="s">
        <v>974</v>
      </c>
      <c r="AA233" s="52"/>
      <c r="AB233" s="52"/>
      <c r="AC233" s="52"/>
      <c r="AD233" s="52"/>
      <c r="AE233" s="31"/>
      <c r="AF233" s="32"/>
      <c r="AL233" s="298"/>
      <c r="AQ233" s="299"/>
      <c r="AR233" s="41"/>
      <c r="CB233" s="53"/>
      <c r="CC233" s="53"/>
      <c r="CD233" s="53"/>
      <c r="CE233" s="53"/>
    </row>
    <row r="234" spans="1:83" ht="18" customHeight="1" x14ac:dyDescent="0.65">
      <c r="A234" s="198" t="str">
        <f>IF(AG234=0,"",AG234)</f>
        <v/>
      </c>
      <c r="B234" s="28"/>
      <c r="E234" s="29"/>
      <c r="F234" s="30"/>
      <c r="I234" s="52"/>
      <c r="J234" s="52"/>
      <c r="K234" s="52"/>
      <c r="L234" s="52"/>
      <c r="M234" s="52"/>
      <c r="N234" s="52"/>
      <c r="O234" s="52"/>
      <c r="P234" s="52"/>
      <c r="Q234" s="52"/>
      <c r="R234" s="52"/>
      <c r="S234" s="52"/>
      <c r="T234" s="52"/>
      <c r="U234" s="52"/>
      <c r="V234" s="544" t="s">
        <v>975</v>
      </c>
      <c r="W234" s="544"/>
      <c r="X234" s="544"/>
      <c r="Y234" s="544"/>
      <c r="Z234" s="544"/>
      <c r="AA234" s="52"/>
      <c r="AB234" s="52"/>
      <c r="AC234" s="52"/>
      <c r="AD234" s="52"/>
      <c r="AE234" s="31"/>
      <c r="AF234" s="32"/>
      <c r="AL234" s="298"/>
      <c r="AQ234" s="299"/>
      <c r="AR234" s="41"/>
      <c r="CB234" s="53"/>
      <c r="CC234" s="53"/>
      <c r="CD234" s="53"/>
      <c r="CE234" s="53"/>
    </row>
    <row r="235" spans="1:83" ht="18" customHeight="1" x14ac:dyDescent="0.65">
      <c r="B235" s="28"/>
      <c r="E235" s="29"/>
      <c r="F235" s="30"/>
      <c r="I235" s="52"/>
      <c r="J235" s="52"/>
      <c r="K235" s="52"/>
      <c r="L235" s="52"/>
      <c r="M235" s="52"/>
      <c r="N235" s="52"/>
      <c r="O235" s="52"/>
      <c r="P235" s="52"/>
      <c r="Q235" s="52"/>
      <c r="R235" s="52"/>
      <c r="S235" s="52"/>
      <c r="T235" s="52"/>
      <c r="U235" s="52"/>
      <c r="V235" s="192"/>
      <c r="W235" s="192"/>
      <c r="X235" s="192"/>
      <c r="Y235" s="192"/>
      <c r="Z235" s="192"/>
      <c r="AA235" s="52"/>
      <c r="AB235" s="52"/>
      <c r="AC235" s="52"/>
      <c r="AD235" s="52"/>
      <c r="AE235" s="31"/>
      <c r="AF235" s="32"/>
      <c r="AL235" s="298"/>
      <c r="AQ235" s="299"/>
      <c r="AR235" s="41"/>
      <c r="CB235" s="53"/>
      <c r="CC235" s="53"/>
      <c r="CD235" s="53"/>
      <c r="CE235" s="53"/>
    </row>
    <row r="236" spans="1:83" ht="21" customHeight="1" x14ac:dyDescent="0.65">
      <c r="A236" s="198" t="str">
        <f>IF(AG236=0,"",AG236)</f>
        <v/>
      </c>
      <c r="B236" s="28"/>
      <c r="E236" s="29"/>
      <c r="F236" s="30"/>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31"/>
      <c r="AF236" s="32"/>
      <c r="AL236" s="298"/>
      <c r="AQ236" s="299"/>
      <c r="AR236" s="41"/>
      <c r="CB236" s="53"/>
      <c r="CC236" s="53"/>
      <c r="CD236" s="53"/>
      <c r="CE236" s="53"/>
    </row>
    <row r="237" spans="1:83" ht="27" customHeight="1" x14ac:dyDescent="0.65">
      <c r="A237" s="198">
        <f>IF(AG237=0,"",AG237)</f>
        <v>37</v>
      </c>
      <c r="B237" s="28"/>
      <c r="E237" s="29"/>
      <c r="F237" s="503" t="s">
        <v>199</v>
      </c>
      <c r="G237" s="504"/>
      <c r="H237" s="511" t="s">
        <v>818</v>
      </c>
      <c r="I237" s="511"/>
      <c r="J237" s="511"/>
      <c r="K237" s="511"/>
      <c r="L237" s="511"/>
      <c r="M237" s="511"/>
      <c r="N237" s="511"/>
      <c r="O237" s="511"/>
      <c r="P237" s="511"/>
      <c r="Q237" s="511"/>
      <c r="R237" s="511"/>
      <c r="S237" s="511"/>
      <c r="T237" s="511"/>
      <c r="U237" s="511"/>
      <c r="V237" s="511"/>
      <c r="W237" s="511"/>
      <c r="X237" s="511"/>
      <c r="Y237" s="511"/>
      <c r="Z237" s="511"/>
      <c r="AA237" s="511"/>
      <c r="AB237" s="511"/>
      <c r="AC237" s="511"/>
      <c r="AD237" s="511"/>
      <c r="AE237" s="31"/>
      <c r="AF237" s="32"/>
      <c r="AG237" s="223">
        <v>37</v>
      </c>
      <c r="AH237" s="505" t="s">
        <v>19</v>
      </c>
      <c r="AI237" s="506"/>
      <c r="AJ237" s="507"/>
      <c r="AK237" s="3"/>
      <c r="AL237" s="508" t="s">
        <v>819</v>
      </c>
      <c r="AM237" s="509"/>
      <c r="AN237" s="509"/>
      <c r="AO237" s="509"/>
      <c r="AP237" s="509"/>
      <c r="AQ237" s="510"/>
      <c r="AR237" s="67">
        <f>VLOOKUP(AH237,$CD$6:$CE$11,2,FALSE)</f>
        <v>0</v>
      </c>
      <c r="CB237" s="53"/>
      <c r="CC237" s="53"/>
      <c r="CD237" s="53"/>
      <c r="CE237" s="53"/>
    </row>
    <row r="238" spans="1:83" ht="27" customHeight="1" x14ac:dyDescent="0.65">
      <c r="B238" s="28"/>
      <c r="E238" s="29"/>
      <c r="F238" s="30"/>
      <c r="H238" s="511"/>
      <c r="I238" s="511"/>
      <c r="J238" s="511"/>
      <c r="K238" s="511"/>
      <c r="L238" s="511"/>
      <c r="M238" s="511"/>
      <c r="N238" s="511"/>
      <c r="O238" s="511"/>
      <c r="P238" s="511"/>
      <c r="Q238" s="511"/>
      <c r="R238" s="511"/>
      <c r="S238" s="511"/>
      <c r="T238" s="511"/>
      <c r="U238" s="511"/>
      <c r="V238" s="511"/>
      <c r="W238" s="511"/>
      <c r="X238" s="511"/>
      <c r="Y238" s="511"/>
      <c r="Z238" s="511"/>
      <c r="AA238" s="511"/>
      <c r="AB238" s="511"/>
      <c r="AC238" s="511"/>
      <c r="AD238" s="511"/>
      <c r="AE238" s="31"/>
      <c r="AF238" s="32"/>
      <c r="AL238" s="508"/>
      <c r="AM238" s="509"/>
      <c r="AN238" s="509"/>
      <c r="AO238" s="509"/>
      <c r="AP238" s="509"/>
      <c r="AQ238" s="510"/>
      <c r="AR238" s="41"/>
      <c r="CB238" s="53"/>
      <c r="CC238" s="53"/>
      <c r="CD238" s="53"/>
      <c r="CE238" s="53"/>
    </row>
    <row r="239" spans="1:83" ht="15" customHeight="1" x14ac:dyDescent="0.65">
      <c r="B239" s="28"/>
      <c r="E239" s="29"/>
      <c r="F239" s="30"/>
      <c r="I239" s="52"/>
      <c r="J239" s="52"/>
      <c r="K239" s="52"/>
      <c r="L239" s="52"/>
      <c r="M239" s="52"/>
      <c r="N239" s="52"/>
      <c r="O239" s="52"/>
      <c r="P239" s="52"/>
      <c r="Q239" s="52"/>
      <c r="R239" s="52"/>
      <c r="S239" s="52"/>
      <c r="T239" s="52"/>
      <c r="U239" s="52"/>
      <c r="V239" s="192"/>
      <c r="W239" s="192"/>
      <c r="X239" s="192"/>
      <c r="Y239" s="192"/>
      <c r="Z239" s="192"/>
      <c r="AA239" s="52"/>
      <c r="AB239" s="52"/>
      <c r="AC239" s="52"/>
      <c r="AD239" s="52"/>
      <c r="AE239" s="31"/>
      <c r="AF239" s="32"/>
      <c r="AL239" s="300"/>
      <c r="AM239" s="301"/>
      <c r="AN239" s="301"/>
      <c r="AO239" s="301"/>
      <c r="AP239" s="301"/>
      <c r="AQ239" s="302"/>
      <c r="AR239" s="41"/>
      <c r="CB239" s="53"/>
      <c r="CC239" s="53"/>
      <c r="CD239" s="53"/>
      <c r="CE239" s="53"/>
    </row>
    <row r="240" spans="1:83" ht="27.75" customHeight="1" x14ac:dyDescent="0.65">
      <c r="A240" s="198">
        <f t="shared" ref="A240:A250" si="5">IF(AG240=0,"",AG240)</f>
        <v>38</v>
      </c>
      <c r="B240" s="28"/>
      <c r="E240" s="29"/>
      <c r="F240" s="200"/>
      <c r="G240" s="201"/>
      <c r="H240" s="529" t="s">
        <v>806</v>
      </c>
      <c r="I240" s="529"/>
      <c r="J240" s="529"/>
      <c r="K240" s="529"/>
      <c r="L240" s="529"/>
      <c r="M240" s="529"/>
      <c r="N240" s="529"/>
      <c r="O240" s="529"/>
      <c r="P240" s="529"/>
      <c r="Q240" s="529"/>
      <c r="R240" s="529"/>
      <c r="S240" s="529"/>
      <c r="T240" s="529"/>
      <c r="U240" s="529"/>
      <c r="V240" s="529"/>
      <c r="W240" s="529"/>
      <c r="X240" s="529"/>
      <c r="Y240" s="529"/>
      <c r="Z240" s="529"/>
      <c r="AA240" s="529"/>
      <c r="AB240" s="529"/>
      <c r="AC240" s="529"/>
      <c r="AD240" s="529"/>
      <c r="AE240" s="31"/>
      <c r="AF240" s="32"/>
      <c r="AG240" s="223">
        <v>38</v>
      </c>
      <c r="AH240" s="505" t="s">
        <v>19</v>
      </c>
      <c r="AI240" s="506"/>
      <c r="AJ240" s="507"/>
      <c r="AK240" s="3"/>
      <c r="AL240" s="508" t="s">
        <v>807</v>
      </c>
      <c r="AM240" s="509"/>
      <c r="AN240" s="509"/>
      <c r="AO240" s="509"/>
      <c r="AP240" s="509"/>
      <c r="AQ240" s="510"/>
      <c r="AR240" s="67">
        <f>VLOOKUP(AH240,$CD$6:$CE$11,2,FALSE)</f>
        <v>0</v>
      </c>
      <c r="CB240" s="53"/>
      <c r="CC240" s="53"/>
      <c r="CD240" s="53"/>
      <c r="CE240" s="53"/>
    </row>
    <row r="241" spans="1:83" ht="27" customHeight="1" x14ac:dyDescent="0.65">
      <c r="A241" s="198" t="str">
        <f t="shared" si="5"/>
        <v/>
      </c>
      <c r="B241" s="28"/>
      <c r="E241" s="29"/>
      <c r="F241" s="30"/>
      <c r="I241" s="52"/>
      <c r="J241" s="52"/>
      <c r="K241" s="52"/>
      <c r="L241" s="52"/>
      <c r="M241" s="52"/>
      <c r="N241" s="52"/>
      <c r="O241" s="52"/>
      <c r="P241" s="52"/>
      <c r="Q241" s="52"/>
      <c r="R241" s="52"/>
      <c r="S241" s="52"/>
      <c r="T241" s="52"/>
      <c r="U241" s="52"/>
      <c r="V241" s="52"/>
      <c r="W241" s="52"/>
      <c r="X241" s="52"/>
      <c r="Y241" s="52"/>
      <c r="Z241" s="52"/>
      <c r="AA241" s="52"/>
      <c r="AB241" s="52"/>
      <c r="AC241" s="52"/>
      <c r="AD241" s="52"/>
      <c r="AE241" s="31"/>
      <c r="AF241" s="32"/>
      <c r="AK241" s="3"/>
      <c r="AL241" s="508"/>
      <c r="AM241" s="509"/>
      <c r="AN241" s="509"/>
      <c r="AO241" s="509"/>
      <c r="AP241" s="509"/>
      <c r="AQ241" s="510"/>
      <c r="AR241" s="58"/>
      <c r="CB241" s="53"/>
      <c r="CC241" s="53"/>
      <c r="CD241" s="53"/>
      <c r="CE241" s="53"/>
    </row>
    <row r="242" spans="1:83" ht="12.75" customHeight="1" x14ac:dyDescent="0.65">
      <c r="A242" s="198" t="str">
        <f t="shared" si="5"/>
        <v/>
      </c>
      <c r="B242" s="28"/>
      <c r="E242" s="29"/>
      <c r="F242" s="30"/>
      <c r="I242" s="52"/>
      <c r="J242" s="52"/>
      <c r="K242" s="52"/>
      <c r="L242" s="52"/>
      <c r="M242" s="52"/>
      <c r="N242" s="52"/>
      <c r="O242" s="52"/>
      <c r="P242" s="52"/>
      <c r="Q242" s="52"/>
      <c r="R242" s="52"/>
      <c r="S242" s="52"/>
      <c r="T242" s="52"/>
      <c r="U242" s="52"/>
      <c r="V242" s="52"/>
      <c r="W242" s="52"/>
      <c r="X242" s="52"/>
      <c r="Y242" s="52"/>
      <c r="Z242" s="52"/>
      <c r="AA242" s="52"/>
      <c r="AB242" s="52"/>
      <c r="AC242" s="52"/>
      <c r="AD242" s="52"/>
      <c r="AE242" s="31"/>
      <c r="AF242" s="32"/>
      <c r="AL242" s="298"/>
      <c r="AQ242" s="299"/>
      <c r="AR242" s="41"/>
      <c r="CB242" s="53"/>
      <c r="CC242" s="53"/>
      <c r="CD242" s="53"/>
      <c r="CE242" s="53"/>
    </row>
    <row r="243" spans="1:83" ht="27.75" customHeight="1" x14ac:dyDescent="0.65">
      <c r="A243" s="198" t="str">
        <f t="shared" si="5"/>
        <v/>
      </c>
      <c r="B243" s="28"/>
      <c r="E243" s="29"/>
      <c r="F243" s="30"/>
      <c r="G243" s="9" t="s">
        <v>445</v>
      </c>
      <c r="H243" s="526" t="s">
        <v>1079</v>
      </c>
      <c r="I243" s="526"/>
      <c r="J243" s="526"/>
      <c r="K243" s="526"/>
      <c r="L243" s="526"/>
      <c r="M243" s="526"/>
      <c r="N243" s="526"/>
      <c r="O243" s="526"/>
      <c r="P243" s="526"/>
      <c r="Q243" s="526"/>
      <c r="R243" s="526"/>
      <c r="S243" s="526"/>
      <c r="T243" s="526"/>
      <c r="U243" s="526"/>
      <c r="V243" s="526"/>
      <c r="W243" s="526"/>
      <c r="X243" s="526"/>
      <c r="Y243" s="526"/>
      <c r="Z243" s="526"/>
      <c r="AA243" s="526"/>
      <c r="AB243" s="526"/>
      <c r="AC243" s="526"/>
      <c r="AD243" s="526"/>
      <c r="AE243" s="31"/>
      <c r="AF243" s="32"/>
      <c r="AL243" s="298"/>
      <c r="AQ243" s="299"/>
      <c r="AR243" s="41"/>
      <c r="CB243" s="53"/>
      <c r="CC243" s="53"/>
      <c r="CD243" s="53"/>
      <c r="CE243" s="53"/>
    </row>
    <row r="244" spans="1:83" ht="27.75" customHeight="1" x14ac:dyDescent="0.65">
      <c r="A244" s="198" t="str">
        <f t="shared" si="5"/>
        <v/>
      </c>
      <c r="B244" s="28"/>
      <c r="E244" s="29"/>
      <c r="F244" s="30"/>
      <c r="H244" s="526" t="s">
        <v>446</v>
      </c>
      <c r="I244" s="526"/>
      <c r="J244" s="526"/>
      <c r="K244" s="526"/>
      <c r="L244" s="526"/>
      <c r="M244" s="526"/>
      <c r="N244" s="526"/>
      <c r="O244" s="526"/>
      <c r="P244" s="526"/>
      <c r="Q244" s="530"/>
      <c r="R244" s="530"/>
      <c r="S244" s="9" t="s">
        <v>447</v>
      </c>
      <c r="AF244" s="32"/>
      <c r="AK244" s="3"/>
      <c r="AL244" s="318"/>
      <c r="AM244" s="319"/>
      <c r="AN244" s="319"/>
      <c r="AO244" s="319"/>
      <c r="AP244" s="319"/>
      <c r="AQ244" s="320"/>
      <c r="AR244" s="33"/>
    </row>
    <row r="245" spans="1:83" ht="27.75" customHeight="1" x14ac:dyDescent="0.65">
      <c r="A245" s="198" t="str">
        <f t="shared" si="5"/>
        <v/>
      </c>
      <c r="B245" s="28"/>
      <c r="E245" s="29"/>
      <c r="F245" s="30"/>
      <c r="H245" s="526" t="s">
        <v>455</v>
      </c>
      <c r="I245" s="526"/>
      <c r="J245" s="526"/>
      <c r="K245" s="526"/>
      <c r="L245" s="526"/>
      <c r="M245" s="526"/>
      <c r="N245" s="526"/>
      <c r="O245" s="526"/>
      <c r="P245" s="526"/>
      <c r="Q245" s="530"/>
      <c r="R245" s="530"/>
      <c r="S245" s="9" t="s">
        <v>447</v>
      </c>
      <c r="AF245" s="32"/>
      <c r="AK245" s="3"/>
      <c r="AL245" s="318"/>
      <c r="AM245" s="319"/>
      <c r="AN245" s="319"/>
      <c r="AO245" s="319"/>
      <c r="AP245" s="319"/>
      <c r="AQ245" s="320"/>
      <c r="AR245" s="33"/>
    </row>
    <row r="246" spans="1:83" ht="18" customHeight="1" thickBot="1" x14ac:dyDescent="0.7">
      <c r="A246" s="198" t="str">
        <f t="shared" si="5"/>
        <v/>
      </c>
      <c r="B246" s="28"/>
      <c r="E246" s="29"/>
      <c r="F246" s="30"/>
      <c r="P246" s="544" t="s">
        <v>448</v>
      </c>
      <c r="Q246" s="544"/>
      <c r="R246" s="544"/>
      <c r="S246" s="544"/>
      <c r="T246" s="544"/>
      <c r="AF246" s="32"/>
      <c r="AK246" s="3"/>
      <c r="AL246" s="318"/>
      <c r="AM246" s="319"/>
      <c r="AN246" s="319"/>
      <c r="AO246" s="319"/>
      <c r="AP246" s="319"/>
      <c r="AQ246" s="320"/>
      <c r="AR246" s="33"/>
    </row>
    <row r="247" spans="1:83" ht="27.75" customHeight="1" thickBot="1" x14ac:dyDescent="0.7">
      <c r="A247" s="198" t="str">
        <f t="shared" si="5"/>
        <v/>
      </c>
      <c r="B247" s="28"/>
      <c r="E247" s="29"/>
      <c r="F247" s="30"/>
      <c r="I247" s="48"/>
      <c r="K247" s="48"/>
      <c r="M247" s="48"/>
      <c r="N247" s="48"/>
      <c r="O247" s="545" t="s">
        <v>456</v>
      </c>
      <c r="P247" s="546"/>
      <c r="Q247" s="546"/>
      <c r="R247" s="546"/>
      <c r="S247" s="546"/>
      <c r="T247" s="547"/>
      <c r="U247" s="48"/>
      <c r="V247" s="48"/>
      <c r="W247" s="48"/>
      <c r="X247" s="48"/>
      <c r="Y247" s="48"/>
      <c r="Z247" s="48"/>
      <c r="AA247" s="48"/>
      <c r="AB247" s="48"/>
      <c r="AC247" s="48"/>
      <c r="AD247" s="48"/>
      <c r="AF247" s="32"/>
      <c r="AK247" s="3"/>
      <c r="AL247" s="318"/>
      <c r="AM247" s="319"/>
      <c r="AN247" s="319"/>
      <c r="AO247" s="319"/>
      <c r="AP247" s="319"/>
      <c r="AQ247" s="320"/>
      <c r="AR247" s="33"/>
    </row>
    <row r="248" spans="1:83" ht="27.75" customHeight="1" x14ac:dyDescent="0.65">
      <c r="A248" s="198" t="str">
        <f t="shared" si="5"/>
        <v/>
      </c>
      <c r="B248" s="28"/>
      <c r="E248" s="29"/>
      <c r="F248" s="30"/>
      <c r="I248" s="48"/>
      <c r="J248" s="48"/>
      <c r="K248" s="48"/>
      <c r="L248" s="560" t="s">
        <v>449</v>
      </c>
      <c r="M248" s="561"/>
      <c r="N248" s="561"/>
      <c r="O248" s="560"/>
      <c r="P248" s="706"/>
      <c r="Q248" s="753">
        <v>0</v>
      </c>
      <c r="R248" s="565"/>
      <c r="S248" s="718" t="s">
        <v>451</v>
      </c>
      <c r="T248" s="719"/>
      <c r="U248" s="48"/>
      <c r="V248" s="179">
        <f>Q248</f>
        <v>0</v>
      </c>
      <c r="Z248" s="48"/>
      <c r="AA248" s="48"/>
      <c r="AB248" s="48"/>
      <c r="AC248" s="48"/>
      <c r="AD248" s="48"/>
      <c r="AF248" s="32"/>
      <c r="AK248" s="3"/>
      <c r="AL248" s="318"/>
      <c r="AM248" s="319"/>
      <c r="AN248" s="319"/>
      <c r="AO248" s="319"/>
      <c r="AP248" s="319"/>
      <c r="AQ248" s="320"/>
      <c r="AR248" s="33"/>
    </row>
    <row r="249" spans="1:83" ht="27.75" customHeight="1" thickBot="1" x14ac:dyDescent="0.7">
      <c r="A249" s="198" t="str">
        <f t="shared" si="5"/>
        <v/>
      </c>
      <c r="B249" s="28"/>
      <c r="E249" s="29"/>
      <c r="F249" s="30"/>
      <c r="I249" s="48"/>
      <c r="J249" s="48"/>
      <c r="K249" s="48"/>
      <c r="L249" s="562" t="s">
        <v>450</v>
      </c>
      <c r="M249" s="563"/>
      <c r="N249" s="563"/>
      <c r="O249" s="558"/>
      <c r="P249" s="559"/>
      <c r="Q249" s="754">
        <v>0</v>
      </c>
      <c r="R249" s="541"/>
      <c r="S249" s="548" t="s">
        <v>451</v>
      </c>
      <c r="T249" s="549"/>
      <c r="U249" s="48"/>
      <c r="V249" s="179">
        <f>Q249</f>
        <v>0</v>
      </c>
      <c r="W249" s="543" t="str">
        <f>_xlfn.IFS(V249=V248,"基準どおり",V249&gt;V248,"基準以上",V249&lt;V248,"基準以下")</f>
        <v>基準どおり</v>
      </c>
      <c r="X249" s="543"/>
      <c r="Y249" s="543"/>
      <c r="Z249" s="543"/>
      <c r="AA249" s="48"/>
      <c r="AB249" s="48"/>
      <c r="AC249" s="48"/>
      <c r="AD249" s="48"/>
      <c r="AF249" s="32"/>
      <c r="AK249" s="3"/>
      <c r="AL249" s="318"/>
      <c r="AM249" s="319"/>
      <c r="AN249" s="319"/>
      <c r="AO249" s="319"/>
      <c r="AP249" s="319"/>
      <c r="AQ249" s="320"/>
      <c r="AR249" s="33"/>
    </row>
    <row r="250" spans="1:83" ht="18" customHeight="1" x14ac:dyDescent="0.65">
      <c r="A250" s="198" t="str">
        <f t="shared" si="5"/>
        <v/>
      </c>
      <c r="B250" s="28"/>
      <c r="E250" s="29"/>
      <c r="F250" s="30"/>
      <c r="I250" s="52"/>
      <c r="J250" s="52"/>
      <c r="K250" s="52"/>
      <c r="L250" s="52"/>
      <c r="M250" s="52"/>
      <c r="N250" s="52"/>
      <c r="O250" s="542" t="s">
        <v>480</v>
      </c>
      <c r="P250" s="542"/>
      <c r="Q250" s="542"/>
      <c r="R250" s="542"/>
      <c r="S250" s="542"/>
      <c r="T250" s="542"/>
      <c r="U250" s="52"/>
      <c r="V250" s="52"/>
      <c r="W250" s="52"/>
      <c r="X250" s="52"/>
      <c r="Y250" s="52"/>
      <c r="Z250" s="52"/>
      <c r="AA250" s="52"/>
      <c r="AB250" s="52"/>
      <c r="AC250" s="52"/>
      <c r="AD250" s="52"/>
      <c r="AE250" s="31"/>
      <c r="AF250" s="32"/>
      <c r="AL250" s="298"/>
      <c r="AQ250" s="299"/>
      <c r="AR250" s="41"/>
      <c r="CB250" s="53"/>
      <c r="CC250" s="53"/>
      <c r="CD250" s="53"/>
      <c r="CE250" s="53"/>
    </row>
    <row r="251" spans="1:83" ht="9" customHeight="1" thickBot="1" x14ac:dyDescent="0.7">
      <c r="B251" s="22"/>
      <c r="C251" s="1"/>
      <c r="D251" s="1"/>
      <c r="E251" s="23"/>
      <c r="F251" s="43"/>
      <c r="G251" s="26"/>
      <c r="H251" s="26"/>
      <c r="I251" s="73"/>
      <c r="J251" s="73"/>
      <c r="K251" s="73"/>
      <c r="L251" s="73"/>
      <c r="M251" s="73"/>
      <c r="N251" s="73"/>
      <c r="O251" s="213"/>
      <c r="P251" s="213"/>
      <c r="Q251" s="213"/>
      <c r="R251" s="213"/>
      <c r="S251" s="213"/>
      <c r="T251" s="213"/>
      <c r="U251" s="73"/>
      <c r="V251" s="73"/>
      <c r="W251" s="73"/>
      <c r="X251" s="73"/>
      <c r="Y251" s="73"/>
      <c r="Z251" s="73"/>
      <c r="AA251" s="73"/>
      <c r="AB251" s="73"/>
      <c r="AC251" s="73"/>
      <c r="AD251" s="73"/>
      <c r="AE251" s="49"/>
      <c r="AF251" s="24"/>
      <c r="AG251" s="224"/>
      <c r="AH251" s="25"/>
      <c r="AI251" s="25"/>
      <c r="AJ251" s="25"/>
      <c r="AK251" s="26"/>
      <c r="AL251" s="312"/>
      <c r="AM251" s="313"/>
      <c r="AN251" s="313"/>
      <c r="AO251" s="313"/>
      <c r="AP251" s="313"/>
      <c r="AQ251" s="314"/>
      <c r="AR251" s="50"/>
      <c r="CB251" s="53"/>
      <c r="CC251" s="53"/>
      <c r="CD251" s="53"/>
      <c r="CE251" s="53"/>
    </row>
    <row r="252" spans="1:83" ht="18" customHeight="1" x14ac:dyDescent="0.65">
      <c r="B252" s="28"/>
      <c r="E252" s="29"/>
      <c r="F252" s="30"/>
      <c r="I252" s="52"/>
      <c r="J252" s="52"/>
      <c r="K252" s="52"/>
      <c r="L252" s="52"/>
      <c r="M252" s="52"/>
      <c r="N252" s="52"/>
      <c r="O252" s="202"/>
      <c r="P252" s="202"/>
      <c r="Q252" s="202"/>
      <c r="R252" s="202"/>
      <c r="S252" s="202"/>
      <c r="T252" s="202"/>
      <c r="U252" s="52"/>
      <c r="V252" s="52"/>
      <c r="W252" s="52"/>
      <c r="X252" s="52"/>
      <c r="Y252" s="52"/>
      <c r="Z252" s="52"/>
      <c r="AA252" s="52"/>
      <c r="AB252" s="52"/>
      <c r="AC252" s="52"/>
      <c r="AD252" s="52"/>
      <c r="AE252" s="31"/>
      <c r="AF252" s="32"/>
      <c r="AL252" s="298"/>
      <c r="AQ252" s="299"/>
      <c r="AR252" s="41"/>
      <c r="CB252" s="53"/>
      <c r="CC252" s="53"/>
      <c r="CD252" s="53"/>
      <c r="CE252" s="53"/>
    </row>
    <row r="253" spans="1:83" ht="27.75" customHeight="1" x14ac:dyDescent="0.65">
      <c r="A253" s="198">
        <f>IF(AG253=0,"",AG253)</f>
        <v>39</v>
      </c>
      <c r="B253" s="531" t="s">
        <v>820</v>
      </c>
      <c r="C253" s="532"/>
      <c r="D253" s="532"/>
      <c r="E253" s="533"/>
      <c r="F253" s="503" t="s">
        <v>37</v>
      </c>
      <c r="G253" s="504"/>
      <c r="H253" s="534" t="s">
        <v>821</v>
      </c>
      <c r="I253" s="534"/>
      <c r="J253" s="534"/>
      <c r="K253" s="534"/>
      <c r="L253" s="534"/>
      <c r="M253" s="534"/>
      <c r="N253" s="534"/>
      <c r="O253" s="534"/>
      <c r="P253" s="534"/>
      <c r="Q253" s="534"/>
      <c r="R253" s="534"/>
      <c r="S253" s="534"/>
      <c r="T253" s="534"/>
      <c r="U253" s="534"/>
      <c r="V253" s="534"/>
      <c r="W253" s="534"/>
      <c r="X253" s="534"/>
      <c r="Y253" s="534"/>
      <c r="Z253" s="534"/>
      <c r="AA253" s="534"/>
      <c r="AB253" s="534"/>
      <c r="AC253" s="534"/>
      <c r="AD253" s="534"/>
      <c r="AE253" s="31"/>
      <c r="AF253" s="32"/>
      <c r="AG253" s="223">
        <v>39</v>
      </c>
      <c r="AH253" s="505" t="s">
        <v>19</v>
      </c>
      <c r="AI253" s="506"/>
      <c r="AJ253" s="507"/>
      <c r="AK253" s="3"/>
      <c r="AL253" s="508" t="s">
        <v>822</v>
      </c>
      <c r="AM253" s="509"/>
      <c r="AN253" s="509"/>
      <c r="AO253" s="509"/>
      <c r="AP253" s="509"/>
      <c r="AQ253" s="510"/>
      <c r="AR253" s="67">
        <f>VLOOKUP(AH253,$CD$6:$CE$11,2,FALSE)</f>
        <v>0</v>
      </c>
      <c r="CB253" s="53"/>
      <c r="CC253" s="53"/>
      <c r="CD253" s="53"/>
      <c r="CE253" s="53"/>
    </row>
    <row r="254" spans="1:83" ht="27" customHeight="1" x14ac:dyDescent="0.65">
      <c r="B254" s="531"/>
      <c r="C254" s="532"/>
      <c r="D254" s="532"/>
      <c r="E254" s="533"/>
      <c r="F254" s="30"/>
      <c r="H254" s="534"/>
      <c r="I254" s="534"/>
      <c r="J254" s="534"/>
      <c r="K254" s="534"/>
      <c r="L254" s="534"/>
      <c r="M254" s="534"/>
      <c r="N254" s="534"/>
      <c r="O254" s="534"/>
      <c r="P254" s="534"/>
      <c r="Q254" s="534"/>
      <c r="R254" s="534"/>
      <c r="S254" s="534"/>
      <c r="T254" s="534"/>
      <c r="U254" s="534"/>
      <c r="V254" s="534"/>
      <c r="W254" s="534"/>
      <c r="X254" s="534"/>
      <c r="Y254" s="534"/>
      <c r="Z254" s="534"/>
      <c r="AA254" s="534"/>
      <c r="AB254" s="534"/>
      <c r="AC254" s="534"/>
      <c r="AD254" s="534"/>
      <c r="AE254" s="31"/>
      <c r="AF254" s="32"/>
      <c r="AK254" s="3"/>
      <c r="AL254" s="508"/>
      <c r="AM254" s="509"/>
      <c r="AN254" s="509"/>
      <c r="AO254" s="509"/>
      <c r="AP254" s="509"/>
      <c r="AQ254" s="510"/>
      <c r="AR254" s="58"/>
      <c r="CB254" s="53"/>
      <c r="CC254" s="53"/>
      <c r="CD254" s="53"/>
      <c r="CE254" s="53"/>
    </row>
    <row r="255" spans="1:83" ht="18" customHeight="1" thickBot="1" x14ac:dyDescent="0.7">
      <c r="B255" s="531"/>
      <c r="C255" s="532"/>
      <c r="D255" s="532"/>
      <c r="E255" s="533"/>
      <c r="F255" s="30"/>
      <c r="I255" s="52"/>
      <c r="J255" s="52"/>
      <c r="K255" s="52"/>
      <c r="L255" s="52"/>
      <c r="M255" s="52"/>
      <c r="N255" s="52"/>
      <c r="O255" s="202"/>
      <c r="P255" s="202"/>
      <c r="Q255" s="202"/>
      <c r="R255" s="202"/>
      <c r="S255" s="202"/>
      <c r="T255" s="202"/>
      <c r="U255" s="52"/>
      <c r="V255" s="52"/>
      <c r="W255" s="52"/>
      <c r="X255" s="52"/>
      <c r="Y255" s="52"/>
      <c r="Z255" s="52"/>
      <c r="AA255" s="52"/>
      <c r="AB255" s="52"/>
      <c r="AC255" s="52"/>
      <c r="AD255" s="52"/>
      <c r="AE255" s="31"/>
      <c r="AF255" s="32"/>
      <c r="AL255" s="298"/>
      <c r="AQ255" s="299"/>
      <c r="AR255" s="41"/>
      <c r="CB255" s="53"/>
      <c r="CC255" s="53"/>
      <c r="CD255" s="53"/>
      <c r="CE255" s="53"/>
    </row>
    <row r="256" spans="1:83" ht="27" customHeight="1" thickBot="1" x14ac:dyDescent="0.7">
      <c r="B256" s="28"/>
      <c r="E256" s="29"/>
      <c r="F256" s="30"/>
      <c r="I256" s="52"/>
      <c r="J256" s="52"/>
      <c r="K256" s="52"/>
      <c r="L256" s="488" t="s">
        <v>810</v>
      </c>
      <c r="M256" s="489"/>
      <c r="N256" s="489"/>
      <c r="O256" s="489"/>
      <c r="P256" s="489"/>
      <c r="Q256" s="489"/>
      <c r="R256" s="489" t="s">
        <v>823</v>
      </c>
      <c r="S256" s="489"/>
      <c r="T256" s="490"/>
      <c r="U256" s="52"/>
      <c r="V256" s="488" t="s">
        <v>1078</v>
      </c>
      <c r="W256" s="490"/>
      <c r="X256" s="535" t="s">
        <v>450</v>
      </c>
      <c r="Y256" s="536"/>
      <c r="Z256" s="537"/>
      <c r="AA256" s="52"/>
      <c r="AB256" s="52"/>
      <c r="AC256" s="52"/>
      <c r="AD256" s="52"/>
      <c r="AE256" s="31"/>
      <c r="AF256" s="32"/>
      <c r="AL256" s="298"/>
      <c r="AQ256" s="299"/>
      <c r="AR256" s="41"/>
      <c r="CB256" s="53"/>
      <c r="CC256" s="53"/>
      <c r="CD256" s="53"/>
      <c r="CE256" s="53"/>
    </row>
    <row r="257" spans="1:83" ht="27" customHeight="1" x14ac:dyDescent="0.65">
      <c r="B257" s="28"/>
      <c r="E257" s="29"/>
      <c r="F257" s="30"/>
      <c r="I257" s="52"/>
      <c r="J257" s="52"/>
      <c r="K257" s="52"/>
      <c r="L257" s="491" t="s">
        <v>825</v>
      </c>
      <c r="M257" s="492"/>
      <c r="N257" s="492"/>
      <c r="O257" s="492"/>
      <c r="P257" s="492"/>
      <c r="Q257" s="492"/>
      <c r="R257" s="493" t="s">
        <v>815</v>
      </c>
      <c r="S257" s="493"/>
      <c r="T257" s="494"/>
      <c r="U257" s="52"/>
      <c r="V257" s="495" t="s">
        <v>84</v>
      </c>
      <c r="W257" s="496"/>
      <c r="X257" s="538">
        <v>0</v>
      </c>
      <c r="Y257" s="539"/>
      <c r="Z257" s="222" t="s">
        <v>974</v>
      </c>
      <c r="AA257" s="52"/>
      <c r="AB257" s="52"/>
      <c r="AC257" s="52"/>
      <c r="AD257" s="52"/>
      <c r="AE257" s="31"/>
      <c r="AF257" s="32"/>
      <c r="AL257" s="298"/>
      <c r="AQ257" s="299"/>
      <c r="AR257" s="41"/>
      <c r="CB257" s="53"/>
      <c r="CC257" s="53"/>
      <c r="CD257" s="53"/>
      <c r="CE257" s="53"/>
    </row>
    <row r="258" spans="1:83" ht="27" customHeight="1" thickBot="1" x14ac:dyDescent="0.7">
      <c r="B258" s="28"/>
      <c r="E258" s="29"/>
      <c r="F258" s="30"/>
      <c r="I258" s="52"/>
      <c r="J258" s="52"/>
      <c r="K258" s="52"/>
      <c r="L258" s="497" t="s">
        <v>824</v>
      </c>
      <c r="M258" s="498"/>
      <c r="N258" s="498"/>
      <c r="O258" s="498"/>
      <c r="P258" s="498"/>
      <c r="Q258" s="498"/>
      <c r="R258" s="499" t="s">
        <v>816</v>
      </c>
      <c r="S258" s="499"/>
      <c r="T258" s="500"/>
      <c r="U258" s="52"/>
      <c r="V258" s="501" t="s">
        <v>84</v>
      </c>
      <c r="W258" s="502"/>
      <c r="X258" s="540">
        <v>0</v>
      </c>
      <c r="Y258" s="541"/>
      <c r="Z258" s="220" t="s">
        <v>974</v>
      </c>
      <c r="AA258" s="52"/>
      <c r="AB258" s="52"/>
      <c r="AC258" s="52"/>
      <c r="AD258" s="52"/>
      <c r="AE258" s="31"/>
      <c r="AF258" s="32"/>
      <c r="AL258" s="298"/>
      <c r="AQ258" s="299"/>
      <c r="AR258" s="41"/>
      <c r="CB258" s="53"/>
      <c r="CC258" s="53"/>
      <c r="CD258" s="53"/>
      <c r="CE258" s="53"/>
    </row>
    <row r="259" spans="1:83" ht="18" customHeight="1" x14ac:dyDescent="0.65">
      <c r="B259" s="28"/>
      <c r="E259" s="29"/>
      <c r="F259" s="30"/>
      <c r="I259" s="52"/>
      <c r="J259" s="52"/>
      <c r="K259" s="52"/>
      <c r="L259" s="52"/>
      <c r="M259" s="52"/>
      <c r="N259" s="52"/>
      <c r="O259" s="202"/>
      <c r="P259" s="202"/>
      <c r="Q259" s="202"/>
      <c r="R259" s="202"/>
      <c r="S259" s="202"/>
      <c r="T259" s="202"/>
      <c r="U259" s="52"/>
      <c r="V259" s="52"/>
      <c r="W259" s="52"/>
      <c r="X259" s="52"/>
      <c r="Y259" s="52"/>
      <c r="Z259" s="52"/>
      <c r="AA259" s="52"/>
      <c r="AB259" s="52"/>
      <c r="AC259" s="52"/>
      <c r="AD259" s="52"/>
      <c r="AE259" s="31"/>
      <c r="AF259" s="32"/>
      <c r="AL259" s="298"/>
      <c r="AQ259" s="299"/>
      <c r="AR259" s="41"/>
      <c r="CB259" s="53"/>
      <c r="CC259" s="53"/>
      <c r="CD259" s="53"/>
      <c r="CE259" s="53"/>
    </row>
    <row r="260" spans="1:83" ht="27" customHeight="1" x14ac:dyDescent="0.65">
      <c r="A260" s="198">
        <f>IF(AG260=0,"",AG260)</f>
        <v>40</v>
      </c>
      <c r="B260" s="28"/>
      <c r="E260" s="29"/>
      <c r="F260" s="503" t="s">
        <v>74</v>
      </c>
      <c r="G260" s="504"/>
      <c r="H260" s="526" t="s">
        <v>826</v>
      </c>
      <c r="I260" s="526"/>
      <c r="J260" s="526"/>
      <c r="K260" s="526"/>
      <c r="L260" s="526"/>
      <c r="M260" s="526"/>
      <c r="N260" s="526"/>
      <c r="O260" s="526"/>
      <c r="P260" s="526"/>
      <c r="Q260" s="526"/>
      <c r="R260" s="526"/>
      <c r="S260" s="526"/>
      <c r="T260" s="526"/>
      <c r="U260" s="526"/>
      <c r="V260" s="526"/>
      <c r="W260" s="526"/>
      <c r="X260" s="526"/>
      <c r="Y260" s="526"/>
      <c r="Z260" s="526"/>
      <c r="AA260" s="526"/>
      <c r="AB260" s="526"/>
      <c r="AC260" s="526"/>
      <c r="AD260" s="526"/>
      <c r="AE260" s="31"/>
      <c r="AF260" s="32"/>
      <c r="AG260" s="223">
        <v>40</v>
      </c>
      <c r="AH260" s="505" t="s">
        <v>19</v>
      </c>
      <c r="AI260" s="506"/>
      <c r="AJ260" s="507"/>
      <c r="AK260" s="3"/>
      <c r="AL260" s="508" t="s">
        <v>827</v>
      </c>
      <c r="AM260" s="509"/>
      <c r="AN260" s="509"/>
      <c r="AO260" s="509"/>
      <c r="AP260" s="509"/>
      <c r="AQ260" s="510"/>
      <c r="AR260" s="67">
        <f>VLOOKUP(AH260,$CD$6:$CE$11,2,FALSE)</f>
        <v>0</v>
      </c>
      <c r="CB260" s="53"/>
      <c r="CC260" s="53"/>
      <c r="CD260" s="53"/>
      <c r="CE260" s="53"/>
    </row>
    <row r="261" spans="1:83" ht="18" customHeight="1" x14ac:dyDescent="0.65">
      <c r="B261" s="28"/>
      <c r="E261" s="29"/>
      <c r="F261" s="30"/>
      <c r="I261" s="52"/>
      <c r="J261" s="52"/>
      <c r="K261" s="52"/>
      <c r="L261" s="52"/>
      <c r="M261" s="52"/>
      <c r="N261" s="52"/>
      <c r="O261" s="52"/>
      <c r="P261" s="52"/>
      <c r="Q261" s="52"/>
      <c r="R261" s="52"/>
      <c r="S261" s="52"/>
      <c r="T261" s="52"/>
      <c r="U261" s="52"/>
      <c r="V261" s="192"/>
      <c r="W261" s="192"/>
      <c r="X261" s="192"/>
      <c r="Y261" s="192"/>
      <c r="Z261" s="192"/>
      <c r="AA261" s="52"/>
      <c r="AB261" s="52"/>
      <c r="AC261" s="52"/>
      <c r="AD261" s="52"/>
      <c r="AE261" s="31"/>
      <c r="AF261" s="32"/>
      <c r="AL261" s="508"/>
      <c r="AM261" s="509"/>
      <c r="AN261" s="509"/>
      <c r="AO261" s="509"/>
      <c r="AP261" s="509"/>
      <c r="AQ261" s="510"/>
      <c r="AR261" s="41"/>
      <c r="CB261" s="53"/>
      <c r="CC261" s="53"/>
      <c r="CD261" s="53"/>
      <c r="CE261" s="53"/>
    </row>
    <row r="262" spans="1:83" ht="18" customHeight="1" x14ac:dyDescent="0.65">
      <c r="B262" s="28"/>
      <c r="E262" s="29"/>
      <c r="F262" s="30"/>
      <c r="I262" s="52"/>
      <c r="J262" s="52"/>
      <c r="K262" s="52"/>
      <c r="L262" s="52"/>
      <c r="M262" s="52"/>
      <c r="N262" s="52"/>
      <c r="O262" s="52"/>
      <c r="P262" s="52"/>
      <c r="Q262" s="52"/>
      <c r="R262" s="52"/>
      <c r="S262" s="52"/>
      <c r="T262" s="52"/>
      <c r="U262" s="52"/>
      <c r="V262" s="192"/>
      <c r="W262" s="192"/>
      <c r="X262" s="192"/>
      <c r="Y262" s="192"/>
      <c r="Z262" s="192"/>
      <c r="AA262" s="52"/>
      <c r="AB262" s="52"/>
      <c r="AC262" s="52"/>
      <c r="AD262" s="52"/>
      <c r="AE262" s="31"/>
      <c r="AF262" s="32"/>
      <c r="AL262" s="300"/>
      <c r="AM262" s="301"/>
      <c r="AN262" s="301"/>
      <c r="AO262" s="301"/>
      <c r="AP262" s="301"/>
      <c r="AQ262" s="302"/>
      <c r="AR262" s="41"/>
      <c r="CB262" s="53"/>
      <c r="CC262" s="53"/>
      <c r="CD262" s="53"/>
      <c r="CE262" s="53"/>
    </row>
    <row r="263" spans="1:83" ht="27.75" customHeight="1" x14ac:dyDescent="0.65">
      <c r="A263" s="198">
        <f>IF(AG263=0,"",AG263)</f>
        <v>41</v>
      </c>
      <c r="B263" s="28"/>
      <c r="E263" s="29"/>
      <c r="F263" s="503" t="s">
        <v>198</v>
      </c>
      <c r="G263" s="504"/>
      <c r="H263" s="511" t="s">
        <v>828</v>
      </c>
      <c r="I263" s="511"/>
      <c r="J263" s="511"/>
      <c r="K263" s="511"/>
      <c r="L263" s="511"/>
      <c r="M263" s="511"/>
      <c r="N263" s="511"/>
      <c r="O263" s="511"/>
      <c r="P263" s="511"/>
      <c r="Q263" s="511"/>
      <c r="R263" s="511"/>
      <c r="S263" s="511"/>
      <c r="T263" s="511"/>
      <c r="U263" s="511"/>
      <c r="V263" s="511"/>
      <c r="W263" s="511"/>
      <c r="X263" s="511"/>
      <c r="Y263" s="511"/>
      <c r="Z263" s="511"/>
      <c r="AA263" s="511"/>
      <c r="AB263" s="511"/>
      <c r="AC263" s="511"/>
      <c r="AD263" s="511"/>
      <c r="AE263" s="31"/>
      <c r="AF263" s="32"/>
      <c r="AG263" s="223">
        <v>41</v>
      </c>
      <c r="AH263" s="505" t="s">
        <v>19</v>
      </c>
      <c r="AI263" s="506"/>
      <c r="AJ263" s="507"/>
      <c r="AK263" s="3"/>
      <c r="AL263" s="508" t="s">
        <v>829</v>
      </c>
      <c r="AM263" s="509"/>
      <c r="AN263" s="509"/>
      <c r="AO263" s="509"/>
      <c r="AP263" s="509"/>
      <c r="AQ263" s="510"/>
      <c r="AR263" s="67">
        <f>VLOOKUP(AH263,$CD$6:$CE$11,2,FALSE)</f>
        <v>0</v>
      </c>
      <c r="CB263" s="53"/>
      <c r="CC263" s="53"/>
      <c r="CD263" s="53"/>
      <c r="CE263" s="53"/>
    </row>
    <row r="264" spans="1:83" ht="27" customHeight="1" x14ac:dyDescent="0.65">
      <c r="B264" s="28"/>
      <c r="E264" s="29"/>
      <c r="F264" s="30"/>
      <c r="H264" s="511"/>
      <c r="I264" s="511"/>
      <c r="J264" s="511"/>
      <c r="K264" s="511"/>
      <c r="L264" s="511"/>
      <c r="M264" s="511"/>
      <c r="N264" s="511"/>
      <c r="O264" s="511"/>
      <c r="P264" s="511"/>
      <c r="Q264" s="511"/>
      <c r="R264" s="511"/>
      <c r="S264" s="511"/>
      <c r="T264" s="511"/>
      <c r="U264" s="511"/>
      <c r="V264" s="511"/>
      <c r="W264" s="511"/>
      <c r="X264" s="511"/>
      <c r="Y264" s="511"/>
      <c r="Z264" s="511"/>
      <c r="AA264" s="511"/>
      <c r="AB264" s="511"/>
      <c r="AC264" s="511"/>
      <c r="AD264" s="511"/>
      <c r="AE264" s="31"/>
      <c r="AF264" s="32"/>
      <c r="AL264" s="508"/>
      <c r="AM264" s="509"/>
      <c r="AN264" s="509"/>
      <c r="AO264" s="509"/>
      <c r="AP264" s="509"/>
      <c r="AQ264" s="510"/>
      <c r="AR264" s="41"/>
      <c r="CB264" s="53"/>
      <c r="CC264" s="53"/>
      <c r="CD264" s="53"/>
      <c r="CE264" s="53"/>
    </row>
    <row r="265" spans="1:83" ht="27" customHeight="1" x14ac:dyDescent="0.65">
      <c r="B265" s="28"/>
      <c r="E265" s="29"/>
      <c r="F265" s="30"/>
      <c r="H265" s="511"/>
      <c r="I265" s="511"/>
      <c r="J265" s="511"/>
      <c r="K265" s="511"/>
      <c r="L265" s="511"/>
      <c r="M265" s="511"/>
      <c r="N265" s="511"/>
      <c r="O265" s="511"/>
      <c r="P265" s="511"/>
      <c r="Q265" s="511"/>
      <c r="R265" s="511"/>
      <c r="S265" s="511"/>
      <c r="T265" s="511"/>
      <c r="U265" s="511"/>
      <c r="V265" s="511"/>
      <c r="W265" s="511"/>
      <c r="X265" s="511"/>
      <c r="Y265" s="511"/>
      <c r="Z265" s="511"/>
      <c r="AA265" s="511"/>
      <c r="AB265" s="511"/>
      <c r="AC265" s="511"/>
      <c r="AD265" s="511"/>
      <c r="AE265" s="31"/>
      <c r="AF265" s="32"/>
      <c r="AL265" s="300"/>
      <c r="AM265" s="301"/>
      <c r="AN265" s="301"/>
      <c r="AO265" s="301"/>
      <c r="AP265" s="301"/>
      <c r="AQ265" s="302"/>
      <c r="AR265" s="41"/>
      <c r="CB265" s="53"/>
      <c r="CC265" s="53"/>
      <c r="CD265" s="53"/>
      <c r="CE265" s="53"/>
    </row>
    <row r="266" spans="1:83" ht="27" customHeight="1" x14ac:dyDescent="0.65">
      <c r="B266" s="28"/>
      <c r="E266" s="29"/>
      <c r="F266" s="30"/>
      <c r="H266" s="511"/>
      <c r="I266" s="511"/>
      <c r="J266" s="511"/>
      <c r="K266" s="511"/>
      <c r="L266" s="511"/>
      <c r="M266" s="511"/>
      <c r="N266" s="511"/>
      <c r="O266" s="511"/>
      <c r="P266" s="511"/>
      <c r="Q266" s="511"/>
      <c r="R266" s="511"/>
      <c r="S266" s="511"/>
      <c r="T266" s="511"/>
      <c r="U266" s="511"/>
      <c r="V266" s="511"/>
      <c r="W266" s="511"/>
      <c r="X266" s="511"/>
      <c r="Y266" s="511"/>
      <c r="Z266" s="511"/>
      <c r="AA266" s="511"/>
      <c r="AB266" s="511"/>
      <c r="AC266" s="511"/>
      <c r="AD266" s="511"/>
      <c r="AE266" s="31"/>
      <c r="AF266" s="32"/>
      <c r="AL266" s="300"/>
      <c r="AM266" s="301"/>
      <c r="AN266" s="301"/>
      <c r="AO266" s="301"/>
      <c r="AP266" s="301"/>
      <c r="AQ266" s="302"/>
      <c r="AR266" s="41"/>
      <c r="CB266" s="53"/>
      <c r="CC266" s="53"/>
      <c r="CD266" s="53"/>
      <c r="CE266" s="53"/>
    </row>
    <row r="267" spans="1:83" ht="18" customHeight="1" thickBot="1" x14ac:dyDescent="0.7">
      <c r="B267" s="28"/>
      <c r="E267" s="29"/>
      <c r="F267" s="30"/>
      <c r="I267" s="52"/>
      <c r="J267" s="52"/>
      <c r="K267" s="52"/>
      <c r="L267" s="52"/>
      <c r="M267" s="52"/>
      <c r="N267" s="52"/>
      <c r="O267" s="52"/>
      <c r="P267" s="52"/>
      <c r="Q267" s="52"/>
      <c r="R267" s="52"/>
      <c r="S267" s="52"/>
      <c r="T267" s="52"/>
      <c r="U267" s="52"/>
      <c r="V267" s="192"/>
      <c r="W267" s="192"/>
      <c r="X267" s="192"/>
      <c r="Y267" s="192"/>
      <c r="Z267" s="192"/>
      <c r="AA267" s="52"/>
      <c r="AB267" s="52"/>
      <c r="AC267" s="52"/>
      <c r="AD267" s="52"/>
      <c r="AE267" s="31"/>
      <c r="AF267" s="32"/>
      <c r="AL267" s="300"/>
      <c r="AM267" s="301"/>
      <c r="AN267" s="301"/>
      <c r="AO267" s="301"/>
      <c r="AP267" s="301"/>
      <c r="AQ267" s="302"/>
      <c r="AR267" s="41"/>
      <c r="CB267" s="53"/>
      <c r="CC267" s="53"/>
      <c r="CD267" s="53"/>
      <c r="CE267" s="53"/>
    </row>
    <row r="268" spans="1:83" ht="27" customHeight="1" thickBot="1" x14ac:dyDescent="0.7">
      <c r="B268" s="28"/>
      <c r="E268" s="29"/>
      <c r="F268" s="30"/>
      <c r="I268" s="52"/>
      <c r="J268" s="52"/>
      <c r="K268" s="52"/>
      <c r="L268" s="488" t="s">
        <v>810</v>
      </c>
      <c r="M268" s="489"/>
      <c r="N268" s="489"/>
      <c r="O268" s="489"/>
      <c r="P268" s="489"/>
      <c r="Q268" s="489"/>
      <c r="R268" s="489" t="s">
        <v>823</v>
      </c>
      <c r="S268" s="489"/>
      <c r="T268" s="490"/>
      <c r="U268" s="52"/>
      <c r="V268" s="488" t="s">
        <v>1078</v>
      </c>
      <c r="W268" s="490"/>
      <c r="X268" s="535" t="s">
        <v>450</v>
      </c>
      <c r="Y268" s="536"/>
      <c r="Z268" s="537"/>
      <c r="AA268" s="52"/>
      <c r="AB268" s="52"/>
      <c r="AC268" s="52"/>
      <c r="AD268" s="52"/>
      <c r="AE268" s="31"/>
      <c r="AF268" s="32"/>
      <c r="AL268" s="298"/>
      <c r="AQ268" s="299"/>
      <c r="AR268" s="41"/>
      <c r="CB268" s="53"/>
      <c r="CC268" s="53"/>
      <c r="CD268" s="53"/>
      <c r="CE268" s="53"/>
    </row>
    <row r="269" spans="1:83" ht="27" customHeight="1" x14ac:dyDescent="0.65">
      <c r="B269" s="28"/>
      <c r="E269" s="29"/>
      <c r="F269" s="30"/>
      <c r="I269" s="52"/>
      <c r="J269" s="52"/>
      <c r="K269" s="52"/>
      <c r="L269" s="491" t="s">
        <v>825</v>
      </c>
      <c r="M269" s="492"/>
      <c r="N269" s="492"/>
      <c r="O269" s="492"/>
      <c r="P269" s="492"/>
      <c r="Q269" s="492"/>
      <c r="R269" s="493" t="s">
        <v>815</v>
      </c>
      <c r="S269" s="493"/>
      <c r="T269" s="494"/>
      <c r="U269" s="52"/>
      <c r="V269" s="495" t="s">
        <v>84</v>
      </c>
      <c r="W269" s="496"/>
      <c r="X269" s="538">
        <v>0</v>
      </c>
      <c r="Y269" s="539"/>
      <c r="Z269" s="222" t="s">
        <v>974</v>
      </c>
      <c r="AA269" s="52"/>
      <c r="AB269" s="52"/>
      <c r="AC269" s="52"/>
      <c r="AD269" s="52"/>
      <c r="AE269" s="31"/>
      <c r="AF269" s="32"/>
      <c r="AL269" s="298"/>
      <c r="AQ269" s="299"/>
      <c r="AR269" s="41"/>
      <c r="CB269" s="53"/>
      <c r="CC269" s="53"/>
      <c r="CD269" s="53"/>
      <c r="CE269" s="53"/>
    </row>
    <row r="270" spans="1:83" ht="27" customHeight="1" thickBot="1" x14ac:dyDescent="0.7">
      <c r="B270" s="28"/>
      <c r="E270" s="29"/>
      <c r="F270" s="30"/>
      <c r="I270" s="52"/>
      <c r="J270" s="52"/>
      <c r="K270" s="52"/>
      <c r="L270" s="497" t="s">
        <v>824</v>
      </c>
      <c r="M270" s="498"/>
      <c r="N270" s="498"/>
      <c r="O270" s="498"/>
      <c r="P270" s="498"/>
      <c r="Q270" s="498"/>
      <c r="R270" s="499" t="s">
        <v>816</v>
      </c>
      <c r="S270" s="499"/>
      <c r="T270" s="500"/>
      <c r="U270" s="52"/>
      <c r="V270" s="501" t="s">
        <v>84</v>
      </c>
      <c r="W270" s="502"/>
      <c r="X270" s="540">
        <v>0</v>
      </c>
      <c r="Y270" s="541"/>
      <c r="Z270" s="220" t="s">
        <v>974</v>
      </c>
      <c r="AA270" s="52"/>
      <c r="AB270" s="52"/>
      <c r="AC270" s="52"/>
      <c r="AD270" s="52"/>
      <c r="AE270" s="31"/>
      <c r="AF270" s="32"/>
      <c r="AL270" s="298"/>
      <c r="AQ270" s="299"/>
      <c r="AR270" s="41"/>
      <c r="CB270" s="53"/>
      <c r="CC270" s="53"/>
      <c r="CD270" s="53"/>
      <c r="CE270" s="53"/>
    </row>
    <row r="271" spans="1:83" ht="18" customHeight="1" x14ac:dyDescent="0.65">
      <c r="B271" s="28"/>
      <c r="E271" s="29"/>
      <c r="F271" s="30"/>
      <c r="I271" s="52"/>
      <c r="J271" s="52"/>
      <c r="K271" s="52"/>
      <c r="L271" s="52"/>
      <c r="M271" s="52"/>
      <c r="N271" s="52"/>
      <c r="O271" s="202"/>
      <c r="P271" s="202"/>
      <c r="Q271" s="202"/>
      <c r="R271" s="202"/>
      <c r="S271" s="202"/>
      <c r="T271" s="202"/>
      <c r="U271" s="52"/>
      <c r="V271" s="52"/>
      <c r="W271" s="52"/>
      <c r="X271" s="52"/>
      <c r="Y271" s="52"/>
      <c r="Z271" s="52"/>
      <c r="AA271" s="52"/>
      <c r="AB271" s="52"/>
      <c r="AC271" s="52"/>
      <c r="AD271" s="52"/>
      <c r="AE271" s="31"/>
      <c r="AF271" s="32"/>
      <c r="AL271" s="298"/>
      <c r="AQ271" s="299"/>
      <c r="AR271" s="41"/>
      <c r="CB271" s="53"/>
      <c r="CC271" s="53"/>
      <c r="CD271" s="53"/>
      <c r="CE271" s="53"/>
    </row>
    <row r="272" spans="1:83" ht="27" customHeight="1" x14ac:dyDescent="0.65">
      <c r="A272" s="198">
        <f>IF(AG272=0,"",AG272)</f>
        <v>42</v>
      </c>
      <c r="B272" s="28"/>
      <c r="E272" s="29"/>
      <c r="F272" s="503" t="s">
        <v>199</v>
      </c>
      <c r="G272" s="504"/>
      <c r="H272" s="511" t="s">
        <v>830</v>
      </c>
      <c r="I272" s="511"/>
      <c r="J272" s="511"/>
      <c r="K272" s="511"/>
      <c r="L272" s="511"/>
      <c r="M272" s="511"/>
      <c r="N272" s="511"/>
      <c r="O272" s="511"/>
      <c r="P272" s="511"/>
      <c r="Q272" s="511"/>
      <c r="R272" s="511"/>
      <c r="S272" s="511"/>
      <c r="T272" s="511"/>
      <c r="U272" s="511"/>
      <c r="V272" s="511"/>
      <c r="W272" s="511"/>
      <c r="X272" s="511"/>
      <c r="Y272" s="511"/>
      <c r="Z272" s="511"/>
      <c r="AA272" s="511"/>
      <c r="AB272" s="511"/>
      <c r="AC272" s="511"/>
      <c r="AD272" s="511"/>
      <c r="AE272" s="31"/>
      <c r="AF272" s="32"/>
      <c r="AG272" s="223">
        <v>42</v>
      </c>
      <c r="AH272" s="505" t="s">
        <v>19</v>
      </c>
      <c r="AI272" s="506"/>
      <c r="AJ272" s="507"/>
      <c r="AK272" s="3"/>
      <c r="AL272" s="508" t="s">
        <v>827</v>
      </c>
      <c r="AM272" s="509"/>
      <c r="AN272" s="509"/>
      <c r="AO272" s="509"/>
      <c r="AP272" s="509"/>
      <c r="AQ272" s="510"/>
      <c r="AR272" s="67">
        <f>VLOOKUP(AH272,$CD$6:$CE$11,2,FALSE)</f>
        <v>0</v>
      </c>
      <c r="CB272" s="53"/>
      <c r="CC272" s="53"/>
      <c r="CD272" s="53"/>
      <c r="CE272" s="53"/>
    </row>
    <row r="273" spans="1:83" ht="27" customHeight="1" x14ac:dyDescent="0.65">
      <c r="B273" s="28"/>
      <c r="E273" s="29"/>
      <c r="F273" s="30"/>
      <c r="H273" s="511"/>
      <c r="I273" s="511"/>
      <c r="J273" s="511"/>
      <c r="K273" s="511"/>
      <c r="L273" s="511"/>
      <c r="M273" s="511"/>
      <c r="N273" s="511"/>
      <c r="O273" s="511"/>
      <c r="P273" s="511"/>
      <c r="Q273" s="511"/>
      <c r="R273" s="511"/>
      <c r="S273" s="511"/>
      <c r="T273" s="511"/>
      <c r="U273" s="511"/>
      <c r="V273" s="511"/>
      <c r="W273" s="511"/>
      <c r="X273" s="511"/>
      <c r="Y273" s="511"/>
      <c r="Z273" s="511"/>
      <c r="AA273" s="511"/>
      <c r="AB273" s="511"/>
      <c r="AC273" s="511"/>
      <c r="AD273" s="511"/>
      <c r="AE273" s="31"/>
      <c r="AF273" s="32"/>
      <c r="AL273" s="508"/>
      <c r="AM273" s="509"/>
      <c r="AN273" s="509"/>
      <c r="AO273" s="509"/>
      <c r="AP273" s="509"/>
      <c r="AQ273" s="510"/>
      <c r="AR273" s="41"/>
      <c r="CB273" s="53"/>
      <c r="CC273" s="53"/>
      <c r="CD273" s="53"/>
      <c r="CE273" s="53"/>
    </row>
    <row r="274" spans="1:83" ht="18" customHeight="1" x14ac:dyDescent="0.65">
      <c r="B274" s="28"/>
      <c r="E274" s="29"/>
      <c r="F274" s="30"/>
      <c r="I274" s="52"/>
      <c r="J274" s="52"/>
      <c r="K274" s="52"/>
      <c r="L274" s="52"/>
      <c r="M274" s="52"/>
      <c r="N274" s="52"/>
      <c r="O274" s="202"/>
      <c r="P274" s="202"/>
      <c r="Q274" s="202"/>
      <c r="R274" s="202"/>
      <c r="S274" s="202"/>
      <c r="T274" s="202"/>
      <c r="U274" s="52"/>
      <c r="V274" s="52"/>
      <c r="W274" s="52"/>
      <c r="X274" s="52"/>
      <c r="Y274" s="52"/>
      <c r="Z274" s="52"/>
      <c r="AA274" s="52"/>
      <c r="AB274" s="52"/>
      <c r="AC274" s="52"/>
      <c r="AD274" s="52"/>
      <c r="AE274" s="31"/>
      <c r="AF274" s="32"/>
      <c r="AL274" s="298"/>
      <c r="AQ274" s="299"/>
      <c r="AR274" s="41"/>
      <c r="CB274" s="53"/>
      <c r="CC274" s="53"/>
      <c r="CD274" s="53"/>
      <c r="CE274" s="53"/>
    </row>
    <row r="275" spans="1:83" ht="27.75" customHeight="1" x14ac:dyDescent="0.65">
      <c r="A275" s="198">
        <f>IF(AG275=0,"",AG275)</f>
        <v>43</v>
      </c>
      <c r="B275" s="531" t="s">
        <v>831</v>
      </c>
      <c r="C275" s="532"/>
      <c r="D275" s="532"/>
      <c r="E275" s="533"/>
      <c r="F275" s="503" t="s">
        <v>37</v>
      </c>
      <c r="G275" s="504"/>
      <c r="H275" s="529" t="s">
        <v>457</v>
      </c>
      <c r="I275" s="529"/>
      <c r="J275" s="529"/>
      <c r="K275" s="529"/>
      <c r="L275" s="529"/>
      <c r="M275" s="529"/>
      <c r="N275" s="529"/>
      <c r="O275" s="529"/>
      <c r="P275" s="529"/>
      <c r="Q275" s="529"/>
      <c r="R275" s="529"/>
      <c r="S275" s="529"/>
      <c r="T275" s="529"/>
      <c r="U275" s="529"/>
      <c r="V275" s="529"/>
      <c r="W275" s="529"/>
      <c r="X275" s="529"/>
      <c r="Y275" s="529"/>
      <c r="Z275" s="529"/>
      <c r="AA275" s="529"/>
      <c r="AB275" s="529"/>
      <c r="AC275" s="529"/>
      <c r="AD275" s="529"/>
      <c r="AE275" s="31"/>
      <c r="AF275" s="32"/>
      <c r="AG275" s="223">
        <v>43</v>
      </c>
      <c r="AH275" s="505" t="s">
        <v>19</v>
      </c>
      <c r="AI275" s="506"/>
      <c r="AJ275" s="507"/>
      <c r="AK275" s="3"/>
      <c r="AL275" s="508" t="s">
        <v>832</v>
      </c>
      <c r="AM275" s="509"/>
      <c r="AN275" s="509"/>
      <c r="AO275" s="509"/>
      <c r="AP275" s="509"/>
      <c r="AQ275" s="510"/>
      <c r="AR275" s="67">
        <f>VLOOKUP(AH275,$CD$6:$CE$11,2,FALSE)</f>
        <v>0</v>
      </c>
      <c r="CB275" s="53"/>
      <c r="CC275" s="53"/>
      <c r="CD275" s="53"/>
      <c r="CE275" s="53"/>
    </row>
    <row r="276" spans="1:83" ht="27.75" customHeight="1" x14ac:dyDescent="0.65">
      <c r="A276" s="198" t="str">
        <f t="shared" ref="A276:A359" si="6">IF(AG276=0,"",AG276)</f>
        <v/>
      </c>
      <c r="B276" s="531"/>
      <c r="C276" s="532"/>
      <c r="D276" s="532"/>
      <c r="E276" s="533"/>
      <c r="F276" s="30"/>
      <c r="I276" s="52"/>
      <c r="J276" s="52"/>
      <c r="K276" s="52"/>
      <c r="L276" s="52"/>
      <c r="M276" s="52"/>
      <c r="N276" s="52"/>
      <c r="O276" s="52"/>
      <c r="P276" s="52"/>
      <c r="Q276" s="52"/>
      <c r="R276" s="52"/>
      <c r="S276" s="52"/>
      <c r="T276" s="52"/>
      <c r="U276" s="52"/>
      <c r="V276" s="52"/>
      <c r="W276" s="52"/>
      <c r="X276" s="52"/>
      <c r="Y276" s="52"/>
      <c r="Z276" s="52"/>
      <c r="AA276" s="52"/>
      <c r="AB276" s="52"/>
      <c r="AC276" s="52"/>
      <c r="AD276" s="52"/>
      <c r="AE276" s="31"/>
      <c r="AF276" s="32"/>
      <c r="AK276" s="3"/>
      <c r="AL276" s="508"/>
      <c r="AM276" s="509"/>
      <c r="AN276" s="509"/>
      <c r="AO276" s="509"/>
      <c r="AP276" s="509"/>
      <c r="AQ276" s="510"/>
      <c r="AR276" s="58"/>
      <c r="CB276" s="53"/>
      <c r="CC276" s="53"/>
      <c r="CD276" s="53"/>
      <c r="CE276" s="53"/>
    </row>
    <row r="277" spans="1:83" ht="27.75" customHeight="1" x14ac:dyDescent="0.65">
      <c r="A277" s="198">
        <f t="shared" si="6"/>
        <v>44</v>
      </c>
      <c r="B277" s="28"/>
      <c r="E277" s="29"/>
      <c r="F277" s="30"/>
      <c r="H277" s="567" t="s">
        <v>833</v>
      </c>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31"/>
      <c r="AF277" s="71"/>
      <c r="AG277" s="223">
        <v>44</v>
      </c>
      <c r="AH277" s="521" t="s">
        <v>55</v>
      </c>
      <c r="AI277" s="522"/>
      <c r="AJ277" s="523"/>
      <c r="AK277" s="72"/>
      <c r="AL277" s="518" t="s">
        <v>1081</v>
      </c>
      <c r="AM277" s="519"/>
      <c r="AN277" s="519"/>
      <c r="AO277" s="519"/>
      <c r="AP277" s="519"/>
      <c r="AQ277" s="520"/>
      <c r="AR277" s="41"/>
      <c r="CB277" s="53"/>
      <c r="CC277" s="53"/>
      <c r="CD277" s="53"/>
      <c r="CE277" s="53"/>
    </row>
    <row r="278" spans="1:83" ht="27.75" customHeight="1" x14ac:dyDescent="0.65">
      <c r="A278" s="198" t="str">
        <f t="shared" si="6"/>
        <v/>
      </c>
      <c r="B278" s="28"/>
      <c r="E278" s="29"/>
      <c r="F278" s="30"/>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31"/>
      <c r="AF278" s="32"/>
      <c r="AK278" s="3"/>
      <c r="AL278" s="518"/>
      <c r="AM278" s="519"/>
      <c r="AN278" s="519"/>
      <c r="AO278" s="519"/>
      <c r="AP278" s="519"/>
      <c r="AQ278" s="520"/>
      <c r="AR278" s="41"/>
      <c r="CB278" s="53"/>
      <c r="CC278" s="53"/>
      <c r="CD278" s="53"/>
      <c r="CE278" s="53"/>
    </row>
    <row r="279" spans="1:83" ht="27.75" customHeight="1" x14ac:dyDescent="0.65">
      <c r="A279" s="198" t="str">
        <f t="shared" si="6"/>
        <v/>
      </c>
      <c r="B279" s="28"/>
      <c r="E279" s="29"/>
      <c r="F279" s="30"/>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31"/>
      <c r="AF279" s="32"/>
      <c r="AL279" s="518"/>
      <c r="AM279" s="519"/>
      <c r="AN279" s="519"/>
      <c r="AO279" s="519"/>
      <c r="AP279" s="519"/>
      <c r="AQ279" s="520"/>
      <c r="AR279" s="41"/>
      <c r="CB279" s="53"/>
      <c r="CC279" s="53"/>
      <c r="CD279" s="53"/>
      <c r="CE279" s="53"/>
    </row>
    <row r="280" spans="1:83" ht="18" customHeight="1" x14ac:dyDescent="0.65">
      <c r="A280" s="198" t="str">
        <f t="shared" si="6"/>
        <v/>
      </c>
      <c r="B280" s="28"/>
      <c r="E280" s="29"/>
      <c r="F280" s="30"/>
      <c r="I280" s="52"/>
      <c r="J280" s="52"/>
      <c r="K280" s="52"/>
      <c r="L280" s="52"/>
      <c r="M280" s="52"/>
      <c r="N280" s="52"/>
      <c r="O280" s="52"/>
      <c r="P280" s="52"/>
      <c r="Q280" s="52"/>
      <c r="R280" s="52"/>
      <c r="S280" s="52"/>
      <c r="T280" s="52"/>
      <c r="U280" s="52"/>
      <c r="V280" s="52"/>
      <c r="W280" s="52"/>
      <c r="X280" s="52"/>
      <c r="Y280" s="52"/>
      <c r="Z280" s="52"/>
      <c r="AA280" s="52"/>
      <c r="AB280" s="52"/>
      <c r="AC280" s="52"/>
      <c r="AD280" s="52"/>
      <c r="AE280" s="31"/>
      <c r="AF280" s="32"/>
      <c r="AL280" s="298"/>
      <c r="AQ280" s="299"/>
      <c r="AR280" s="41"/>
      <c r="CB280" s="53"/>
      <c r="CC280" s="53"/>
      <c r="CD280" s="53"/>
      <c r="CE280" s="53"/>
    </row>
    <row r="281" spans="1:83" ht="27.75" customHeight="1" x14ac:dyDescent="0.65">
      <c r="A281" s="198">
        <f t="shared" si="6"/>
        <v>45</v>
      </c>
      <c r="B281" s="28"/>
      <c r="E281" s="29"/>
      <c r="F281" s="503" t="s">
        <v>74</v>
      </c>
      <c r="G281" s="504"/>
      <c r="H281" s="529" t="s">
        <v>834</v>
      </c>
      <c r="I281" s="529"/>
      <c r="J281" s="529"/>
      <c r="K281" s="529"/>
      <c r="L281" s="529"/>
      <c r="M281" s="529"/>
      <c r="N281" s="529"/>
      <c r="O281" s="529"/>
      <c r="P281" s="529"/>
      <c r="Q281" s="529"/>
      <c r="R281" s="529"/>
      <c r="S281" s="529"/>
      <c r="T281" s="529"/>
      <c r="U281" s="529"/>
      <c r="V281" s="529"/>
      <c r="W281" s="529"/>
      <c r="X281" s="529"/>
      <c r="Y281" s="529"/>
      <c r="Z281" s="529"/>
      <c r="AA281" s="529"/>
      <c r="AB281" s="529"/>
      <c r="AC281" s="529"/>
      <c r="AD281" s="529"/>
      <c r="AE281" s="31"/>
      <c r="AF281" s="32"/>
      <c r="AG281" s="223">
        <v>45</v>
      </c>
      <c r="AH281" s="505" t="s">
        <v>19</v>
      </c>
      <c r="AI281" s="506"/>
      <c r="AJ281" s="507"/>
      <c r="AK281" s="3"/>
      <c r="AL281" s="508" t="s">
        <v>835</v>
      </c>
      <c r="AM281" s="509"/>
      <c r="AN281" s="509"/>
      <c r="AO281" s="509"/>
      <c r="AP281" s="509"/>
      <c r="AQ281" s="510"/>
      <c r="AR281" s="67">
        <f>VLOOKUP(AH281,$CD$6:$CE$11,2,FALSE)</f>
        <v>0</v>
      </c>
      <c r="CB281" s="53"/>
      <c r="CC281" s="53"/>
      <c r="CD281" s="53"/>
      <c r="CE281" s="53"/>
    </row>
    <row r="282" spans="1:83" ht="18" customHeight="1" x14ac:dyDescent="0.65">
      <c r="A282" s="198" t="str">
        <f t="shared" si="6"/>
        <v/>
      </c>
      <c r="B282" s="28"/>
      <c r="E282" s="29"/>
      <c r="F282" s="30"/>
      <c r="I282" s="52"/>
      <c r="J282" s="52"/>
      <c r="K282" s="52"/>
      <c r="L282" s="52"/>
      <c r="M282" s="52"/>
      <c r="N282" s="52"/>
      <c r="O282" s="52"/>
      <c r="P282" s="52"/>
      <c r="Q282" s="52"/>
      <c r="R282" s="52"/>
      <c r="S282" s="52"/>
      <c r="T282" s="52"/>
      <c r="U282" s="52"/>
      <c r="V282" s="52"/>
      <c r="W282" s="52"/>
      <c r="X282" s="52"/>
      <c r="Y282" s="52"/>
      <c r="Z282" s="52"/>
      <c r="AA282" s="52"/>
      <c r="AB282" s="52"/>
      <c r="AC282" s="52"/>
      <c r="AD282" s="52"/>
      <c r="AE282" s="31"/>
      <c r="AF282" s="32"/>
      <c r="AK282" s="3"/>
      <c r="AL282" s="508"/>
      <c r="AM282" s="509"/>
      <c r="AN282" s="509"/>
      <c r="AO282" s="509"/>
      <c r="AP282" s="509"/>
      <c r="AQ282" s="510"/>
      <c r="AR282" s="58"/>
      <c r="CB282" s="53"/>
      <c r="CC282" s="53"/>
      <c r="CD282" s="53"/>
      <c r="CE282" s="53"/>
    </row>
    <row r="283" spans="1:83" ht="27.75" customHeight="1" x14ac:dyDescent="0.65">
      <c r="A283" s="198">
        <f t="shared" si="6"/>
        <v>46</v>
      </c>
      <c r="B283" s="531" t="s">
        <v>836</v>
      </c>
      <c r="C283" s="532"/>
      <c r="D283" s="532"/>
      <c r="E283" s="533"/>
      <c r="F283" s="503" t="s">
        <v>37</v>
      </c>
      <c r="G283" s="504"/>
      <c r="H283" s="529" t="s">
        <v>837</v>
      </c>
      <c r="I283" s="529"/>
      <c r="J283" s="529"/>
      <c r="K283" s="529"/>
      <c r="L283" s="529"/>
      <c r="M283" s="529"/>
      <c r="N283" s="529"/>
      <c r="O283" s="529"/>
      <c r="P283" s="529"/>
      <c r="Q283" s="529"/>
      <c r="R283" s="529"/>
      <c r="S283" s="529"/>
      <c r="T283" s="529"/>
      <c r="U283" s="529"/>
      <c r="V283" s="529"/>
      <c r="W283" s="529"/>
      <c r="X283" s="529"/>
      <c r="Y283" s="529"/>
      <c r="Z283" s="529"/>
      <c r="AA283" s="529"/>
      <c r="AB283" s="529"/>
      <c r="AC283" s="529"/>
      <c r="AD283" s="529"/>
      <c r="AE283" s="31"/>
      <c r="AF283" s="32"/>
      <c r="AG283" s="223">
        <v>46</v>
      </c>
      <c r="AH283" s="505" t="s">
        <v>19</v>
      </c>
      <c r="AI283" s="506"/>
      <c r="AJ283" s="507"/>
      <c r="AK283" s="3"/>
      <c r="AL283" s="508" t="s">
        <v>838</v>
      </c>
      <c r="AM283" s="509"/>
      <c r="AN283" s="509"/>
      <c r="AO283" s="509"/>
      <c r="AP283" s="509"/>
      <c r="AQ283" s="510"/>
      <c r="AR283" s="67">
        <f>VLOOKUP(AH283,$CD$6:$CE$11,2,FALSE)</f>
        <v>0</v>
      </c>
      <c r="CB283" s="53"/>
      <c r="CC283" s="53"/>
      <c r="CD283" s="53"/>
      <c r="CE283" s="53"/>
    </row>
    <row r="284" spans="1:83" ht="27.75" customHeight="1" x14ac:dyDescent="0.65">
      <c r="A284" s="198" t="str">
        <f t="shared" si="6"/>
        <v/>
      </c>
      <c r="B284" s="531"/>
      <c r="C284" s="532"/>
      <c r="D284" s="532"/>
      <c r="E284" s="533"/>
      <c r="F284" s="30"/>
      <c r="I284" s="52"/>
      <c r="J284" s="52"/>
      <c r="K284" s="52"/>
      <c r="L284" s="52"/>
      <c r="M284" s="52"/>
      <c r="N284" s="52"/>
      <c r="O284" s="52"/>
      <c r="P284" s="52"/>
      <c r="Q284" s="52"/>
      <c r="R284" s="52"/>
      <c r="S284" s="52"/>
      <c r="T284" s="52"/>
      <c r="U284" s="52"/>
      <c r="V284" s="52"/>
      <c r="W284" s="52"/>
      <c r="X284" s="52"/>
      <c r="Y284" s="52"/>
      <c r="Z284" s="52"/>
      <c r="AA284" s="52"/>
      <c r="AB284" s="52"/>
      <c r="AC284" s="52"/>
      <c r="AD284" s="52"/>
      <c r="AE284" s="31"/>
      <c r="AF284" s="32"/>
      <c r="AK284" s="3"/>
      <c r="AL284" s="508"/>
      <c r="AM284" s="509"/>
      <c r="AN284" s="509"/>
      <c r="AO284" s="509"/>
      <c r="AP284" s="509"/>
      <c r="AQ284" s="510"/>
      <c r="AR284" s="58"/>
      <c r="CB284" s="53"/>
      <c r="CC284" s="53"/>
      <c r="CD284" s="53"/>
      <c r="CE284" s="53"/>
    </row>
    <row r="285" spans="1:83" ht="27.75" customHeight="1" x14ac:dyDescent="0.65">
      <c r="A285" s="198">
        <f t="shared" si="6"/>
        <v>47</v>
      </c>
      <c r="B285" s="28"/>
      <c r="E285" s="29"/>
      <c r="F285" s="30"/>
      <c r="H285" s="534" t="s">
        <v>839</v>
      </c>
      <c r="I285" s="534"/>
      <c r="J285" s="534"/>
      <c r="K285" s="534"/>
      <c r="L285" s="534"/>
      <c r="M285" s="534"/>
      <c r="N285" s="534"/>
      <c r="O285" s="534"/>
      <c r="P285" s="534"/>
      <c r="Q285" s="534"/>
      <c r="R285" s="534"/>
      <c r="S285" s="534"/>
      <c r="T285" s="534"/>
      <c r="U285" s="534"/>
      <c r="V285" s="534"/>
      <c r="W285" s="534"/>
      <c r="X285" s="534"/>
      <c r="Y285" s="534"/>
      <c r="Z285" s="534"/>
      <c r="AA285" s="534"/>
      <c r="AB285" s="534"/>
      <c r="AC285" s="534"/>
      <c r="AD285" s="534"/>
      <c r="AE285" s="31"/>
      <c r="AF285" s="71"/>
      <c r="AG285" s="223">
        <v>47</v>
      </c>
      <c r="AH285" s="521" t="s">
        <v>55</v>
      </c>
      <c r="AI285" s="522"/>
      <c r="AJ285" s="523"/>
      <c r="AK285" s="72"/>
      <c r="AL285" s="483" t="s">
        <v>840</v>
      </c>
      <c r="AM285" s="484"/>
      <c r="AN285" s="484"/>
      <c r="AO285" s="484"/>
      <c r="AP285" s="484"/>
      <c r="AQ285" s="515"/>
      <c r="AR285" s="41"/>
      <c r="CB285" s="53"/>
      <c r="CC285" s="53"/>
      <c r="CD285" s="53"/>
      <c r="CE285" s="53"/>
    </row>
    <row r="286" spans="1:83" ht="27.75" customHeight="1" x14ac:dyDescent="0.65">
      <c r="A286" s="198" t="str">
        <f t="shared" si="6"/>
        <v/>
      </c>
      <c r="B286" s="28"/>
      <c r="E286" s="29"/>
      <c r="F286" s="30"/>
      <c r="H286" s="534"/>
      <c r="I286" s="534"/>
      <c r="J286" s="534"/>
      <c r="K286" s="534"/>
      <c r="L286" s="534"/>
      <c r="M286" s="534"/>
      <c r="N286" s="534"/>
      <c r="O286" s="534"/>
      <c r="P286" s="534"/>
      <c r="Q286" s="534"/>
      <c r="R286" s="534"/>
      <c r="S286" s="534"/>
      <c r="T286" s="534"/>
      <c r="U286" s="534"/>
      <c r="V286" s="534"/>
      <c r="W286" s="534"/>
      <c r="X286" s="534"/>
      <c r="Y286" s="534"/>
      <c r="Z286" s="534"/>
      <c r="AA286" s="534"/>
      <c r="AB286" s="534"/>
      <c r="AC286" s="534"/>
      <c r="AD286" s="534"/>
      <c r="AE286" s="31"/>
      <c r="AF286" s="32"/>
      <c r="AK286" s="3"/>
      <c r="AL286" s="483"/>
      <c r="AM286" s="484"/>
      <c r="AN286" s="484"/>
      <c r="AO286" s="484"/>
      <c r="AP286" s="484"/>
      <c r="AQ286" s="515"/>
      <c r="AR286" s="41"/>
      <c r="CB286" s="53"/>
      <c r="CC286" s="53"/>
      <c r="CD286" s="53"/>
      <c r="CE286" s="53"/>
    </row>
    <row r="287" spans="1:83" ht="27.75" customHeight="1" x14ac:dyDescent="0.65">
      <c r="A287" s="198" t="str">
        <f t="shared" si="6"/>
        <v/>
      </c>
      <c r="B287" s="28"/>
      <c r="E287" s="29"/>
      <c r="F287" s="30"/>
      <c r="H287" s="534"/>
      <c r="I287" s="534"/>
      <c r="J287" s="534"/>
      <c r="K287" s="534"/>
      <c r="L287" s="534"/>
      <c r="M287" s="534"/>
      <c r="N287" s="534"/>
      <c r="O287" s="534"/>
      <c r="P287" s="534"/>
      <c r="Q287" s="534"/>
      <c r="R287" s="534"/>
      <c r="S287" s="534"/>
      <c r="T287" s="534"/>
      <c r="U287" s="534"/>
      <c r="V287" s="534"/>
      <c r="W287" s="534"/>
      <c r="X287" s="534"/>
      <c r="Y287" s="534"/>
      <c r="Z287" s="534"/>
      <c r="AA287" s="534"/>
      <c r="AB287" s="534"/>
      <c r="AC287" s="534"/>
      <c r="AD287" s="534"/>
      <c r="AE287" s="31"/>
      <c r="AF287" s="32"/>
      <c r="AL287" s="483"/>
      <c r="AM287" s="484"/>
      <c r="AN287" s="484"/>
      <c r="AO287" s="484"/>
      <c r="AP287" s="484"/>
      <c r="AQ287" s="515"/>
      <c r="AR287" s="41"/>
      <c r="CB287" s="53"/>
      <c r="CC287" s="53"/>
      <c r="CD287" s="53"/>
      <c r="CE287" s="53"/>
    </row>
    <row r="288" spans="1:83" ht="18" customHeight="1" x14ac:dyDescent="0.65">
      <c r="A288" s="198" t="str">
        <f t="shared" si="6"/>
        <v/>
      </c>
      <c r="B288" s="28"/>
      <c r="E288" s="29"/>
      <c r="F288" s="30"/>
      <c r="I288" s="52"/>
      <c r="J288" s="52"/>
      <c r="K288" s="52"/>
      <c r="L288" s="52"/>
      <c r="M288" s="52"/>
      <c r="N288" s="52"/>
      <c r="O288" s="52"/>
      <c r="P288" s="52"/>
      <c r="Q288" s="52"/>
      <c r="R288" s="52"/>
      <c r="S288" s="52"/>
      <c r="T288" s="52"/>
      <c r="U288" s="52"/>
      <c r="V288" s="52"/>
      <c r="W288" s="52"/>
      <c r="X288" s="52"/>
      <c r="Y288" s="52"/>
      <c r="Z288" s="52"/>
      <c r="AA288" s="52"/>
      <c r="AB288" s="52"/>
      <c r="AC288" s="52"/>
      <c r="AD288" s="52"/>
      <c r="AE288" s="31"/>
      <c r="AF288" s="32"/>
      <c r="AL288" s="298"/>
      <c r="AQ288" s="299"/>
      <c r="AR288" s="41"/>
      <c r="CB288" s="53"/>
      <c r="CC288" s="53"/>
      <c r="CD288" s="53"/>
      <c r="CE288" s="53"/>
    </row>
    <row r="289" spans="1:83" ht="27.75" customHeight="1" x14ac:dyDescent="0.65">
      <c r="A289" s="198">
        <f t="shared" si="6"/>
        <v>48</v>
      </c>
      <c r="B289" s="203"/>
      <c r="C289" s="204"/>
      <c r="D289" s="204"/>
      <c r="E289" s="205"/>
      <c r="F289" s="503" t="s">
        <v>74</v>
      </c>
      <c r="G289" s="504"/>
      <c r="H289" s="529" t="s">
        <v>848</v>
      </c>
      <c r="I289" s="529"/>
      <c r="J289" s="529"/>
      <c r="K289" s="529"/>
      <c r="L289" s="529"/>
      <c r="M289" s="529"/>
      <c r="N289" s="529"/>
      <c r="O289" s="529"/>
      <c r="P289" s="529"/>
      <c r="Q289" s="529"/>
      <c r="R289" s="529"/>
      <c r="S289" s="529"/>
      <c r="T289" s="529"/>
      <c r="U289" s="529"/>
      <c r="V289" s="529"/>
      <c r="W289" s="529"/>
      <c r="X289" s="529"/>
      <c r="Y289" s="529"/>
      <c r="Z289" s="529"/>
      <c r="AA289" s="529"/>
      <c r="AB289" s="529"/>
      <c r="AC289" s="529"/>
      <c r="AD289" s="529"/>
      <c r="AE289" s="31"/>
      <c r="AF289" s="32"/>
      <c r="AG289" s="223">
        <v>48</v>
      </c>
      <c r="AH289" s="505" t="s">
        <v>19</v>
      </c>
      <c r="AI289" s="506"/>
      <c r="AJ289" s="507"/>
      <c r="AK289" s="3"/>
      <c r="AL289" s="508" t="s">
        <v>849</v>
      </c>
      <c r="AM289" s="509"/>
      <c r="AN289" s="509"/>
      <c r="AO289" s="509"/>
      <c r="AP289" s="509"/>
      <c r="AQ289" s="510"/>
      <c r="AR289" s="67">
        <f>VLOOKUP(AH289,$CD$6:$CE$11,2,FALSE)</f>
        <v>0</v>
      </c>
      <c r="CB289" s="53"/>
      <c r="CC289" s="53"/>
      <c r="CD289" s="53"/>
      <c r="CE289" s="53"/>
    </row>
    <row r="290" spans="1:83" ht="21.75" customHeight="1" x14ac:dyDescent="0.65">
      <c r="A290" s="198" t="str">
        <f t="shared" si="6"/>
        <v/>
      </c>
      <c r="B290" s="28"/>
      <c r="E290" s="29"/>
      <c r="F290" s="30"/>
      <c r="I290" s="52"/>
      <c r="J290" s="52"/>
      <c r="K290" s="52"/>
      <c r="L290" s="52"/>
      <c r="M290" s="52"/>
      <c r="N290" s="52"/>
      <c r="O290" s="52"/>
      <c r="P290" s="52"/>
      <c r="Q290" s="52"/>
      <c r="R290" s="52"/>
      <c r="S290" s="52"/>
      <c r="T290" s="52"/>
      <c r="U290" s="52"/>
      <c r="V290" s="52"/>
      <c r="W290" s="52"/>
      <c r="X290" s="52"/>
      <c r="Y290" s="52"/>
      <c r="Z290" s="52"/>
      <c r="AA290" s="52"/>
      <c r="AB290" s="52"/>
      <c r="AC290" s="52"/>
      <c r="AD290" s="52"/>
      <c r="AE290" s="31"/>
      <c r="AF290" s="32"/>
      <c r="AK290" s="3"/>
      <c r="AL290" s="508"/>
      <c r="AM290" s="509"/>
      <c r="AN290" s="509"/>
      <c r="AO290" s="509"/>
      <c r="AP290" s="509"/>
      <c r="AQ290" s="510"/>
      <c r="AR290" s="58"/>
      <c r="CB290" s="53"/>
      <c r="CC290" s="53"/>
      <c r="CD290" s="53"/>
      <c r="CE290" s="53"/>
    </row>
    <row r="291" spans="1:83" ht="21.75" customHeight="1" x14ac:dyDescent="0.65">
      <c r="B291" s="28"/>
      <c r="E291" s="29"/>
      <c r="F291" s="30"/>
      <c r="I291" s="52"/>
      <c r="J291" s="52"/>
      <c r="K291" s="52"/>
      <c r="L291" s="52"/>
      <c r="M291" s="52"/>
      <c r="N291" s="52"/>
      <c r="O291" s="52"/>
      <c r="P291" s="52"/>
      <c r="Q291" s="52"/>
      <c r="R291" s="52"/>
      <c r="S291" s="52"/>
      <c r="T291" s="52"/>
      <c r="U291" s="52"/>
      <c r="V291" s="52"/>
      <c r="W291" s="52"/>
      <c r="X291" s="52"/>
      <c r="Y291" s="52"/>
      <c r="Z291" s="52"/>
      <c r="AA291" s="52"/>
      <c r="AB291" s="52"/>
      <c r="AC291" s="52"/>
      <c r="AD291" s="52"/>
      <c r="AE291" s="31"/>
      <c r="AF291" s="32"/>
      <c r="AL291" s="300"/>
      <c r="AM291" s="301"/>
      <c r="AN291" s="301"/>
      <c r="AO291" s="301"/>
      <c r="AP291" s="301"/>
      <c r="AQ291" s="302"/>
      <c r="AR291" s="58"/>
      <c r="CB291" s="53"/>
      <c r="CC291" s="53"/>
      <c r="CD291" s="53"/>
      <c r="CE291" s="53"/>
    </row>
    <row r="292" spans="1:83" ht="27.75" customHeight="1" x14ac:dyDescent="0.65">
      <c r="A292" s="198">
        <f t="shared" si="6"/>
        <v>49</v>
      </c>
      <c r="B292" s="28"/>
      <c r="E292" s="29"/>
      <c r="F292" s="30"/>
      <c r="H292" s="534" t="s">
        <v>850</v>
      </c>
      <c r="I292" s="534"/>
      <c r="J292" s="534"/>
      <c r="K292" s="534"/>
      <c r="L292" s="534"/>
      <c r="M292" s="534"/>
      <c r="N292" s="534"/>
      <c r="O292" s="534"/>
      <c r="P292" s="534"/>
      <c r="Q292" s="534"/>
      <c r="R292" s="534"/>
      <c r="S292" s="534"/>
      <c r="T292" s="534"/>
      <c r="U292" s="534"/>
      <c r="V292" s="534"/>
      <c r="W292" s="534"/>
      <c r="X292" s="534"/>
      <c r="Y292" s="534"/>
      <c r="Z292" s="534"/>
      <c r="AA292" s="534"/>
      <c r="AB292" s="534"/>
      <c r="AC292" s="534"/>
      <c r="AD292" s="534"/>
      <c r="AE292" s="31"/>
      <c r="AF292" s="32"/>
      <c r="AG292" s="223">
        <v>49</v>
      </c>
      <c r="AH292" s="505" t="s">
        <v>19</v>
      </c>
      <c r="AI292" s="506"/>
      <c r="AJ292" s="507"/>
      <c r="AK292" s="3"/>
      <c r="AL292" s="315"/>
      <c r="AM292" s="316"/>
      <c r="AN292" s="316"/>
      <c r="AO292" s="316"/>
      <c r="AP292" s="316"/>
      <c r="AQ292" s="317"/>
      <c r="AR292" s="67">
        <f>VLOOKUP(AH292,$CD$6:$CE$11,2,FALSE)</f>
        <v>0</v>
      </c>
      <c r="CB292" s="53"/>
      <c r="CC292" s="53"/>
      <c r="CD292" s="53"/>
      <c r="CE292" s="53"/>
    </row>
    <row r="293" spans="1:83" ht="27.75" customHeight="1" x14ac:dyDescent="0.65">
      <c r="B293" s="28"/>
      <c r="E293" s="29"/>
      <c r="F293" s="30"/>
      <c r="H293" s="534"/>
      <c r="I293" s="534"/>
      <c r="J293" s="534"/>
      <c r="K293" s="534"/>
      <c r="L293" s="534"/>
      <c r="M293" s="534"/>
      <c r="N293" s="534"/>
      <c r="O293" s="534"/>
      <c r="P293" s="534"/>
      <c r="Q293" s="534"/>
      <c r="R293" s="534"/>
      <c r="S293" s="534"/>
      <c r="T293" s="534"/>
      <c r="U293" s="534"/>
      <c r="V293" s="534"/>
      <c r="W293" s="534"/>
      <c r="X293" s="534"/>
      <c r="Y293" s="534"/>
      <c r="Z293" s="534"/>
      <c r="AA293" s="534"/>
      <c r="AB293" s="534"/>
      <c r="AC293" s="534"/>
      <c r="AD293" s="534"/>
      <c r="AE293" s="31"/>
      <c r="AF293" s="32"/>
      <c r="AK293" s="3"/>
      <c r="AL293" s="315"/>
      <c r="AM293" s="316"/>
      <c r="AN293" s="316"/>
      <c r="AO293" s="316"/>
      <c r="AP293" s="316"/>
      <c r="AQ293" s="317"/>
      <c r="AR293" s="58"/>
      <c r="CB293" s="53"/>
      <c r="CC293" s="53"/>
      <c r="CD293" s="53"/>
      <c r="CE293" s="53"/>
    </row>
    <row r="294" spans="1:83" ht="18" customHeight="1" x14ac:dyDescent="0.65">
      <c r="A294" s="198" t="str">
        <f t="shared" si="6"/>
        <v/>
      </c>
      <c r="B294" s="28"/>
      <c r="E294" s="29"/>
      <c r="F294" s="30"/>
      <c r="I294" s="52"/>
      <c r="J294" s="52"/>
      <c r="K294" s="52"/>
      <c r="L294" s="52"/>
      <c r="M294" s="52"/>
      <c r="N294" s="52"/>
      <c r="O294" s="52"/>
      <c r="P294" s="52"/>
      <c r="Q294" s="52"/>
      <c r="R294" s="52"/>
      <c r="S294" s="52"/>
      <c r="T294" s="52"/>
      <c r="U294" s="52"/>
      <c r="V294" s="52"/>
      <c r="W294" s="52"/>
      <c r="X294" s="52"/>
      <c r="Y294" s="52"/>
      <c r="Z294" s="52"/>
      <c r="AA294" s="52"/>
      <c r="AB294" s="52"/>
      <c r="AC294" s="52"/>
      <c r="AD294" s="52"/>
      <c r="AE294" s="31"/>
      <c r="AF294" s="32"/>
      <c r="AL294" s="298"/>
      <c r="AQ294" s="299"/>
      <c r="AR294" s="41"/>
      <c r="CB294" s="53"/>
      <c r="CC294" s="53"/>
      <c r="CD294" s="53"/>
      <c r="CE294" s="53"/>
    </row>
    <row r="295" spans="1:83" ht="18" customHeight="1" x14ac:dyDescent="0.65">
      <c r="B295" s="28"/>
      <c r="E295" s="29"/>
      <c r="F295" s="30"/>
      <c r="I295" s="52"/>
      <c r="J295" s="52"/>
      <c r="K295" s="52"/>
      <c r="L295" s="52"/>
      <c r="M295" s="52"/>
      <c r="N295" s="52"/>
      <c r="O295" s="52"/>
      <c r="P295" s="52"/>
      <c r="Q295" s="52"/>
      <c r="R295" s="52"/>
      <c r="S295" s="52"/>
      <c r="T295" s="52"/>
      <c r="U295" s="52"/>
      <c r="V295" s="52"/>
      <c r="W295" s="52"/>
      <c r="X295" s="52"/>
      <c r="Y295" s="52"/>
      <c r="Z295" s="52"/>
      <c r="AA295" s="52"/>
      <c r="AB295" s="52"/>
      <c r="AC295" s="52"/>
      <c r="AD295" s="52"/>
      <c r="AE295" s="31"/>
      <c r="AF295" s="32"/>
      <c r="AL295" s="298"/>
      <c r="AQ295" s="299"/>
      <c r="AR295" s="41"/>
      <c r="CB295" s="53"/>
      <c r="CC295" s="53"/>
      <c r="CD295" s="53"/>
      <c r="CE295" s="53"/>
    </row>
    <row r="296" spans="1:83" ht="27" customHeight="1" x14ac:dyDescent="0.65">
      <c r="A296" s="198">
        <f t="shared" si="6"/>
        <v>50</v>
      </c>
      <c r="B296" s="531" t="s">
        <v>851</v>
      </c>
      <c r="C296" s="532"/>
      <c r="D296" s="532"/>
      <c r="E296" s="533"/>
      <c r="F296" s="503" t="s">
        <v>37</v>
      </c>
      <c r="G296" s="504"/>
      <c r="H296" s="526" t="s">
        <v>852</v>
      </c>
      <c r="I296" s="526"/>
      <c r="J296" s="526"/>
      <c r="K296" s="526"/>
      <c r="L296" s="526"/>
      <c r="M296" s="526"/>
      <c r="N296" s="526"/>
      <c r="O296" s="526"/>
      <c r="P296" s="526"/>
      <c r="Q296" s="526"/>
      <c r="R296" s="526"/>
      <c r="S296" s="526"/>
      <c r="T296" s="526"/>
      <c r="U296" s="526"/>
      <c r="V296" s="526"/>
      <c r="W296" s="526"/>
      <c r="X296" s="526"/>
      <c r="Y296" s="526"/>
      <c r="Z296" s="526"/>
      <c r="AA296" s="526"/>
      <c r="AB296" s="526"/>
      <c r="AC296" s="526"/>
      <c r="AD296" s="526"/>
      <c r="AE296" s="31"/>
      <c r="AF296" s="32"/>
      <c r="AG296" s="223">
        <v>50</v>
      </c>
      <c r="AH296" s="505" t="s">
        <v>19</v>
      </c>
      <c r="AI296" s="506"/>
      <c r="AJ296" s="507"/>
      <c r="AK296" s="3"/>
      <c r="AL296" s="508" t="s">
        <v>853</v>
      </c>
      <c r="AM296" s="509"/>
      <c r="AN296" s="509"/>
      <c r="AO296" s="509"/>
      <c r="AP296" s="509"/>
      <c r="AQ296" s="510"/>
      <c r="AR296" s="67">
        <f>VLOOKUP(AH296,$CD$6:$CE$11,2,FALSE)</f>
        <v>0</v>
      </c>
      <c r="CB296" s="53"/>
      <c r="CC296" s="53"/>
      <c r="CD296" s="53"/>
      <c r="CE296" s="53"/>
    </row>
    <row r="297" spans="1:83" ht="27" customHeight="1" x14ac:dyDescent="0.65">
      <c r="B297" s="531"/>
      <c r="C297" s="532"/>
      <c r="D297" s="532"/>
      <c r="E297" s="533"/>
      <c r="F297" s="30"/>
      <c r="I297" s="52"/>
      <c r="J297" s="52"/>
      <c r="K297" s="52"/>
      <c r="L297" s="52"/>
      <c r="M297" s="52"/>
      <c r="N297" s="52"/>
      <c r="O297" s="52"/>
      <c r="P297" s="52"/>
      <c r="Q297" s="52"/>
      <c r="R297" s="52"/>
      <c r="S297" s="52"/>
      <c r="T297" s="52"/>
      <c r="U297" s="52"/>
      <c r="V297" s="52"/>
      <c r="W297" s="52"/>
      <c r="X297" s="52"/>
      <c r="Y297" s="52"/>
      <c r="Z297" s="52"/>
      <c r="AA297" s="52"/>
      <c r="AB297" s="52"/>
      <c r="AC297" s="52"/>
      <c r="AD297" s="52"/>
      <c r="AE297" s="31"/>
      <c r="AF297" s="32"/>
      <c r="AK297" s="3"/>
      <c r="AL297" s="508"/>
      <c r="AM297" s="509"/>
      <c r="AN297" s="509"/>
      <c r="AO297" s="509"/>
      <c r="AP297" s="509"/>
      <c r="AQ297" s="510"/>
      <c r="AR297" s="58"/>
      <c r="CB297" s="53"/>
      <c r="CC297" s="53"/>
      <c r="CD297" s="53"/>
      <c r="CE297" s="53"/>
    </row>
    <row r="298" spans="1:83" ht="18" customHeight="1" x14ac:dyDescent="0.65">
      <c r="B298" s="28"/>
      <c r="E298" s="29"/>
      <c r="F298" s="30"/>
      <c r="I298" s="52"/>
      <c r="J298" s="52"/>
      <c r="K298" s="52"/>
      <c r="L298" s="52"/>
      <c r="M298" s="52"/>
      <c r="N298" s="52"/>
      <c r="O298" s="52"/>
      <c r="P298" s="52"/>
      <c r="Q298" s="52"/>
      <c r="R298" s="52"/>
      <c r="S298" s="52"/>
      <c r="T298" s="52"/>
      <c r="U298" s="52"/>
      <c r="V298" s="52"/>
      <c r="W298" s="52"/>
      <c r="X298" s="52"/>
      <c r="Y298" s="52"/>
      <c r="Z298" s="52"/>
      <c r="AA298" s="52"/>
      <c r="AB298" s="52"/>
      <c r="AC298" s="52"/>
      <c r="AD298" s="52"/>
      <c r="AE298" s="31"/>
      <c r="AF298" s="32"/>
      <c r="AL298" s="298"/>
      <c r="AQ298" s="299"/>
      <c r="AR298" s="41"/>
      <c r="CB298" s="53"/>
      <c r="CC298" s="53"/>
      <c r="CD298" s="53"/>
      <c r="CE298" s="53"/>
    </row>
    <row r="299" spans="1:83" ht="27" customHeight="1" x14ac:dyDescent="0.65">
      <c r="A299" s="198">
        <f t="shared" si="6"/>
        <v>51</v>
      </c>
      <c r="B299" s="28"/>
      <c r="E299" s="29"/>
      <c r="F299" s="30"/>
      <c r="H299" s="511" t="s">
        <v>854</v>
      </c>
      <c r="I299" s="511"/>
      <c r="J299" s="511"/>
      <c r="K299" s="511"/>
      <c r="L299" s="511"/>
      <c r="M299" s="511"/>
      <c r="N299" s="511"/>
      <c r="O299" s="511"/>
      <c r="P299" s="511"/>
      <c r="Q299" s="511"/>
      <c r="R299" s="511"/>
      <c r="S299" s="511"/>
      <c r="T299" s="511"/>
      <c r="U299" s="511"/>
      <c r="V299" s="511"/>
      <c r="W299" s="511"/>
      <c r="X299" s="511"/>
      <c r="Y299" s="511"/>
      <c r="Z299" s="511"/>
      <c r="AA299" s="511"/>
      <c r="AB299" s="511"/>
      <c r="AC299" s="511"/>
      <c r="AD299" s="511"/>
      <c r="AE299" s="31"/>
      <c r="AF299" s="32"/>
      <c r="AG299" s="223">
        <v>51</v>
      </c>
      <c r="AH299" s="521" t="s">
        <v>55</v>
      </c>
      <c r="AI299" s="522"/>
      <c r="AJ299" s="523"/>
      <c r="AK299" s="72"/>
      <c r="AL299" s="483" t="s">
        <v>855</v>
      </c>
      <c r="AM299" s="484"/>
      <c r="AN299" s="484"/>
      <c r="AO299" s="484"/>
      <c r="AP299" s="484"/>
      <c r="AQ299" s="515"/>
      <c r="AR299" s="41"/>
      <c r="CB299" s="53"/>
      <c r="CC299" s="53"/>
      <c r="CD299" s="53"/>
      <c r="CE299" s="53"/>
    </row>
    <row r="300" spans="1:83" ht="27" customHeight="1" x14ac:dyDescent="0.65">
      <c r="B300" s="28"/>
      <c r="E300" s="29"/>
      <c r="F300" s="30"/>
      <c r="H300" s="511"/>
      <c r="I300" s="511"/>
      <c r="J300" s="511"/>
      <c r="K300" s="511"/>
      <c r="L300" s="511"/>
      <c r="M300" s="511"/>
      <c r="N300" s="511"/>
      <c r="O300" s="511"/>
      <c r="P300" s="511"/>
      <c r="Q300" s="511"/>
      <c r="R300" s="511"/>
      <c r="S300" s="511"/>
      <c r="T300" s="511"/>
      <c r="U300" s="511"/>
      <c r="V300" s="511"/>
      <c r="W300" s="511"/>
      <c r="X300" s="511"/>
      <c r="Y300" s="511"/>
      <c r="Z300" s="511"/>
      <c r="AA300" s="511"/>
      <c r="AB300" s="511"/>
      <c r="AC300" s="511"/>
      <c r="AD300" s="511"/>
      <c r="AE300" s="31"/>
      <c r="AF300" s="32"/>
      <c r="AK300" s="3"/>
      <c r="AL300" s="483"/>
      <c r="AM300" s="484"/>
      <c r="AN300" s="484"/>
      <c r="AO300" s="484"/>
      <c r="AP300" s="484"/>
      <c r="AQ300" s="515"/>
      <c r="AR300" s="41"/>
      <c r="CB300" s="53"/>
      <c r="CC300" s="53"/>
      <c r="CD300" s="53"/>
      <c r="CE300" s="53"/>
    </row>
    <row r="301" spans="1:83" ht="27" customHeight="1" x14ac:dyDescent="0.65">
      <c r="B301" s="28"/>
      <c r="E301" s="29"/>
      <c r="F301" s="30"/>
      <c r="H301" s="511"/>
      <c r="I301" s="511"/>
      <c r="J301" s="511"/>
      <c r="K301" s="511"/>
      <c r="L301" s="511"/>
      <c r="M301" s="511"/>
      <c r="N301" s="511"/>
      <c r="O301" s="511"/>
      <c r="P301" s="511"/>
      <c r="Q301" s="511"/>
      <c r="R301" s="511"/>
      <c r="S301" s="511"/>
      <c r="T301" s="511"/>
      <c r="U301" s="511"/>
      <c r="V301" s="511"/>
      <c r="W301" s="511"/>
      <c r="X301" s="511"/>
      <c r="Y301" s="511"/>
      <c r="Z301" s="511"/>
      <c r="AA301" s="511"/>
      <c r="AB301" s="511"/>
      <c r="AC301" s="511"/>
      <c r="AD301" s="511"/>
      <c r="AE301" s="31"/>
      <c r="AF301" s="32"/>
      <c r="AL301" s="483"/>
      <c r="AM301" s="484"/>
      <c r="AN301" s="484"/>
      <c r="AO301" s="484"/>
      <c r="AP301" s="484"/>
      <c r="AQ301" s="515"/>
      <c r="AR301" s="41"/>
      <c r="CB301" s="53"/>
      <c r="CC301" s="53"/>
      <c r="CD301" s="53"/>
      <c r="CE301" s="53"/>
    </row>
    <row r="302" spans="1:83" ht="18" customHeight="1" x14ac:dyDescent="0.65">
      <c r="B302" s="28"/>
      <c r="E302" s="29"/>
      <c r="F302" s="30"/>
      <c r="I302" s="52"/>
      <c r="J302" s="52"/>
      <c r="K302" s="52"/>
      <c r="L302" s="52"/>
      <c r="M302" s="52"/>
      <c r="N302" s="52"/>
      <c r="O302" s="52"/>
      <c r="P302" s="52"/>
      <c r="Q302" s="52"/>
      <c r="R302" s="52"/>
      <c r="S302" s="52"/>
      <c r="T302" s="52"/>
      <c r="U302" s="52"/>
      <c r="V302" s="52"/>
      <c r="W302" s="52"/>
      <c r="X302" s="52"/>
      <c r="Y302" s="52"/>
      <c r="Z302" s="52"/>
      <c r="AA302" s="52"/>
      <c r="AB302" s="52"/>
      <c r="AC302" s="52"/>
      <c r="AD302" s="52"/>
      <c r="AE302" s="31"/>
      <c r="AF302" s="32"/>
      <c r="AL302" s="298"/>
      <c r="AQ302" s="299"/>
      <c r="AR302" s="41"/>
      <c r="CB302" s="53"/>
      <c r="CC302" s="53"/>
      <c r="CD302" s="53"/>
      <c r="CE302" s="53"/>
    </row>
    <row r="303" spans="1:83" ht="27" customHeight="1" x14ac:dyDescent="0.65">
      <c r="A303" s="198">
        <f t="shared" si="6"/>
        <v>52</v>
      </c>
      <c r="B303" s="28"/>
      <c r="E303" s="29"/>
      <c r="F303" s="503" t="s">
        <v>74</v>
      </c>
      <c r="G303" s="504"/>
      <c r="H303" s="9" t="s">
        <v>957</v>
      </c>
      <c r="I303" s="52"/>
      <c r="J303" s="52"/>
      <c r="K303" s="52"/>
      <c r="L303" s="52"/>
      <c r="M303" s="52"/>
      <c r="N303" s="52"/>
      <c r="O303" s="52"/>
      <c r="P303" s="52"/>
      <c r="Q303" s="52"/>
      <c r="R303" s="52"/>
      <c r="S303" s="52"/>
      <c r="T303" s="52"/>
      <c r="U303" s="52"/>
      <c r="V303" s="52"/>
      <c r="W303" s="52"/>
      <c r="X303" s="52"/>
      <c r="Y303" s="52"/>
      <c r="Z303" s="52"/>
      <c r="AA303" s="52"/>
      <c r="AB303" s="52"/>
      <c r="AC303" s="52"/>
      <c r="AD303" s="52"/>
      <c r="AF303" s="32"/>
      <c r="AG303" s="223">
        <v>52</v>
      </c>
      <c r="AH303" s="505" t="s">
        <v>19</v>
      </c>
      <c r="AI303" s="506"/>
      <c r="AJ303" s="507"/>
      <c r="AK303" s="3"/>
      <c r="AL303" s="315"/>
      <c r="AM303" s="316"/>
      <c r="AN303" s="316"/>
      <c r="AO303" s="316"/>
      <c r="AP303" s="316"/>
      <c r="AQ303" s="317"/>
      <c r="AR303" s="67">
        <f>VLOOKUP(AH303,$CD$6:$CE$11,2,FALSE)</f>
        <v>0</v>
      </c>
      <c r="CB303" s="53"/>
      <c r="CC303" s="53"/>
      <c r="CD303" s="53"/>
      <c r="CE303" s="53"/>
    </row>
    <row r="304" spans="1:83" ht="18" customHeight="1" x14ac:dyDescent="0.65">
      <c r="B304" s="28"/>
      <c r="E304" s="29"/>
      <c r="I304" s="52"/>
      <c r="J304" s="52"/>
      <c r="K304" s="52"/>
      <c r="L304" s="52"/>
      <c r="M304" s="52"/>
      <c r="N304" s="52"/>
      <c r="O304" s="52"/>
      <c r="P304" s="52"/>
      <c r="Q304" s="52"/>
      <c r="R304" s="52"/>
      <c r="S304" s="52"/>
      <c r="T304" s="52"/>
      <c r="U304" s="52"/>
      <c r="V304" s="52"/>
      <c r="W304" s="52"/>
      <c r="X304" s="52"/>
      <c r="Y304" s="52"/>
      <c r="Z304" s="52"/>
      <c r="AA304" s="52"/>
      <c r="AB304" s="52"/>
      <c r="AC304" s="52"/>
      <c r="AD304" s="52"/>
      <c r="AF304" s="32"/>
      <c r="AK304" s="3"/>
      <c r="AL304" s="315"/>
      <c r="AM304" s="316"/>
      <c r="AN304" s="316"/>
      <c r="AO304" s="316"/>
      <c r="AP304" s="316"/>
      <c r="AQ304" s="317"/>
      <c r="AR304" s="58"/>
      <c r="CB304" s="53"/>
      <c r="CC304" s="53"/>
      <c r="CD304" s="53"/>
      <c r="CE304" s="53"/>
    </row>
    <row r="305" spans="1:83" ht="27" customHeight="1" thickBot="1" x14ac:dyDescent="0.7">
      <c r="A305" s="9" t="str">
        <f t="shared" ref="A305:A315" si="7">+AG305</f>
        <v/>
      </c>
      <c r="B305" s="28"/>
      <c r="E305" s="29"/>
      <c r="I305" s="2" t="s">
        <v>856</v>
      </c>
      <c r="M305" s="42"/>
      <c r="AF305" s="206" t="str">
        <f>_xlfn.IFS(COUNTIF($AE$8:AE305,AE305)&lt;&gt;0,COUNTIF($AE$8:AE305,AE305),COUNTIF($AE$8:AE305,AE305)=0,"")</f>
        <v/>
      </c>
      <c r="AG305" s="223" t="str">
        <f t="shared" ref="AG305:AG315" si="8">+AF305</f>
        <v/>
      </c>
      <c r="AK305" s="3"/>
      <c r="AL305" s="318"/>
      <c r="AM305" s="319"/>
      <c r="AN305" s="319"/>
      <c r="AO305" s="319"/>
      <c r="AP305" s="319"/>
      <c r="AQ305" s="320"/>
      <c r="AR305" s="33"/>
    </row>
    <row r="306" spans="1:83" ht="27" customHeight="1" thickBot="1" x14ac:dyDescent="0.7">
      <c r="A306" s="9" t="str">
        <f t="shared" si="7"/>
        <v/>
      </c>
      <c r="B306" s="28"/>
      <c r="E306" s="29"/>
      <c r="I306" s="613"/>
      <c r="J306" s="614"/>
      <c r="K306" s="614"/>
      <c r="L306" s="614"/>
      <c r="M306" s="615"/>
      <c r="N306" s="613"/>
      <c r="O306" s="614"/>
      <c r="P306" s="614"/>
      <c r="Q306" s="614"/>
      <c r="R306" s="614"/>
      <c r="S306" s="615"/>
      <c r="T306" s="613" t="s">
        <v>857</v>
      </c>
      <c r="U306" s="614"/>
      <c r="V306" s="614"/>
      <c r="W306" s="614"/>
      <c r="X306" s="614"/>
      <c r="Y306" s="615"/>
      <c r="AF306" s="206" t="str">
        <f>_xlfn.IFS(COUNTIF($AE$8:AE306,AE306)&lt;&gt;0,COUNTIF($AE$8:AE306,AE306),COUNTIF($AE$8:AE306,AE306)=0,"")</f>
        <v/>
      </c>
      <c r="AG306" s="223" t="str">
        <f t="shared" si="8"/>
        <v/>
      </c>
      <c r="AK306" s="3"/>
      <c r="AL306" s="318"/>
      <c r="AM306" s="319"/>
      <c r="AN306" s="319"/>
      <c r="AO306" s="319"/>
      <c r="AP306" s="319"/>
      <c r="AQ306" s="320"/>
      <c r="AR306" s="33"/>
    </row>
    <row r="307" spans="1:83" ht="27" customHeight="1" thickBot="1" x14ac:dyDescent="0.7">
      <c r="A307" s="9" t="str">
        <f t="shared" si="7"/>
        <v/>
      </c>
      <c r="B307" s="28"/>
      <c r="E307" s="29"/>
      <c r="F307" s="30"/>
      <c r="I307" s="616" t="s">
        <v>858</v>
      </c>
      <c r="J307" s="617"/>
      <c r="K307" s="617"/>
      <c r="L307" s="617"/>
      <c r="M307" s="618"/>
      <c r="N307" s="747"/>
      <c r="O307" s="748"/>
      <c r="P307" s="748"/>
      <c r="Q307" s="748"/>
      <c r="R307" s="748"/>
      <c r="S307" s="749"/>
      <c r="T307" s="747"/>
      <c r="U307" s="748"/>
      <c r="V307" s="748"/>
      <c r="W307" s="748"/>
      <c r="X307" s="748"/>
      <c r="Y307" s="749"/>
      <c r="AF307" s="206" t="str">
        <f>_xlfn.IFS(COUNTIF($AE$8:AE307,AE307)&lt;&gt;0,COUNTIF($AE$8:AE307,AE307),COUNTIF($AE$8:AE307,AE307)=0,"")</f>
        <v/>
      </c>
      <c r="AG307" s="223" t="str">
        <f t="shared" si="8"/>
        <v/>
      </c>
      <c r="AK307" s="3"/>
      <c r="AL307" s="318"/>
      <c r="AM307" s="319"/>
      <c r="AN307" s="319"/>
      <c r="AO307" s="319"/>
      <c r="AP307" s="319"/>
      <c r="AQ307" s="320"/>
      <c r="AR307" s="33"/>
    </row>
    <row r="308" spans="1:83" ht="27" customHeight="1" thickBot="1" x14ac:dyDescent="0.7">
      <c r="A308" s="9" t="str">
        <f t="shared" si="7"/>
        <v/>
      </c>
      <c r="B308" s="28"/>
      <c r="E308" s="29"/>
      <c r="F308" s="30"/>
      <c r="I308" s="616" t="s">
        <v>859</v>
      </c>
      <c r="J308" s="617"/>
      <c r="K308" s="617"/>
      <c r="L308" s="617"/>
      <c r="M308" s="618"/>
      <c r="N308" s="790"/>
      <c r="O308" s="791"/>
      <c r="P308" s="791"/>
      <c r="Q308" s="791"/>
      <c r="R308" s="791"/>
      <c r="S308" s="792"/>
      <c r="T308" s="790"/>
      <c r="U308" s="791"/>
      <c r="V308" s="791"/>
      <c r="W308" s="791"/>
      <c r="X308" s="791"/>
      <c r="Y308" s="792"/>
      <c r="AF308" s="206" t="str">
        <f>_xlfn.IFS(COUNTIF($AE$8:AE308,AE308)&lt;&gt;0,COUNTIF($AE$8:AE308,AE308),COUNTIF($AE$8:AE308,AE308)=0,"")</f>
        <v/>
      </c>
      <c r="AG308" s="223" t="str">
        <f t="shared" si="8"/>
        <v/>
      </c>
      <c r="AK308" s="3"/>
      <c r="AL308" s="318"/>
      <c r="AM308" s="319"/>
      <c r="AN308" s="319"/>
      <c r="AO308" s="319"/>
      <c r="AP308" s="319"/>
      <c r="AQ308" s="320"/>
      <c r="AR308" s="33"/>
    </row>
    <row r="309" spans="1:83" ht="27" customHeight="1" thickBot="1" x14ac:dyDescent="0.7">
      <c r="A309" s="9" t="str">
        <f t="shared" si="7"/>
        <v/>
      </c>
      <c r="B309" s="28"/>
      <c r="E309" s="29"/>
      <c r="F309" s="30"/>
      <c r="I309" s="750" t="s">
        <v>860</v>
      </c>
      <c r="J309" s="751"/>
      <c r="K309" s="751"/>
      <c r="L309" s="751"/>
      <c r="M309" s="752"/>
      <c r="N309" s="747"/>
      <c r="O309" s="748"/>
      <c r="P309" s="748"/>
      <c r="Q309" s="748"/>
      <c r="R309" s="748"/>
      <c r="S309" s="749"/>
      <c r="T309" s="747"/>
      <c r="U309" s="748"/>
      <c r="V309" s="748"/>
      <c r="W309" s="748"/>
      <c r="X309" s="748"/>
      <c r="Y309" s="749"/>
      <c r="AF309" s="206" t="str">
        <f>_xlfn.IFS(COUNTIF($AE$8:AE309,AE309)&lt;&gt;0,COUNTIF($AE$8:AE309,AE309),COUNTIF($AE$8:AE309,AE309)=0,"")</f>
        <v/>
      </c>
      <c r="AG309" s="223" t="str">
        <f t="shared" si="8"/>
        <v/>
      </c>
      <c r="AK309" s="3"/>
      <c r="AL309" s="318"/>
      <c r="AM309" s="319"/>
      <c r="AN309" s="319"/>
      <c r="AO309" s="319"/>
      <c r="AP309" s="319"/>
      <c r="AQ309" s="320"/>
      <c r="AR309" s="33"/>
    </row>
    <row r="310" spans="1:83" ht="27" customHeight="1" thickBot="1" x14ac:dyDescent="0.7">
      <c r="A310" s="9" t="str">
        <f t="shared" si="7"/>
        <v/>
      </c>
      <c r="B310" s="28"/>
      <c r="E310" s="29"/>
      <c r="F310" s="30"/>
      <c r="I310" s="750" t="s">
        <v>861</v>
      </c>
      <c r="J310" s="751"/>
      <c r="K310" s="751"/>
      <c r="L310" s="751"/>
      <c r="M310" s="752"/>
      <c r="N310" s="747"/>
      <c r="O310" s="748"/>
      <c r="P310" s="748"/>
      <c r="Q310" s="748"/>
      <c r="R310" s="748"/>
      <c r="S310" s="749"/>
      <c r="T310" s="747"/>
      <c r="U310" s="748"/>
      <c r="V310" s="748"/>
      <c r="W310" s="748"/>
      <c r="X310" s="748"/>
      <c r="Y310" s="749"/>
      <c r="AF310" s="206" t="str">
        <f>_xlfn.IFS(COUNTIF($AE$8:AE310,AE310)&lt;&gt;0,COUNTIF($AE$8:AE310,AE310),COUNTIF($AE$8:AE310,AE310)=0,"")</f>
        <v/>
      </c>
      <c r="AG310" s="223" t="str">
        <f t="shared" si="8"/>
        <v/>
      </c>
      <c r="AK310" s="3"/>
      <c r="AL310" s="318"/>
      <c r="AM310" s="319"/>
      <c r="AN310" s="319"/>
      <c r="AO310" s="319"/>
      <c r="AP310" s="319"/>
      <c r="AQ310" s="320"/>
      <c r="AR310" s="33"/>
    </row>
    <row r="311" spans="1:83" ht="27" customHeight="1" thickBot="1" x14ac:dyDescent="0.7">
      <c r="A311" s="9" t="str">
        <f t="shared" si="7"/>
        <v/>
      </c>
      <c r="B311" s="28"/>
      <c r="E311" s="29"/>
      <c r="F311" s="30"/>
      <c r="I311" s="750" t="s">
        <v>862</v>
      </c>
      <c r="J311" s="751"/>
      <c r="K311" s="751"/>
      <c r="L311" s="751"/>
      <c r="M311" s="752"/>
      <c r="N311" s="747"/>
      <c r="O311" s="748"/>
      <c r="P311" s="748"/>
      <c r="Q311" s="748"/>
      <c r="R311" s="748"/>
      <c r="S311" s="749"/>
      <c r="T311" s="747"/>
      <c r="U311" s="748"/>
      <c r="V311" s="748"/>
      <c r="W311" s="748"/>
      <c r="X311" s="748"/>
      <c r="Y311" s="749"/>
      <c r="AF311" s="206" t="str">
        <f>_xlfn.IFS(COUNTIF($AE$8:AE311,AE311)&lt;&gt;0,COUNTIF($AE$8:AE311,AE311),COUNTIF($AE$8:AE311,AE311)=0,"")</f>
        <v/>
      </c>
      <c r="AG311" s="223" t="str">
        <f t="shared" si="8"/>
        <v/>
      </c>
      <c r="AK311" s="3"/>
      <c r="AL311" s="318"/>
      <c r="AM311" s="319"/>
      <c r="AN311" s="319"/>
      <c r="AO311" s="319"/>
      <c r="AP311" s="319"/>
      <c r="AQ311" s="320"/>
      <c r="AR311" s="33"/>
    </row>
    <row r="312" spans="1:83" ht="27" customHeight="1" thickBot="1" x14ac:dyDescent="0.7">
      <c r="A312" s="9" t="str">
        <f t="shared" si="7"/>
        <v/>
      </c>
      <c r="B312" s="28"/>
      <c r="E312" s="29"/>
      <c r="F312" s="30"/>
      <c r="I312" s="750" t="s">
        <v>863</v>
      </c>
      <c r="J312" s="751"/>
      <c r="K312" s="751"/>
      <c r="L312" s="751"/>
      <c r="M312" s="752"/>
      <c r="N312" s="747"/>
      <c r="O312" s="748"/>
      <c r="P312" s="748"/>
      <c r="Q312" s="748"/>
      <c r="R312" s="748"/>
      <c r="S312" s="749"/>
      <c r="T312" s="747"/>
      <c r="U312" s="748"/>
      <c r="V312" s="748"/>
      <c r="W312" s="748"/>
      <c r="X312" s="748"/>
      <c r="Y312" s="749"/>
      <c r="AF312" s="206" t="str">
        <f>_xlfn.IFS(COUNTIF($AE$8:AE312,AE312)&lt;&gt;0,COUNTIF($AE$8:AE312,AE312),COUNTIF($AE$8:AE312,AE312)=0,"")</f>
        <v/>
      </c>
      <c r="AG312" s="223" t="str">
        <f t="shared" si="8"/>
        <v/>
      </c>
      <c r="AK312" s="3"/>
      <c r="AL312" s="318"/>
      <c r="AM312" s="319"/>
      <c r="AN312" s="319"/>
      <c r="AO312" s="319"/>
      <c r="AP312" s="319"/>
      <c r="AQ312" s="320"/>
      <c r="AR312" s="33"/>
    </row>
    <row r="313" spans="1:83" ht="27" customHeight="1" thickBot="1" x14ac:dyDescent="0.7">
      <c r="A313" s="9" t="str">
        <f t="shared" si="7"/>
        <v/>
      </c>
      <c r="B313" s="28"/>
      <c r="E313" s="29"/>
      <c r="F313" s="30"/>
      <c r="I313" s="750" t="s">
        <v>864</v>
      </c>
      <c r="J313" s="751"/>
      <c r="K313" s="751"/>
      <c r="L313" s="751"/>
      <c r="M313" s="752"/>
      <c r="N313" s="747"/>
      <c r="O313" s="748"/>
      <c r="P313" s="748"/>
      <c r="Q313" s="748"/>
      <c r="R313" s="748"/>
      <c r="S313" s="749"/>
      <c r="T313" s="747"/>
      <c r="U313" s="748"/>
      <c r="V313" s="748"/>
      <c r="W313" s="748"/>
      <c r="X313" s="748"/>
      <c r="Y313" s="749"/>
      <c r="AF313" s="206" t="str">
        <f>_xlfn.IFS(COUNTIF($AE$8:AE313,AE313)&lt;&gt;0,COUNTIF($AE$8:AE313,AE313),COUNTIF($AE$8:AE313,AE313)=0,"")</f>
        <v/>
      </c>
      <c r="AG313" s="223" t="str">
        <f t="shared" si="8"/>
        <v/>
      </c>
      <c r="AK313" s="3"/>
      <c r="AL313" s="318"/>
      <c r="AM313" s="319"/>
      <c r="AN313" s="319"/>
      <c r="AO313" s="319"/>
      <c r="AP313" s="319"/>
      <c r="AQ313" s="320"/>
      <c r="AR313" s="33"/>
    </row>
    <row r="314" spans="1:83" ht="27" customHeight="1" thickBot="1" x14ac:dyDescent="0.7">
      <c r="A314" s="9" t="str">
        <f t="shared" si="7"/>
        <v/>
      </c>
      <c r="B314" s="28"/>
      <c r="E314" s="29"/>
      <c r="F314" s="30"/>
      <c r="I314" s="750" t="s">
        <v>865</v>
      </c>
      <c r="J314" s="751"/>
      <c r="K314" s="751"/>
      <c r="L314" s="751"/>
      <c r="M314" s="752"/>
      <c r="N314" s="747"/>
      <c r="O314" s="748"/>
      <c r="P314" s="748"/>
      <c r="Q314" s="748"/>
      <c r="R314" s="748"/>
      <c r="S314" s="749"/>
      <c r="T314" s="747"/>
      <c r="U314" s="748"/>
      <c r="V314" s="748"/>
      <c r="W314" s="748"/>
      <c r="X314" s="748"/>
      <c r="Y314" s="749"/>
      <c r="AF314" s="206" t="str">
        <f>_xlfn.IFS(COUNTIF($AE$8:AE314,AE314)&lt;&gt;0,COUNTIF($AE$8:AE314,AE314),COUNTIF($AE$8:AE314,AE314)=0,"")</f>
        <v/>
      </c>
      <c r="AG314" s="223" t="str">
        <f t="shared" si="8"/>
        <v/>
      </c>
      <c r="AK314" s="3"/>
      <c r="AL314" s="318"/>
      <c r="AM314" s="319"/>
      <c r="AN314" s="319"/>
      <c r="AO314" s="319"/>
      <c r="AP314" s="319"/>
      <c r="AQ314" s="320"/>
      <c r="AR314" s="33"/>
    </row>
    <row r="315" spans="1:83" ht="27" customHeight="1" x14ac:dyDescent="0.65">
      <c r="A315" s="9" t="str">
        <f t="shared" si="7"/>
        <v/>
      </c>
      <c r="B315" s="28"/>
      <c r="E315" s="29"/>
      <c r="F315" s="30"/>
      <c r="I315" s="53"/>
      <c r="J315" s="53"/>
      <c r="K315" s="53"/>
      <c r="L315" s="53"/>
      <c r="M315" s="53"/>
      <c r="N315" s="53"/>
      <c r="O315" s="53"/>
      <c r="P315" s="53"/>
      <c r="Q315" s="53"/>
      <c r="R315" s="53"/>
      <c r="S315" s="53"/>
      <c r="T315" s="53"/>
      <c r="U315" s="53"/>
      <c r="V315" s="53"/>
      <c r="W315" s="53"/>
      <c r="X315" s="53"/>
      <c r="AF315" s="206" t="str">
        <f>_xlfn.IFS(COUNTIF($AE$8:AE315,AE315)&lt;&gt;0,COUNTIF($AE$8:AE315,AE315),COUNTIF($AE$8:AE315,AE315)=0,"")</f>
        <v/>
      </c>
      <c r="AG315" s="223" t="str">
        <f t="shared" si="8"/>
        <v/>
      </c>
      <c r="AK315" s="3"/>
      <c r="AL315" s="318"/>
      <c r="AM315" s="319"/>
      <c r="AN315" s="319"/>
      <c r="AO315" s="319"/>
      <c r="AP315" s="319"/>
      <c r="AQ315" s="320"/>
      <c r="AR315" s="33"/>
    </row>
    <row r="316" spans="1:83" ht="27.75" customHeight="1" x14ac:dyDescent="0.65">
      <c r="A316" s="198">
        <f t="shared" si="6"/>
        <v>53</v>
      </c>
      <c r="B316" s="531" t="s">
        <v>958</v>
      </c>
      <c r="C316" s="532"/>
      <c r="D316" s="532"/>
      <c r="E316" s="533"/>
      <c r="F316" s="503" t="s">
        <v>37</v>
      </c>
      <c r="G316" s="504"/>
      <c r="H316" s="529" t="s">
        <v>458</v>
      </c>
      <c r="I316" s="529"/>
      <c r="J316" s="529"/>
      <c r="K316" s="529"/>
      <c r="L316" s="529"/>
      <c r="M316" s="529"/>
      <c r="N316" s="529"/>
      <c r="O316" s="529"/>
      <c r="P316" s="529"/>
      <c r="Q316" s="529"/>
      <c r="R316" s="529"/>
      <c r="S316" s="529"/>
      <c r="T316" s="529"/>
      <c r="U316" s="529"/>
      <c r="V316" s="529"/>
      <c r="W316" s="529"/>
      <c r="X316" s="529"/>
      <c r="Y316" s="529"/>
      <c r="Z316" s="529"/>
      <c r="AA316" s="529"/>
      <c r="AB316" s="529"/>
      <c r="AC316" s="529"/>
      <c r="AD316" s="529"/>
      <c r="AE316" s="31"/>
      <c r="AF316" s="32"/>
      <c r="AG316" s="223">
        <v>53</v>
      </c>
      <c r="AH316" s="505" t="s">
        <v>19</v>
      </c>
      <c r="AI316" s="506"/>
      <c r="AJ316" s="507"/>
      <c r="AK316" s="3"/>
      <c r="AL316" s="508" t="s">
        <v>866</v>
      </c>
      <c r="AM316" s="509"/>
      <c r="AN316" s="509"/>
      <c r="AO316" s="509"/>
      <c r="AP316" s="509"/>
      <c r="AQ316" s="510"/>
      <c r="AR316" s="67">
        <f>VLOOKUP(AH316,$CD$6:$CE$11,2,FALSE)</f>
        <v>0</v>
      </c>
      <c r="CB316" s="53"/>
      <c r="CC316" s="53"/>
      <c r="CD316" s="53"/>
      <c r="CE316" s="53"/>
    </row>
    <row r="317" spans="1:83" ht="27.75" customHeight="1" x14ac:dyDescent="0.65">
      <c r="A317" s="198" t="str">
        <f t="shared" si="6"/>
        <v/>
      </c>
      <c r="B317" s="531"/>
      <c r="C317" s="532"/>
      <c r="D317" s="532"/>
      <c r="E317" s="533"/>
      <c r="F317" s="30"/>
      <c r="I317" s="52"/>
      <c r="J317" s="52"/>
      <c r="K317" s="52"/>
      <c r="L317" s="52"/>
      <c r="M317" s="52"/>
      <c r="N317" s="52"/>
      <c r="O317" s="52"/>
      <c r="P317" s="52"/>
      <c r="Q317" s="52"/>
      <c r="R317" s="52"/>
      <c r="S317" s="52"/>
      <c r="T317" s="52"/>
      <c r="U317" s="52"/>
      <c r="V317" s="52"/>
      <c r="W317" s="52"/>
      <c r="X317" s="52"/>
      <c r="Y317" s="52"/>
      <c r="Z317" s="52"/>
      <c r="AA317" s="52"/>
      <c r="AB317" s="52"/>
      <c r="AC317" s="52"/>
      <c r="AD317" s="52"/>
      <c r="AE317" s="31"/>
      <c r="AF317" s="32"/>
      <c r="AK317" s="3"/>
      <c r="AL317" s="508"/>
      <c r="AM317" s="509"/>
      <c r="AN317" s="509"/>
      <c r="AO317" s="509"/>
      <c r="AP317" s="509"/>
      <c r="AQ317" s="510"/>
      <c r="AR317" s="58"/>
      <c r="CB317" s="53"/>
      <c r="CC317" s="53"/>
      <c r="CD317" s="53"/>
      <c r="CE317" s="53"/>
    </row>
    <row r="318" spans="1:83" ht="27.75" customHeight="1" x14ac:dyDescent="0.65">
      <c r="A318" s="198">
        <f t="shared" si="6"/>
        <v>54</v>
      </c>
      <c r="B318" s="531"/>
      <c r="C318" s="532"/>
      <c r="D318" s="532"/>
      <c r="E318" s="533"/>
      <c r="F318" s="30"/>
      <c r="H318" s="511" t="s">
        <v>867</v>
      </c>
      <c r="I318" s="511"/>
      <c r="J318" s="511"/>
      <c r="K318" s="511"/>
      <c r="L318" s="511"/>
      <c r="M318" s="511"/>
      <c r="N318" s="511"/>
      <c r="O318" s="511"/>
      <c r="P318" s="511"/>
      <c r="Q318" s="511"/>
      <c r="R318" s="511"/>
      <c r="S318" s="511"/>
      <c r="T318" s="511"/>
      <c r="U318" s="511"/>
      <c r="V318" s="511"/>
      <c r="W318" s="511"/>
      <c r="X318" s="511"/>
      <c r="Y318" s="511"/>
      <c r="Z318" s="511"/>
      <c r="AA318" s="511"/>
      <c r="AB318" s="511"/>
      <c r="AC318" s="511"/>
      <c r="AD318" s="511"/>
      <c r="AE318" s="31"/>
      <c r="AF318" s="32"/>
      <c r="AG318" s="223">
        <v>54</v>
      </c>
      <c r="AH318" s="521" t="s">
        <v>55</v>
      </c>
      <c r="AI318" s="522"/>
      <c r="AJ318" s="523"/>
      <c r="AK318" s="72"/>
      <c r="AL318" s="518" t="s">
        <v>1082</v>
      </c>
      <c r="AM318" s="519"/>
      <c r="AN318" s="519"/>
      <c r="AO318" s="519"/>
      <c r="AP318" s="519"/>
      <c r="AQ318" s="520"/>
      <c r="AR318" s="41"/>
      <c r="CB318" s="53"/>
      <c r="CC318" s="53"/>
      <c r="CD318" s="53"/>
      <c r="CE318" s="53"/>
    </row>
    <row r="319" spans="1:83" ht="27.75" customHeight="1" x14ac:dyDescent="0.65">
      <c r="B319" s="531"/>
      <c r="C319" s="532"/>
      <c r="D319" s="532"/>
      <c r="E319" s="533"/>
      <c r="F319" s="30"/>
      <c r="H319" s="511"/>
      <c r="I319" s="511"/>
      <c r="J319" s="511"/>
      <c r="K319" s="511"/>
      <c r="L319" s="511"/>
      <c r="M319" s="511"/>
      <c r="N319" s="511"/>
      <c r="O319" s="511"/>
      <c r="P319" s="511"/>
      <c r="Q319" s="511"/>
      <c r="R319" s="511"/>
      <c r="S319" s="511"/>
      <c r="T319" s="511"/>
      <c r="U319" s="511"/>
      <c r="V319" s="511"/>
      <c r="W319" s="511"/>
      <c r="X319" s="511"/>
      <c r="Y319" s="511"/>
      <c r="Z319" s="511"/>
      <c r="AA319" s="511"/>
      <c r="AB319" s="511"/>
      <c r="AC319" s="511"/>
      <c r="AD319" s="511"/>
      <c r="AE319" s="31"/>
      <c r="AF319" s="32"/>
      <c r="AK319" s="3"/>
      <c r="AL319" s="518"/>
      <c r="AM319" s="519"/>
      <c r="AN319" s="519"/>
      <c r="AO319" s="519"/>
      <c r="AP319" s="519"/>
      <c r="AQ319" s="520"/>
      <c r="AR319" s="41"/>
      <c r="CB319" s="53"/>
      <c r="CC319" s="53"/>
      <c r="CD319" s="53"/>
      <c r="CE319" s="53"/>
    </row>
    <row r="320" spans="1:83" ht="27.75" customHeight="1" x14ac:dyDescent="0.65">
      <c r="B320" s="207"/>
      <c r="C320" s="208"/>
      <c r="D320" s="208"/>
      <c r="E320" s="209"/>
      <c r="F320" s="30"/>
      <c r="H320" s="511"/>
      <c r="I320" s="511"/>
      <c r="J320" s="511"/>
      <c r="K320" s="511"/>
      <c r="L320" s="511"/>
      <c r="M320" s="511"/>
      <c r="N320" s="511"/>
      <c r="O320" s="511"/>
      <c r="P320" s="511"/>
      <c r="Q320" s="511"/>
      <c r="R320" s="511"/>
      <c r="S320" s="511"/>
      <c r="T320" s="511"/>
      <c r="U320" s="511"/>
      <c r="V320" s="511"/>
      <c r="W320" s="511"/>
      <c r="X320" s="511"/>
      <c r="Y320" s="511"/>
      <c r="Z320" s="511"/>
      <c r="AA320" s="511"/>
      <c r="AB320" s="511"/>
      <c r="AC320" s="511"/>
      <c r="AD320" s="511"/>
      <c r="AE320" s="31"/>
      <c r="AF320" s="32"/>
      <c r="AL320" s="518"/>
      <c r="AM320" s="519"/>
      <c r="AN320" s="519"/>
      <c r="AO320" s="519"/>
      <c r="AP320" s="519"/>
      <c r="AQ320" s="520"/>
      <c r="AR320" s="41"/>
      <c r="CB320" s="53"/>
      <c r="CC320" s="53"/>
      <c r="CD320" s="53"/>
      <c r="CE320" s="53"/>
    </row>
    <row r="321" spans="1:83" ht="21" customHeight="1" x14ac:dyDescent="0.65">
      <c r="B321" s="207"/>
      <c r="C321" s="208"/>
      <c r="D321" s="208"/>
      <c r="E321" s="209"/>
      <c r="F321" s="30"/>
      <c r="I321" s="52"/>
      <c r="J321" s="52"/>
      <c r="K321" s="52"/>
      <c r="L321" s="52"/>
      <c r="M321" s="52"/>
      <c r="N321" s="52"/>
      <c r="O321" s="52"/>
      <c r="P321" s="52"/>
      <c r="Q321" s="52"/>
      <c r="R321" s="52"/>
      <c r="S321" s="52"/>
      <c r="T321" s="52"/>
      <c r="U321" s="52"/>
      <c r="V321" s="52"/>
      <c r="W321" s="52"/>
      <c r="X321" s="52"/>
      <c r="Y321" s="52"/>
      <c r="Z321" s="52"/>
      <c r="AA321" s="52"/>
      <c r="AB321" s="52"/>
      <c r="AC321" s="52"/>
      <c r="AD321" s="52"/>
      <c r="AE321" s="31"/>
      <c r="AF321" s="32"/>
      <c r="AK321" s="3"/>
      <c r="AL321" s="321"/>
      <c r="AM321" s="322"/>
      <c r="AN321" s="322"/>
      <c r="AO321" s="322"/>
      <c r="AP321" s="322"/>
      <c r="AQ321" s="323"/>
      <c r="AR321" s="58"/>
      <c r="CB321" s="53"/>
      <c r="CC321" s="53"/>
      <c r="CD321" s="53"/>
      <c r="CE321" s="53"/>
    </row>
    <row r="322" spans="1:83" ht="27.75" customHeight="1" x14ac:dyDescent="0.65">
      <c r="A322" s="198">
        <f t="shared" si="6"/>
        <v>55</v>
      </c>
      <c r="B322" s="207"/>
      <c r="C322" s="208"/>
      <c r="D322" s="208"/>
      <c r="E322" s="209"/>
      <c r="F322" s="30"/>
      <c r="H322" s="567" t="s">
        <v>868</v>
      </c>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31"/>
      <c r="AF322" s="71"/>
      <c r="AG322" s="223">
        <v>55</v>
      </c>
      <c r="AH322" s="521" t="s">
        <v>55</v>
      </c>
      <c r="AI322" s="522"/>
      <c r="AJ322" s="523"/>
      <c r="AK322" s="72"/>
      <c r="AL322" s="518" t="s">
        <v>1082</v>
      </c>
      <c r="AM322" s="519"/>
      <c r="AN322" s="519"/>
      <c r="AO322" s="519"/>
      <c r="AP322" s="519"/>
      <c r="AQ322" s="520"/>
      <c r="AR322" s="41"/>
      <c r="CB322" s="53"/>
      <c r="CC322" s="53"/>
      <c r="CD322" s="53"/>
      <c r="CE322" s="53"/>
    </row>
    <row r="323" spans="1:83" ht="27.75" customHeight="1" x14ac:dyDescent="0.65">
      <c r="A323" s="198" t="str">
        <f t="shared" si="6"/>
        <v/>
      </c>
      <c r="B323" s="207"/>
      <c r="C323" s="208"/>
      <c r="D323" s="208"/>
      <c r="E323" s="209"/>
      <c r="F323" s="30"/>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31"/>
      <c r="AF323" s="32"/>
      <c r="AK323" s="3"/>
      <c r="AL323" s="518"/>
      <c r="AM323" s="519"/>
      <c r="AN323" s="519"/>
      <c r="AO323" s="519"/>
      <c r="AP323" s="519"/>
      <c r="AQ323" s="520"/>
      <c r="AR323" s="41"/>
      <c r="CB323" s="53"/>
      <c r="CC323" s="53"/>
      <c r="CD323" s="53"/>
      <c r="CE323" s="53"/>
    </row>
    <row r="324" spans="1:83" ht="21.75" customHeight="1" x14ac:dyDescent="0.65">
      <c r="A324" s="198" t="str">
        <f t="shared" si="6"/>
        <v/>
      </c>
      <c r="B324" s="28"/>
      <c r="E324" s="29"/>
      <c r="F324" s="30"/>
      <c r="I324" s="52"/>
      <c r="J324" s="52"/>
      <c r="K324" s="52"/>
      <c r="L324" s="52"/>
      <c r="M324" s="52"/>
      <c r="N324" s="52"/>
      <c r="O324" s="52"/>
      <c r="P324" s="52"/>
      <c r="Q324" s="52"/>
      <c r="R324" s="52"/>
      <c r="S324" s="52"/>
      <c r="T324" s="52"/>
      <c r="U324" s="52"/>
      <c r="V324" s="52"/>
      <c r="W324" s="52"/>
      <c r="X324" s="52"/>
      <c r="Y324" s="52"/>
      <c r="Z324" s="52"/>
      <c r="AA324" s="52"/>
      <c r="AB324" s="52"/>
      <c r="AC324" s="52"/>
      <c r="AD324" s="52"/>
      <c r="AE324" s="31"/>
      <c r="AF324" s="32"/>
      <c r="AL324" s="518"/>
      <c r="AM324" s="519"/>
      <c r="AN324" s="519"/>
      <c r="AO324" s="519"/>
      <c r="AP324" s="519"/>
      <c r="AQ324" s="520"/>
      <c r="AR324" s="41"/>
      <c r="CB324" s="53"/>
      <c r="CC324" s="53"/>
      <c r="CD324" s="53"/>
      <c r="CE324" s="53"/>
    </row>
    <row r="325" spans="1:83" ht="18" customHeight="1" x14ac:dyDescent="0.65">
      <c r="A325" s="198" t="str">
        <f t="shared" si="6"/>
        <v/>
      </c>
      <c r="B325" s="28"/>
      <c r="E325" s="29"/>
      <c r="F325" s="30"/>
      <c r="I325" s="52"/>
      <c r="J325" s="52"/>
      <c r="K325" s="52"/>
      <c r="L325" s="52"/>
      <c r="M325" s="52"/>
      <c r="N325" s="52"/>
      <c r="O325" s="52"/>
      <c r="P325" s="52"/>
      <c r="Q325" s="52"/>
      <c r="R325" s="52"/>
      <c r="S325" s="52"/>
      <c r="T325" s="52"/>
      <c r="U325" s="52"/>
      <c r="V325" s="52"/>
      <c r="W325" s="52"/>
      <c r="X325" s="52"/>
      <c r="Y325" s="52"/>
      <c r="Z325" s="52"/>
      <c r="AA325" s="52"/>
      <c r="AB325" s="52"/>
      <c r="AC325" s="52"/>
      <c r="AD325" s="52"/>
      <c r="AE325" s="31"/>
      <c r="AF325" s="32"/>
      <c r="AL325" s="298"/>
      <c r="AQ325" s="299"/>
      <c r="AR325" s="41"/>
      <c r="CB325" s="53"/>
      <c r="CC325" s="53"/>
      <c r="CD325" s="53"/>
      <c r="CE325" s="53"/>
    </row>
    <row r="326" spans="1:83" ht="27.75" customHeight="1" x14ac:dyDescent="0.65">
      <c r="A326" s="198">
        <f t="shared" si="6"/>
        <v>56</v>
      </c>
      <c r="B326" s="512" t="s">
        <v>869</v>
      </c>
      <c r="C326" s="513"/>
      <c r="D326" s="513"/>
      <c r="E326" s="514"/>
      <c r="F326" s="503" t="s">
        <v>37</v>
      </c>
      <c r="G326" s="504"/>
      <c r="H326" s="567" t="s">
        <v>459</v>
      </c>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F326" s="32"/>
      <c r="AG326" s="223">
        <v>56</v>
      </c>
      <c r="AH326" s="505" t="s">
        <v>19</v>
      </c>
      <c r="AI326" s="506"/>
      <c r="AJ326" s="507"/>
      <c r="AK326" s="3"/>
      <c r="AL326" s="508" t="s">
        <v>870</v>
      </c>
      <c r="AM326" s="509"/>
      <c r="AN326" s="509"/>
      <c r="AO326" s="509"/>
      <c r="AP326" s="509"/>
      <c r="AQ326" s="510"/>
      <c r="AR326" s="67">
        <f>VLOOKUP(AH326,$CD$6:$CE$11,2,FALSE)</f>
        <v>0</v>
      </c>
    </row>
    <row r="327" spans="1:83" ht="27.75" customHeight="1" x14ac:dyDescent="0.65">
      <c r="A327" s="198" t="str">
        <f t="shared" si="6"/>
        <v/>
      </c>
      <c r="B327" s="512"/>
      <c r="C327" s="513"/>
      <c r="D327" s="513"/>
      <c r="E327" s="514"/>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F327" s="32"/>
      <c r="AK327" s="3"/>
      <c r="AL327" s="508"/>
      <c r="AM327" s="509"/>
      <c r="AN327" s="509"/>
      <c r="AO327" s="509"/>
      <c r="AP327" s="509"/>
      <c r="AQ327" s="510"/>
      <c r="AR327" s="58"/>
    </row>
    <row r="328" spans="1:83" ht="21.75" customHeight="1" x14ac:dyDescent="0.65">
      <c r="A328" s="198" t="str">
        <f t="shared" si="6"/>
        <v/>
      </c>
      <c r="B328" s="512"/>
      <c r="C328" s="513"/>
      <c r="D328" s="513"/>
      <c r="E328" s="514"/>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F328" s="32"/>
      <c r="AK328" s="3"/>
      <c r="AL328" s="315"/>
      <c r="AM328" s="316"/>
      <c r="AN328" s="316"/>
      <c r="AO328" s="316"/>
      <c r="AP328" s="316"/>
      <c r="AQ328" s="317"/>
      <c r="AR328" s="33"/>
    </row>
    <row r="329" spans="1:83" ht="27.75" customHeight="1" thickBot="1" x14ac:dyDescent="0.7">
      <c r="A329" s="198" t="str">
        <f t="shared" si="6"/>
        <v/>
      </c>
      <c r="B329" s="512"/>
      <c r="C329" s="513"/>
      <c r="D329" s="513"/>
      <c r="E329" s="514"/>
      <c r="H329" s="529" t="s">
        <v>460</v>
      </c>
      <c r="I329" s="529"/>
      <c r="J329" s="529"/>
      <c r="K329" s="529"/>
      <c r="L329" s="529"/>
      <c r="M329" s="529"/>
      <c r="N329" s="529"/>
      <c r="O329" s="529"/>
      <c r="P329" s="529"/>
      <c r="Q329" s="529"/>
      <c r="R329" s="529"/>
      <c r="S329" s="529"/>
      <c r="T329" s="529"/>
      <c r="U329" s="529"/>
      <c r="V329" s="529"/>
      <c r="W329" s="529"/>
      <c r="X329" s="529"/>
      <c r="Y329" s="529"/>
      <c r="Z329" s="529"/>
      <c r="AA329" s="529"/>
      <c r="AB329" s="529"/>
      <c r="AC329" s="529"/>
      <c r="AD329" s="529"/>
      <c r="AF329" s="32"/>
      <c r="AK329" s="3"/>
      <c r="AL329" s="315"/>
      <c r="AM329" s="316"/>
      <c r="AN329" s="316"/>
      <c r="AO329" s="316"/>
      <c r="AP329" s="316"/>
      <c r="AQ329" s="317"/>
      <c r="AR329" s="33"/>
    </row>
    <row r="330" spans="1:83" ht="27.75" customHeight="1" thickBot="1" x14ac:dyDescent="0.7">
      <c r="A330" s="198" t="str">
        <f t="shared" si="6"/>
        <v/>
      </c>
      <c r="B330" s="28"/>
      <c r="E330" s="29"/>
      <c r="H330" s="62"/>
      <c r="I330" s="62"/>
      <c r="J330" s="62"/>
      <c r="K330" s="687" t="s">
        <v>461</v>
      </c>
      <c r="L330" s="688"/>
      <c r="M330" s="689"/>
      <c r="N330" s="675"/>
      <c r="O330" s="676"/>
      <c r="P330" s="686" t="s">
        <v>451</v>
      </c>
      <c r="Q330" s="537"/>
      <c r="R330" s="687" t="s">
        <v>462</v>
      </c>
      <c r="S330" s="688"/>
      <c r="T330" s="689"/>
      <c r="U330" s="675"/>
      <c r="V330" s="676"/>
      <c r="W330" s="686" t="s">
        <v>451</v>
      </c>
      <c r="X330" s="537"/>
      <c r="Y330" s="62"/>
      <c r="Z330" s="62"/>
      <c r="AA330" s="62"/>
      <c r="AB330" s="62"/>
      <c r="AC330" s="62"/>
      <c r="AD330" s="62"/>
      <c r="AF330" s="32"/>
      <c r="AK330" s="3"/>
      <c r="AL330" s="318"/>
      <c r="AM330" s="319"/>
      <c r="AN330" s="319"/>
      <c r="AO330" s="319"/>
      <c r="AP330" s="319"/>
      <c r="AQ330" s="320"/>
      <c r="AR330" s="33"/>
    </row>
    <row r="331" spans="1:83" ht="27.75" customHeight="1" x14ac:dyDescent="0.65">
      <c r="A331" s="198" t="str">
        <f t="shared" si="6"/>
        <v/>
      </c>
      <c r="B331" s="28"/>
      <c r="E331" s="29"/>
      <c r="L331" s="542" t="s">
        <v>480</v>
      </c>
      <c r="M331" s="542"/>
      <c r="N331" s="542"/>
      <c r="O331" s="542"/>
      <c r="P331" s="542"/>
      <c r="Q331" s="542"/>
      <c r="S331" s="542" t="s">
        <v>480</v>
      </c>
      <c r="T331" s="542"/>
      <c r="U331" s="542"/>
      <c r="V331" s="542"/>
      <c r="W331" s="542"/>
      <c r="X331" s="542"/>
      <c r="AF331" s="692" t="s">
        <v>463</v>
      </c>
      <c r="AG331" s="693"/>
      <c r="AH331" s="693"/>
      <c r="AI331" s="693"/>
      <c r="AJ331" s="693"/>
      <c r="AK331" s="694"/>
      <c r="AL331" s="318"/>
      <c r="AM331" s="319"/>
      <c r="AN331" s="319"/>
      <c r="AO331" s="319"/>
      <c r="AP331" s="319"/>
      <c r="AQ331" s="320"/>
      <c r="AR331" s="33"/>
    </row>
    <row r="332" spans="1:83" ht="27.75" customHeight="1" x14ac:dyDescent="0.65">
      <c r="A332" s="198">
        <f t="shared" si="6"/>
        <v>57</v>
      </c>
      <c r="B332" s="28"/>
      <c r="E332" s="29"/>
      <c r="H332" s="487" t="s">
        <v>509</v>
      </c>
      <c r="I332" s="487"/>
      <c r="J332" s="487"/>
      <c r="K332" s="487"/>
      <c r="L332" s="487"/>
      <c r="M332" s="487"/>
      <c r="N332" s="487"/>
      <c r="O332" s="487"/>
      <c r="P332" s="487"/>
      <c r="Q332" s="487"/>
      <c r="R332" s="487"/>
      <c r="S332" s="487"/>
      <c r="T332" s="487"/>
      <c r="U332" s="487"/>
      <c r="V332" s="487"/>
      <c r="W332" s="487"/>
      <c r="X332" s="487"/>
      <c r="Y332" s="487"/>
      <c r="Z332" s="487"/>
      <c r="AA332" s="487"/>
      <c r="AB332" s="487"/>
      <c r="AC332" s="487"/>
      <c r="AD332" s="487"/>
      <c r="AF332" s="32"/>
      <c r="AG332" s="226">
        <v>57</v>
      </c>
      <c r="AH332" s="521" t="s">
        <v>741</v>
      </c>
      <c r="AI332" s="522"/>
      <c r="AJ332" s="523"/>
      <c r="AK332" s="76"/>
      <c r="AL332" s="315"/>
      <c r="AM332" s="316"/>
      <c r="AN332" s="316"/>
      <c r="AO332" s="316"/>
      <c r="AP332" s="316"/>
      <c r="AQ332" s="317"/>
      <c r="AR332" s="33"/>
    </row>
    <row r="333" spans="1:83" ht="21.75" customHeight="1" thickBot="1" x14ac:dyDescent="0.7">
      <c r="A333" s="198" t="str">
        <f t="shared" si="6"/>
        <v/>
      </c>
      <c r="B333" s="28"/>
      <c r="E333" s="29"/>
      <c r="AF333" s="32"/>
      <c r="AK333" s="3"/>
      <c r="AL333" s="315"/>
      <c r="AM333" s="316"/>
      <c r="AN333" s="316"/>
      <c r="AO333" s="316"/>
      <c r="AP333" s="316"/>
      <c r="AQ333" s="317"/>
      <c r="AR333" s="33"/>
    </row>
    <row r="334" spans="1:83" ht="27.75" customHeight="1" thickBot="1" x14ac:dyDescent="0.7">
      <c r="A334" s="198" t="str">
        <f t="shared" si="6"/>
        <v/>
      </c>
      <c r="B334" s="28"/>
      <c r="E334" s="29"/>
      <c r="H334" s="1009" t="s">
        <v>744</v>
      </c>
      <c r="I334" s="1009"/>
      <c r="J334" s="1009"/>
      <c r="K334" s="1009"/>
      <c r="L334" s="1009"/>
      <c r="M334" s="1009"/>
      <c r="N334" s="1009"/>
      <c r="O334" s="1009"/>
      <c r="P334" s="1009"/>
      <c r="Q334" s="1009"/>
      <c r="R334" s="1009"/>
      <c r="S334" s="1009"/>
      <c r="T334" s="1009"/>
      <c r="U334" s="1009"/>
      <c r="V334" s="1009"/>
      <c r="W334" s="1009"/>
      <c r="X334" s="1009"/>
      <c r="Y334" s="62"/>
      <c r="Z334" s="687" t="s">
        <v>704</v>
      </c>
      <c r="AA334" s="688"/>
      <c r="AB334" s="1010"/>
      <c r="AC334" s="62"/>
      <c r="AD334" s="62"/>
      <c r="AF334" s="32"/>
      <c r="AK334" s="3"/>
      <c r="AL334" s="315"/>
      <c r="AM334" s="316"/>
      <c r="AN334" s="316"/>
      <c r="AO334" s="316"/>
      <c r="AP334" s="316"/>
      <c r="AQ334" s="317"/>
      <c r="AR334" s="33"/>
    </row>
    <row r="335" spans="1:83" ht="27.75" customHeight="1" thickBot="1" x14ac:dyDescent="0.7">
      <c r="A335" s="198" t="str">
        <f t="shared" si="6"/>
        <v/>
      </c>
      <c r="B335" s="28"/>
      <c r="E335" s="29"/>
      <c r="H335" s="1009" t="s">
        <v>112</v>
      </c>
      <c r="I335" s="1009"/>
      <c r="J335" s="1009"/>
      <c r="K335" s="1009"/>
      <c r="L335" s="1009"/>
      <c r="M335" s="1009"/>
      <c r="N335" s="1009"/>
      <c r="O335" s="1009"/>
      <c r="P335" s="1009"/>
      <c r="Q335" s="1009"/>
      <c r="R335" s="1009"/>
      <c r="S335" s="1009"/>
      <c r="T335" s="1009"/>
      <c r="U335" s="1009"/>
      <c r="V335" s="1009"/>
      <c r="W335" s="1009"/>
      <c r="X335" s="1009"/>
      <c r="Y335" s="62"/>
      <c r="Z335" s="613"/>
      <c r="AA335" s="676"/>
      <c r="AB335" s="180" t="s">
        <v>16</v>
      </c>
      <c r="AC335" s="62"/>
      <c r="AD335" s="62"/>
      <c r="AF335" s="32"/>
      <c r="AK335" s="3"/>
      <c r="AL335" s="318"/>
      <c r="AM335" s="319"/>
      <c r="AN335" s="319"/>
      <c r="AO335" s="319"/>
      <c r="AP335" s="319"/>
      <c r="AQ335" s="320"/>
      <c r="AR335" s="33"/>
    </row>
    <row r="336" spans="1:83" ht="18" customHeight="1" thickBot="1" x14ac:dyDescent="0.7">
      <c r="A336" s="198" t="str">
        <f t="shared" si="6"/>
        <v/>
      </c>
      <c r="B336" s="22"/>
      <c r="C336" s="1"/>
      <c r="D336" s="1"/>
      <c r="E336" s="23"/>
      <c r="F336" s="26"/>
      <c r="G336" s="26"/>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26"/>
      <c r="AF336" s="24"/>
      <c r="AG336" s="224"/>
      <c r="AH336" s="25"/>
      <c r="AI336" s="25"/>
      <c r="AJ336" s="25"/>
      <c r="AK336" s="7"/>
      <c r="AL336" s="324"/>
      <c r="AM336" s="325"/>
      <c r="AN336" s="325"/>
      <c r="AO336" s="325"/>
      <c r="AP336" s="325"/>
      <c r="AQ336" s="326"/>
      <c r="AR336" s="60"/>
    </row>
    <row r="337" spans="1:44" ht="18" customHeight="1" x14ac:dyDescent="0.65">
      <c r="A337" s="198" t="str">
        <f t="shared" si="6"/>
        <v/>
      </c>
      <c r="B337" s="28"/>
      <c r="E337" s="29"/>
      <c r="AF337" s="32"/>
      <c r="AK337" s="3"/>
      <c r="AL337" s="318"/>
      <c r="AM337" s="319"/>
      <c r="AN337" s="319"/>
      <c r="AO337" s="319"/>
      <c r="AP337" s="319"/>
      <c r="AQ337" s="320"/>
      <c r="AR337" s="566"/>
    </row>
    <row r="338" spans="1:44" ht="27.75" customHeight="1" x14ac:dyDescent="0.65">
      <c r="A338" s="198" t="str">
        <f t="shared" si="6"/>
        <v/>
      </c>
      <c r="B338" s="512" t="s">
        <v>464</v>
      </c>
      <c r="C338" s="513"/>
      <c r="D338" s="513"/>
      <c r="E338" s="514"/>
      <c r="F338" s="503" t="s">
        <v>192</v>
      </c>
      <c r="G338" s="504"/>
      <c r="H338" s="516" t="s">
        <v>72</v>
      </c>
      <c r="I338" s="516"/>
      <c r="J338" s="516"/>
      <c r="K338" s="516"/>
      <c r="L338" s="516"/>
      <c r="M338" s="516"/>
      <c r="N338" s="516"/>
      <c r="O338" s="516"/>
      <c r="P338" s="516"/>
      <c r="Q338" s="516"/>
      <c r="R338" s="516"/>
      <c r="S338" s="516"/>
      <c r="T338" s="516"/>
      <c r="U338" s="516"/>
      <c r="V338" s="516"/>
      <c r="W338" s="516"/>
      <c r="X338" s="516"/>
      <c r="Y338" s="516"/>
      <c r="Z338" s="516"/>
      <c r="AA338" s="516"/>
      <c r="AB338" s="516"/>
      <c r="AC338" s="516"/>
      <c r="AD338" s="516"/>
      <c r="AF338" s="32"/>
      <c r="AK338" s="3"/>
      <c r="AL338" s="318"/>
      <c r="AM338" s="319"/>
      <c r="AN338" s="319"/>
      <c r="AO338" s="319"/>
      <c r="AP338" s="319"/>
      <c r="AQ338" s="320"/>
      <c r="AR338" s="566"/>
    </row>
    <row r="339" spans="1:44" ht="27.75" customHeight="1" x14ac:dyDescent="0.65">
      <c r="A339" s="198">
        <f t="shared" si="6"/>
        <v>58</v>
      </c>
      <c r="B339" s="512"/>
      <c r="C339" s="513"/>
      <c r="D339" s="513"/>
      <c r="E339" s="514"/>
      <c r="H339" s="516" t="s">
        <v>296</v>
      </c>
      <c r="I339" s="516"/>
      <c r="J339" s="516"/>
      <c r="K339" s="516"/>
      <c r="L339" s="516"/>
      <c r="M339" s="516"/>
      <c r="N339" s="516"/>
      <c r="O339" s="516"/>
      <c r="P339" s="516"/>
      <c r="Q339" s="516"/>
      <c r="R339" s="516"/>
      <c r="S339" s="516"/>
      <c r="T339" s="516"/>
      <c r="U339" s="516"/>
      <c r="V339" s="516"/>
      <c r="W339" s="516"/>
      <c r="X339" s="516"/>
      <c r="Y339" s="516"/>
      <c r="Z339" s="516"/>
      <c r="AA339" s="516"/>
      <c r="AB339" s="516"/>
      <c r="AC339" s="516"/>
      <c r="AD339" s="516"/>
      <c r="AF339" s="32"/>
      <c r="AG339" s="223">
        <v>58</v>
      </c>
      <c r="AH339" s="505" t="s">
        <v>19</v>
      </c>
      <c r="AI339" s="506"/>
      <c r="AJ339" s="507"/>
      <c r="AK339" s="3"/>
      <c r="AL339" s="508" t="s">
        <v>871</v>
      </c>
      <c r="AM339" s="509"/>
      <c r="AN339" s="509"/>
      <c r="AO339" s="509"/>
      <c r="AP339" s="509"/>
      <c r="AQ339" s="510"/>
      <c r="AR339" s="67">
        <f t="shared" ref="AR339:AR352" si="9">VLOOKUP(AH339,$CD$6:$CE$11,2,FALSE)</f>
        <v>0</v>
      </c>
    </row>
    <row r="340" spans="1:44" ht="27.75" customHeight="1" x14ac:dyDescent="0.65">
      <c r="A340" s="198">
        <f t="shared" si="6"/>
        <v>59</v>
      </c>
      <c r="B340" s="512"/>
      <c r="C340" s="513"/>
      <c r="D340" s="513"/>
      <c r="E340" s="514"/>
      <c r="H340" s="516" t="s">
        <v>465</v>
      </c>
      <c r="I340" s="516"/>
      <c r="J340" s="516"/>
      <c r="K340" s="516"/>
      <c r="L340" s="516"/>
      <c r="M340" s="516"/>
      <c r="N340" s="516"/>
      <c r="O340" s="516"/>
      <c r="P340" s="516"/>
      <c r="Q340" s="516"/>
      <c r="R340" s="516"/>
      <c r="S340" s="516"/>
      <c r="T340" s="516"/>
      <c r="U340" s="516"/>
      <c r="V340" s="516"/>
      <c r="W340" s="516"/>
      <c r="X340" s="516"/>
      <c r="Y340" s="516"/>
      <c r="Z340" s="516"/>
      <c r="AA340" s="516"/>
      <c r="AB340" s="516"/>
      <c r="AC340" s="516"/>
      <c r="AD340" s="516"/>
      <c r="AF340" s="32"/>
      <c r="AG340" s="223">
        <v>59</v>
      </c>
      <c r="AH340" s="505" t="s">
        <v>19</v>
      </c>
      <c r="AI340" s="506"/>
      <c r="AJ340" s="507"/>
      <c r="AK340" s="3"/>
      <c r="AL340" s="508"/>
      <c r="AM340" s="509"/>
      <c r="AN340" s="509"/>
      <c r="AO340" s="509"/>
      <c r="AP340" s="509"/>
      <c r="AQ340" s="510"/>
      <c r="AR340" s="67">
        <f t="shared" si="9"/>
        <v>0</v>
      </c>
    </row>
    <row r="341" spans="1:44" ht="27.75" customHeight="1" x14ac:dyDescent="0.65">
      <c r="A341" s="198">
        <f t="shared" si="6"/>
        <v>60</v>
      </c>
      <c r="B341" s="512"/>
      <c r="C341" s="513"/>
      <c r="D341" s="513"/>
      <c r="E341" s="514"/>
      <c r="H341" s="516" t="s">
        <v>874</v>
      </c>
      <c r="I341" s="516"/>
      <c r="J341" s="516"/>
      <c r="K341" s="516"/>
      <c r="L341" s="516"/>
      <c r="M341" s="516"/>
      <c r="N341" s="516"/>
      <c r="O341" s="516"/>
      <c r="P341" s="516"/>
      <c r="Q341" s="516"/>
      <c r="R341" s="516"/>
      <c r="S341" s="516"/>
      <c r="T341" s="516"/>
      <c r="U341" s="516"/>
      <c r="V341" s="516"/>
      <c r="W341" s="516"/>
      <c r="X341" s="516"/>
      <c r="Y341" s="516"/>
      <c r="Z341" s="516"/>
      <c r="AA341" s="516"/>
      <c r="AB341" s="516"/>
      <c r="AC341" s="516"/>
      <c r="AD341" s="516"/>
      <c r="AF341" s="32"/>
      <c r="AG341" s="223">
        <v>60</v>
      </c>
      <c r="AH341" s="505" t="s">
        <v>19</v>
      </c>
      <c r="AI341" s="506"/>
      <c r="AJ341" s="507"/>
      <c r="AK341" s="3"/>
      <c r="AL341" s="315"/>
      <c r="AM341" s="316"/>
      <c r="AN341" s="316"/>
      <c r="AO341" s="316"/>
      <c r="AP341" s="316"/>
      <c r="AQ341" s="317"/>
      <c r="AR341" s="67">
        <f t="shared" si="9"/>
        <v>0</v>
      </c>
    </row>
    <row r="342" spans="1:44" ht="27.75" customHeight="1" x14ac:dyDescent="0.65">
      <c r="A342" s="198">
        <f t="shared" si="6"/>
        <v>61</v>
      </c>
      <c r="B342" s="700" t="s">
        <v>71</v>
      </c>
      <c r="C342" s="701"/>
      <c r="D342" s="701"/>
      <c r="E342" s="702"/>
      <c r="H342" s="516" t="s">
        <v>873</v>
      </c>
      <c r="I342" s="516"/>
      <c r="J342" s="516"/>
      <c r="K342" s="516"/>
      <c r="L342" s="516"/>
      <c r="M342" s="516"/>
      <c r="N342" s="516"/>
      <c r="O342" s="516"/>
      <c r="P342" s="516"/>
      <c r="Q342" s="516"/>
      <c r="R342" s="516"/>
      <c r="S342" s="516"/>
      <c r="T342" s="516"/>
      <c r="U342" s="516"/>
      <c r="V342" s="516"/>
      <c r="W342" s="516"/>
      <c r="X342" s="516"/>
      <c r="Y342" s="516"/>
      <c r="Z342" s="516"/>
      <c r="AA342" s="516"/>
      <c r="AB342" s="516"/>
      <c r="AC342" s="516"/>
      <c r="AD342" s="516"/>
      <c r="AF342" s="32"/>
      <c r="AG342" s="223">
        <v>61</v>
      </c>
      <c r="AH342" s="505" t="s">
        <v>19</v>
      </c>
      <c r="AI342" s="506"/>
      <c r="AJ342" s="507"/>
      <c r="AK342" s="3"/>
      <c r="AL342" s="315"/>
      <c r="AM342" s="316"/>
      <c r="AN342" s="316"/>
      <c r="AO342" s="316"/>
      <c r="AP342" s="316"/>
      <c r="AQ342" s="317"/>
      <c r="AR342" s="67">
        <f t="shared" si="9"/>
        <v>0</v>
      </c>
    </row>
    <row r="343" spans="1:44" ht="27.75" customHeight="1" x14ac:dyDescent="0.65">
      <c r="A343" s="198">
        <f>IF(AG343=0,"",AG343)</f>
        <v>62</v>
      </c>
      <c r="B343" s="28"/>
      <c r="E343" s="29"/>
      <c r="H343" s="516" t="s">
        <v>872</v>
      </c>
      <c r="I343" s="516"/>
      <c r="J343" s="516"/>
      <c r="K343" s="516"/>
      <c r="L343" s="516"/>
      <c r="M343" s="516"/>
      <c r="N343" s="516"/>
      <c r="O343" s="516"/>
      <c r="P343" s="516"/>
      <c r="Q343" s="516"/>
      <c r="R343" s="516"/>
      <c r="S343" s="516"/>
      <c r="T343" s="516"/>
      <c r="U343" s="516"/>
      <c r="V343" s="516"/>
      <c r="W343" s="516"/>
      <c r="X343" s="516"/>
      <c r="Y343" s="516"/>
      <c r="Z343" s="516"/>
      <c r="AA343" s="516"/>
      <c r="AB343" s="516"/>
      <c r="AC343" s="516"/>
      <c r="AD343" s="516"/>
      <c r="AF343" s="32"/>
      <c r="AG343" s="223">
        <v>62</v>
      </c>
      <c r="AH343" s="505" t="s">
        <v>19</v>
      </c>
      <c r="AI343" s="506"/>
      <c r="AJ343" s="507"/>
      <c r="AK343" s="3"/>
      <c r="AL343" s="315"/>
      <c r="AM343" s="316"/>
      <c r="AN343" s="316"/>
      <c r="AO343" s="316"/>
      <c r="AP343" s="316"/>
      <c r="AQ343" s="317"/>
      <c r="AR343" s="67">
        <f>VLOOKUP(AH343,$CD$6:$CE$11,2,FALSE)</f>
        <v>0</v>
      </c>
    </row>
    <row r="344" spans="1:44" ht="27.75" customHeight="1" x14ac:dyDescent="0.65">
      <c r="A344" s="198">
        <f>IF(AG344=0,"",AG344)</f>
        <v>63</v>
      </c>
      <c r="B344" s="28"/>
      <c r="E344" s="29"/>
      <c r="H344" s="516" t="s">
        <v>875</v>
      </c>
      <c r="I344" s="516"/>
      <c r="J344" s="516"/>
      <c r="K344" s="516"/>
      <c r="L344" s="516"/>
      <c r="M344" s="516"/>
      <c r="N344" s="516"/>
      <c r="O344" s="516"/>
      <c r="P344" s="516"/>
      <c r="Q344" s="516"/>
      <c r="R344" s="516"/>
      <c r="S344" s="516"/>
      <c r="T344" s="516"/>
      <c r="U344" s="516"/>
      <c r="V344" s="516"/>
      <c r="W344" s="516"/>
      <c r="X344" s="516"/>
      <c r="Y344" s="516"/>
      <c r="Z344" s="516"/>
      <c r="AA344" s="516"/>
      <c r="AB344" s="516"/>
      <c r="AC344" s="516"/>
      <c r="AD344" s="516"/>
      <c r="AF344" s="32"/>
      <c r="AG344" s="223">
        <v>63</v>
      </c>
      <c r="AH344" s="505" t="s">
        <v>19</v>
      </c>
      <c r="AI344" s="506"/>
      <c r="AJ344" s="507"/>
      <c r="AK344" s="3"/>
      <c r="AL344" s="315"/>
      <c r="AM344" s="316"/>
      <c r="AN344" s="316"/>
      <c r="AO344" s="316"/>
      <c r="AP344" s="316"/>
      <c r="AQ344" s="317"/>
      <c r="AR344" s="67">
        <f>VLOOKUP(AH344,$CD$6:$CE$11,2,FALSE)</f>
        <v>0</v>
      </c>
    </row>
    <row r="345" spans="1:44" ht="27.75" customHeight="1" x14ac:dyDescent="0.65">
      <c r="A345" s="198">
        <f t="shared" si="6"/>
        <v>64</v>
      </c>
      <c r="B345" s="28"/>
      <c r="E345" s="29"/>
      <c r="H345" s="516" t="s">
        <v>876</v>
      </c>
      <c r="I345" s="516"/>
      <c r="J345" s="516"/>
      <c r="K345" s="516"/>
      <c r="L345" s="516"/>
      <c r="M345" s="516"/>
      <c r="N345" s="516"/>
      <c r="O345" s="516"/>
      <c r="P345" s="516"/>
      <c r="Q345" s="516"/>
      <c r="R345" s="516"/>
      <c r="S345" s="516"/>
      <c r="T345" s="516"/>
      <c r="U345" s="516"/>
      <c r="V345" s="516"/>
      <c r="W345" s="516"/>
      <c r="X345" s="516"/>
      <c r="Y345" s="516"/>
      <c r="Z345" s="516"/>
      <c r="AA345" s="516"/>
      <c r="AB345" s="516"/>
      <c r="AC345" s="516"/>
      <c r="AD345" s="516"/>
      <c r="AF345" s="32"/>
      <c r="AG345" s="223">
        <v>64</v>
      </c>
      <c r="AH345" s="505" t="s">
        <v>19</v>
      </c>
      <c r="AI345" s="506"/>
      <c r="AJ345" s="507"/>
      <c r="AK345" s="3"/>
      <c r="AL345" s="315"/>
      <c r="AM345" s="316"/>
      <c r="AN345" s="316"/>
      <c r="AO345" s="316"/>
      <c r="AP345" s="316"/>
      <c r="AQ345" s="317"/>
      <c r="AR345" s="67">
        <f t="shared" si="9"/>
        <v>0</v>
      </c>
    </row>
    <row r="346" spans="1:44" ht="27.75" customHeight="1" x14ac:dyDescent="0.65">
      <c r="A346" s="198">
        <f t="shared" si="6"/>
        <v>65</v>
      </c>
      <c r="B346" s="28"/>
      <c r="E346" s="29"/>
      <c r="H346" s="516" t="s">
        <v>877</v>
      </c>
      <c r="I346" s="516"/>
      <c r="J346" s="516"/>
      <c r="K346" s="516"/>
      <c r="L346" s="516"/>
      <c r="M346" s="516"/>
      <c r="N346" s="516"/>
      <c r="O346" s="516"/>
      <c r="P346" s="516"/>
      <c r="Q346" s="516"/>
      <c r="R346" s="516"/>
      <c r="S346" s="516"/>
      <c r="T346" s="516"/>
      <c r="U346" s="516"/>
      <c r="V346" s="516"/>
      <c r="W346" s="516"/>
      <c r="X346" s="516"/>
      <c r="Y346" s="516"/>
      <c r="Z346" s="516"/>
      <c r="AA346" s="516"/>
      <c r="AB346" s="516"/>
      <c r="AC346" s="516"/>
      <c r="AD346" s="516"/>
      <c r="AF346" s="32"/>
      <c r="AG346" s="223">
        <v>65</v>
      </c>
      <c r="AH346" s="505" t="s">
        <v>19</v>
      </c>
      <c r="AI346" s="506"/>
      <c r="AJ346" s="507"/>
      <c r="AK346" s="3"/>
      <c r="AL346" s="315"/>
      <c r="AM346" s="316"/>
      <c r="AN346" s="316"/>
      <c r="AO346" s="316"/>
      <c r="AP346" s="316"/>
      <c r="AQ346" s="317"/>
      <c r="AR346" s="67">
        <f t="shared" si="9"/>
        <v>0</v>
      </c>
    </row>
    <row r="347" spans="1:44" ht="27.75" customHeight="1" x14ac:dyDescent="0.65">
      <c r="A347" s="198">
        <f t="shared" si="6"/>
        <v>66</v>
      </c>
      <c r="B347" s="28"/>
      <c r="E347" s="29"/>
      <c r="H347" s="516" t="s">
        <v>878</v>
      </c>
      <c r="I347" s="516"/>
      <c r="J347" s="516"/>
      <c r="K347" s="516"/>
      <c r="L347" s="516"/>
      <c r="M347" s="516"/>
      <c r="N347" s="516"/>
      <c r="O347" s="516"/>
      <c r="P347" s="516"/>
      <c r="Q347" s="516"/>
      <c r="R347" s="516"/>
      <c r="S347" s="516"/>
      <c r="T347" s="516"/>
      <c r="U347" s="516"/>
      <c r="V347" s="516"/>
      <c r="W347" s="516"/>
      <c r="X347" s="516"/>
      <c r="Y347" s="516"/>
      <c r="Z347" s="516"/>
      <c r="AA347" s="516"/>
      <c r="AB347" s="516"/>
      <c r="AC347" s="516"/>
      <c r="AD347" s="516"/>
      <c r="AF347" s="32"/>
      <c r="AG347" s="223">
        <v>66</v>
      </c>
      <c r="AH347" s="505" t="s">
        <v>19</v>
      </c>
      <c r="AI347" s="506"/>
      <c r="AJ347" s="507"/>
      <c r="AK347" s="3"/>
      <c r="AL347" s="315"/>
      <c r="AM347" s="316"/>
      <c r="AN347" s="316"/>
      <c r="AO347" s="316"/>
      <c r="AP347" s="316"/>
      <c r="AQ347" s="317"/>
      <c r="AR347" s="67">
        <f t="shared" si="9"/>
        <v>0</v>
      </c>
    </row>
    <row r="348" spans="1:44" ht="27.75" customHeight="1" x14ac:dyDescent="0.65">
      <c r="A348" s="198">
        <f>IF(AG348=0,"",AG348)</f>
        <v>67</v>
      </c>
      <c r="B348" s="28"/>
      <c r="E348" s="29"/>
      <c r="H348" s="516" t="s">
        <v>879</v>
      </c>
      <c r="I348" s="516"/>
      <c r="J348" s="516"/>
      <c r="K348" s="516"/>
      <c r="L348" s="516"/>
      <c r="M348" s="516"/>
      <c r="N348" s="516"/>
      <c r="O348" s="516"/>
      <c r="P348" s="516"/>
      <c r="Q348" s="516"/>
      <c r="R348" s="516"/>
      <c r="S348" s="516"/>
      <c r="T348" s="516"/>
      <c r="U348" s="516"/>
      <c r="V348" s="516"/>
      <c r="W348" s="516"/>
      <c r="X348" s="516"/>
      <c r="Y348" s="516"/>
      <c r="Z348" s="516"/>
      <c r="AA348" s="516"/>
      <c r="AB348" s="516"/>
      <c r="AC348" s="516"/>
      <c r="AD348" s="516"/>
      <c r="AF348" s="32"/>
      <c r="AG348" s="223">
        <v>67</v>
      </c>
      <c r="AH348" s="505" t="s">
        <v>19</v>
      </c>
      <c r="AI348" s="506"/>
      <c r="AJ348" s="507"/>
      <c r="AK348" s="3"/>
      <c r="AL348" s="315"/>
      <c r="AM348" s="316"/>
      <c r="AN348" s="316"/>
      <c r="AO348" s="316"/>
      <c r="AP348" s="316"/>
      <c r="AQ348" s="317"/>
      <c r="AR348" s="67">
        <f>VLOOKUP(AH348,$CD$6:$CE$11,2,FALSE)</f>
        <v>0</v>
      </c>
    </row>
    <row r="349" spans="1:44" ht="27.75" customHeight="1" x14ac:dyDescent="0.65">
      <c r="A349" s="198">
        <f>IF(AG349=0,"",AG349)</f>
        <v>68</v>
      </c>
      <c r="B349" s="28"/>
      <c r="E349" s="29"/>
      <c r="H349" s="516" t="s">
        <v>880</v>
      </c>
      <c r="I349" s="516"/>
      <c r="J349" s="516"/>
      <c r="K349" s="516"/>
      <c r="L349" s="516"/>
      <c r="M349" s="516"/>
      <c r="N349" s="516"/>
      <c r="O349" s="516"/>
      <c r="P349" s="516"/>
      <c r="Q349" s="516"/>
      <c r="R349" s="516"/>
      <c r="S349" s="516"/>
      <c r="T349" s="516"/>
      <c r="U349" s="516"/>
      <c r="V349" s="516"/>
      <c r="W349" s="516"/>
      <c r="X349" s="516"/>
      <c r="Y349" s="516"/>
      <c r="Z349" s="516"/>
      <c r="AA349" s="516"/>
      <c r="AB349" s="516"/>
      <c r="AC349" s="516"/>
      <c r="AD349" s="516"/>
      <c r="AF349" s="32"/>
      <c r="AG349" s="223">
        <v>68</v>
      </c>
      <c r="AH349" s="505" t="s">
        <v>19</v>
      </c>
      <c r="AI349" s="506"/>
      <c r="AJ349" s="507"/>
      <c r="AK349" s="3"/>
      <c r="AL349" s="315"/>
      <c r="AM349" s="316"/>
      <c r="AN349" s="316"/>
      <c r="AO349" s="316"/>
      <c r="AP349" s="316"/>
      <c r="AQ349" s="317"/>
      <c r="AR349" s="67">
        <f>VLOOKUP(AH349,$CD$6:$CE$11,2,FALSE)</f>
        <v>0</v>
      </c>
    </row>
    <row r="350" spans="1:44" ht="27.75" customHeight="1" x14ac:dyDescent="0.65">
      <c r="A350" s="198">
        <f t="shared" si="6"/>
        <v>69</v>
      </c>
      <c r="B350" s="28"/>
      <c r="E350" s="29"/>
      <c r="H350" s="516" t="s">
        <v>881</v>
      </c>
      <c r="I350" s="516"/>
      <c r="J350" s="516"/>
      <c r="K350" s="516"/>
      <c r="L350" s="516"/>
      <c r="M350" s="516"/>
      <c r="N350" s="516"/>
      <c r="O350" s="516"/>
      <c r="P350" s="516"/>
      <c r="Q350" s="516"/>
      <c r="R350" s="516"/>
      <c r="S350" s="516"/>
      <c r="T350" s="516"/>
      <c r="U350" s="516"/>
      <c r="V350" s="516"/>
      <c r="W350" s="516"/>
      <c r="X350" s="516"/>
      <c r="Y350" s="516"/>
      <c r="Z350" s="516"/>
      <c r="AA350" s="516"/>
      <c r="AB350" s="516"/>
      <c r="AC350" s="516"/>
      <c r="AD350" s="516"/>
      <c r="AF350" s="32"/>
      <c r="AG350" s="223">
        <v>69</v>
      </c>
      <c r="AH350" s="505" t="s">
        <v>19</v>
      </c>
      <c r="AI350" s="506"/>
      <c r="AJ350" s="507"/>
      <c r="AK350" s="3"/>
      <c r="AL350" s="315"/>
      <c r="AM350" s="316"/>
      <c r="AN350" s="316"/>
      <c r="AO350" s="316"/>
      <c r="AP350" s="316"/>
      <c r="AQ350" s="317"/>
      <c r="AR350" s="67">
        <f t="shared" si="9"/>
        <v>0</v>
      </c>
    </row>
    <row r="351" spans="1:44" ht="27.75" customHeight="1" x14ac:dyDescent="0.65">
      <c r="A351" s="198">
        <f t="shared" si="6"/>
        <v>70</v>
      </c>
      <c r="B351" s="28"/>
      <c r="E351" s="29"/>
      <c r="H351" s="516" t="s">
        <v>882</v>
      </c>
      <c r="I351" s="516"/>
      <c r="J351" s="516"/>
      <c r="K351" s="516"/>
      <c r="L351" s="516"/>
      <c r="M351" s="516"/>
      <c r="N351" s="516"/>
      <c r="O351" s="516"/>
      <c r="P351" s="516"/>
      <c r="Q351" s="516"/>
      <c r="R351" s="516"/>
      <c r="S351" s="516"/>
      <c r="T351" s="516"/>
      <c r="U351" s="516"/>
      <c r="V351" s="516"/>
      <c r="W351" s="516"/>
      <c r="X351" s="516"/>
      <c r="Y351" s="516"/>
      <c r="Z351" s="516"/>
      <c r="AA351" s="516"/>
      <c r="AB351" s="516"/>
      <c r="AC351" s="516"/>
      <c r="AD351" s="516"/>
      <c r="AF351" s="32"/>
      <c r="AG351" s="223">
        <v>70</v>
      </c>
      <c r="AH351" s="505" t="s">
        <v>19</v>
      </c>
      <c r="AI351" s="506"/>
      <c r="AJ351" s="507"/>
      <c r="AK351" s="3"/>
      <c r="AL351" s="318"/>
      <c r="AM351" s="319"/>
      <c r="AN351" s="319"/>
      <c r="AO351" s="319"/>
      <c r="AP351" s="319"/>
      <c r="AQ351" s="320"/>
      <c r="AR351" s="67">
        <f t="shared" si="9"/>
        <v>0</v>
      </c>
    </row>
    <row r="352" spans="1:44" ht="27.75" customHeight="1" x14ac:dyDescent="0.65">
      <c r="A352" s="198">
        <f t="shared" si="6"/>
        <v>71</v>
      </c>
      <c r="B352" s="28"/>
      <c r="E352" s="29"/>
      <c r="H352" s="516" t="s">
        <v>883</v>
      </c>
      <c r="I352" s="516"/>
      <c r="J352" s="516"/>
      <c r="K352" s="516"/>
      <c r="L352" s="516"/>
      <c r="M352" s="516"/>
      <c r="N352" s="516"/>
      <c r="O352" s="516"/>
      <c r="P352" s="516"/>
      <c r="Q352" s="516"/>
      <c r="R352" s="516"/>
      <c r="S352" s="516"/>
      <c r="T352" s="516"/>
      <c r="U352" s="516"/>
      <c r="V352" s="516"/>
      <c r="W352" s="516"/>
      <c r="X352" s="516"/>
      <c r="Y352" s="516"/>
      <c r="Z352" s="516"/>
      <c r="AA352" s="516"/>
      <c r="AB352" s="516"/>
      <c r="AC352" s="516"/>
      <c r="AD352" s="516"/>
      <c r="AF352" s="32"/>
      <c r="AG352" s="223">
        <v>71</v>
      </c>
      <c r="AH352" s="505" t="s">
        <v>19</v>
      </c>
      <c r="AI352" s="506"/>
      <c r="AJ352" s="507"/>
      <c r="AK352" s="3"/>
      <c r="AL352" s="318"/>
      <c r="AM352" s="319"/>
      <c r="AN352" s="319"/>
      <c r="AO352" s="319"/>
      <c r="AP352" s="319"/>
      <c r="AQ352" s="320"/>
      <c r="AR352" s="67">
        <f t="shared" si="9"/>
        <v>0</v>
      </c>
    </row>
    <row r="353" spans="1:44" ht="18" customHeight="1" thickBot="1" x14ac:dyDescent="0.7">
      <c r="A353" s="198" t="str">
        <f t="shared" si="6"/>
        <v/>
      </c>
      <c r="B353" s="22"/>
      <c r="C353" s="1"/>
      <c r="D353" s="1"/>
      <c r="E353" s="23"/>
      <c r="F353" s="26"/>
      <c r="G353" s="26"/>
      <c r="H353" s="165"/>
      <c r="I353" s="165"/>
      <c r="J353" s="165"/>
      <c r="K353" s="165"/>
      <c r="L353" s="165"/>
      <c r="M353" s="165"/>
      <c r="N353" s="165"/>
      <c r="O353" s="165"/>
      <c r="P353" s="165"/>
      <c r="Q353" s="165"/>
      <c r="R353" s="165"/>
      <c r="S353" s="165"/>
      <c r="T353" s="165"/>
      <c r="U353" s="165"/>
      <c r="V353" s="165"/>
      <c r="W353" s="165"/>
      <c r="X353" s="165"/>
      <c r="Y353" s="165"/>
      <c r="Z353" s="165"/>
      <c r="AA353" s="165"/>
      <c r="AB353" s="165"/>
      <c r="AC353" s="165"/>
      <c r="AD353" s="165"/>
      <c r="AE353" s="26"/>
      <c r="AF353" s="24"/>
      <c r="AG353" s="224"/>
      <c r="AH353" s="166"/>
      <c r="AI353" s="166"/>
      <c r="AJ353" s="166"/>
      <c r="AK353" s="7"/>
      <c r="AL353" s="324"/>
      <c r="AM353" s="325"/>
      <c r="AN353" s="325"/>
      <c r="AO353" s="325"/>
      <c r="AP353" s="325"/>
      <c r="AQ353" s="326"/>
      <c r="AR353" s="164"/>
    </row>
    <row r="354" spans="1:44" ht="18" customHeight="1" x14ac:dyDescent="0.65">
      <c r="A354" s="198" t="str">
        <f t="shared" si="6"/>
        <v/>
      </c>
      <c r="B354" s="28"/>
      <c r="E354" s="29"/>
      <c r="AF354" s="32"/>
      <c r="AK354" s="3"/>
      <c r="AL354" s="318"/>
      <c r="AM354" s="319"/>
      <c r="AN354" s="319"/>
      <c r="AO354" s="319"/>
      <c r="AP354" s="319"/>
      <c r="AQ354" s="320"/>
      <c r="AR354" s="33"/>
    </row>
    <row r="355" spans="1:44" ht="27.75" customHeight="1" x14ac:dyDescent="0.65">
      <c r="A355" s="198">
        <f t="shared" si="6"/>
        <v>72</v>
      </c>
      <c r="B355" s="512" t="s">
        <v>113</v>
      </c>
      <c r="C355" s="513"/>
      <c r="D355" s="513"/>
      <c r="E355" s="514"/>
      <c r="F355" s="503" t="s">
        <v>192</v>
      </c>
      <c r="G355" s="504"/>
      <c r="H355" s="487" t="s">
        <v>466</v>
      </c>
      <c r="I355" s="487"/>
      <c r="J355" s="487"/>
      <c r="K355" s="487"/>
      <c r="L355" s="487"/>
      <c r="M355" s="487"/>
      <c r="N355" s="487"/>
      <c r="O355" s="487"/>
      <c r="P355" s="487"/>
      <c r="Q355" s="487"/>
      <c r="R355" s="487"/>
      <c r="S355" s="487"/>
      <c r="T355" s="487"/>
      <c r="U355" s="487"/>
      <c r="V355" s="487"/>
      <c r="W355" s="487"/>
      <c r="X355" s="487"/>
      <c r="Y355" s="487"/>
      <c r="Z355" s="487"/>
      <c r="AA355" s="487"/>
      <c r="AB355" s="487"/>
      <c r="AC355" s="487"/>
      <c r="AD355" s="487"/>
      <c r="AF355" s="32"/>
      <c r="AG355" s="223">
        <v>72</v>
      </c>
      <c r="AH355" s="505" t="s">
        <v>19</v>
      </c>
      <c r="AI355" s="506"/>
      <c r="AJ355" s="507"/>
      <c r="AK355" s="3"/>
      <c r="AL355" s="508" t="s">
        <v>884</v>
      </c>
      <c r="AM355" s="509"/>
      <c r="AN355" s="509"/>
      <c r="AO355" s="509"/>
      <c r="AP355" s="509"/>
      <c r="AQ355" s="510"/>
      <c r="AR355" s="67">
        <f>VLOOKUP(AH355,$CD$6:$CE$11,2,FALSE)</f>
        <v>0</v>
      </c>
    </row>
    <row r="356" spans="1:44" ht="27.75" customHeight="1" x14ac:dyDescent="0.65">
      <c r="A356" s="198" t="str">
        <f t="shared" si="6"/>
        <v/>
      </c>
      <c r="B356" s="512"/>
      <c r="C356" s="513"/>
      <c r="D356" s="513"/>
      <c r="E356" s="514"/>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F356" s="32"/>
      <c r="AK356" s="3"/>
      <c r="AL356" s="508"/>
      <c r="AM356" s="509"/>
      <c r="AN356" s="509"/>
      <c r="AO356" s="509"/>
      <c r="AP356" s="509"/>
      <c r="AQ356" s="510"/>
      <c r="AR356" s="58"/>
    </row>
    <row r="357" spans="1:44" ht="21.75" customHeight="1" x14ac:dyDescent="0.65">
      <c r="A357" s="198" t="str">
        <f t="shared" si="6"/>
        <v/>
      </c>
      <c r="B357" s="690" t="s">
        <v>73</v>
      </c>
      <c r="C357" s="585"/>
      <c r="D357" s="585"/>
      <c r="E357" s="691"/>
      <c r="AF357" s="32"/>
      <c r="AK357" s="3"/>
      <c r="AL357" s="315"/>
      <c r="AM357" s="316"/>
      <c r="AN357" s="316"/>
      <c r="AO357" s="316"/>
      <c r="AP357" s="316"/>
      <c r="AQ357" s="317"/>
      <c r="AR357" s="33"/>
    </row>
    <row r="358" spans="1:44" ht="27.75" customHeight="1" x14ac:dyDescent="0.65">
      <c r="A358" s="198">
        <f t="shared" si="6"/>
        <v>73</v>
      </c>
      <c r="B358" s="28"/>
      <c r="E358" s="29"/>
      <c r="F358" s="503" t="s">
        <v>74</v>
      </c>
      <c r="G358" s="504"/>
      <c r="H358" s="487" t="s">
        <v>885</v>
      </c>
      <c r="I358" s="487"/>
      <c r="J358" s="487"/>
      <c r="K358" s="487"/>
      <c r="L358" s="487"/>
      <c r="M358" s="487"/>
      <c r="N358" s="487"/>
      <c r="O358" s="487"/>
      <c r="P358" s="487"/>
      <c r="Q358" s="487"/>
      <c r="R358" s="487"/>
      <c r="S358" s="487"/>
      <c r="T358" s="487"/>
      <c r="U358" s="487"/>
      <c r="V358" s="487"/>
      <c r="W358" s="487"/>
      <c r="X358" s="487"/>
      <c r="Y358" s="487"/>
      <c r="Z358" s="487"/>
      <c r="AA358" s="487"/>
      <c r="AB358" s="487"/>
      <c r="AC358" s="487"/>
      <c r="AD358" s="487"/>
      <c r="AF358" s="32"/>
      <c r="AG358" s="223">
        <v>73</v>
      </c>
      <c r="AH358" s="505" t="s">
        <v>19</v>
      </c>
      <c r="AI358" s="506"/>
      <c r="AJ358" s="507"/>
      <c r="AK358" s="3"/>
      <c r="AL358" s="508" t="s">
        <v>886</v>
      </c>
      <c r="AM358" s="509"/>
      <c r="AN358" s="509"/>
      <c r="AO358" s="509"/>
      <c r="AP358" s="509"/>
      <c r="AQ358" s="510"/>
      <c r="AR358" s="67">
        <f>VLOOKUP(AH358,$CD$6:$CE$11,2,FALSE)</f>
        <v>0</v>
      </c>
    </row>
    <row r="359" spans="1:44" ht="27.75" customHeight="1" x14ac:dyDescent="0.65">
      <c r="A359" s="198" t="str">
        <f t="shared" si="6"/>
        <v/>
      </c>
      <c r="B359" s="28"/>
      <c r="E359" s="29"/>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F359" s="32"/>
      <c r="AK359" s="3"/>
      <c r="AL359" s="508"/>
      <c r="AM359" s="509"/>
      <c r="AN359" s="509"/>
      <c r="AO359" s="509"/>
      <c r="AP359" s="509"/>
      <c r="AQ359" s="510"/>
      <c r="AR359" s="58"/>
    </row>
    <row r="360" spans="1:44" ht="21.75" customHeight="1" x14ac:dyDescent="0.65">
      <c r="A360" s="198" t="str">
        <f t="shared" ref="A360:A418" si="10">IF(AG360=0,"",AG360)</f>
        <v/>
      </c>
      <c r="B360" s="28"/>
      <c r="E360" s="29"/>
      <c r="F360" s="77"/>
      <c r="G360" s="78"/>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F360" s="32"/>
      <c r="AK360" s="3"/>
      <c r="AL360" s="300"/>
      <c r="AM360" s="301"/>
      <c r="AN360" s="301"/>
      <c r="AO360" s="301"/>
      <c r="AP360" s="301"/>
      <c r="AQ360" s="302"/>
      <c r="AR360" s="67"/>
    </row>
    <row r="361" spans="1:44" ht="27.75" customHeight="1" x14ac:dyDescent="0.65">
      <c r="A361" s="198">
        <f t="shared" si="10"/>
        <v>74</v>
      </c>
      <c r="B361" s="690" t="s">
        <v>467</v>
      </c>
      <c r="C361" s="585"/>
      <c r="D361" s="585"/>
      <c r="E361" s="691"/>
      <c r="F361" s="503" t="s">
        <v>37</v>
      </c>
      <c r="G361" s="504"/>
      <c r="H361" s="516" t="s">
        <v>468</v>
      </c>
      <c r="I361" s="516"/>
      <c r="J361" s="516"/>
      <c r="K361" s="516"/>
      <c r="L361" s="516"/>
      <c r="M361" s="516"/>
      <c r="N361" s="516"/>
      <c r="O361" s="516"/>
      <c r="P361" s="516"/>
      <c r="Q361" s="516"/>
      <c r="R361" s="516"/>
      <c r="S361" s="516"/>
      <c r="T361" s="516"/>
      <c r="U361" s="516"/>
      <c r="V361" s="516"/>
      <c r="W361" s="516"/>
      <c r="X361" s="516"/>
      <c r="Y361" s="516"/>
      <c r="Z361" s="516"/>
      <c r="AA361" s="516"/>
      <c r="AB361" s="516"/>
      <c r="AC361" s="516"/>
      <c r="AD361" s="516"/>
      <c r="AF361" s="32"/>
      <c r="AG361" s="223">
        <v>74</v>
      </c>
      <c r="AH361" s="505" t="s">
        <v>19</v>
      </c>
      <c r="AI361" s="506"/>
      <c r="AJ361" s="507"/>
      <c r="AK361" s="3"/>
      <c r="AL361" s="508" t="s">
        <v>887</v>
      </c>
      <c r="AM361" s="509"/>
      <c r="AN361" s="509"/>
      <c r="AO361" s="509"/>
      <c r="AP361" s="509"/>
      <c r="AQ361" s="510"/>
      <c r="AR361" s="67">
        <f>VLOOKUP(AH361,$CD$6:$CE$11,2,FALSE)</f>
        <v>0</v>
      </c>
    </row>
    <row r="362" spans="1:44" ht="21.75" customHeight="1" x14ac:dyDescent="0.65">
      <c r="A362" s="198" t="str">
        <f t="shared" si="10"/>
        <v/>
      </c>
      <c r="B362" s="28"/>
      <c r="E362" s="29"/>
      <c r="AF362" s="32"/>
      <c r="AK362" s="3"/>
      <c r="AL362" s="508"/>
      <c r="AM362" s="509"/>
      <c r="AN362" s="509"/>
      <c r="AO362" s="509"/>
      <c r="AP362" s="509"/>
      <c r="AQ362" s="510"/>
      <c r="AR362" s="58"/>
    </row>
    <row r="363" spans="1:44" ht="21" customHeight="1" x14ac:dyDescent="0.65">
      <c r="B363" s="28"/>
      <c r="E363" s="29"/>
      <c r="AF363" s="32"/>
      <c r="AK363" s="3"/>
      <c r="AL363" s="300"/>
      <c r="AM363" s="301"/>
      <c r="AN363" s="301"/>
      <c r="AO363" s="301"/>
      <c r="AP363" s="301"/>
      <c r="AQ363" s="302"/>
      <c r="AR363" s="58"/>
    </row>
    <row r="364" spans="1:44" ht="27.75" customHeight="1" x14ac:dyDescent="0.65">
      <c r="A364" s="198">
        <f t="shared" si="10"/>
        <v>75</v>
      </c>
      <c r="B364" s="28"/>
      <c r="E364" s="29"/>
      <c r="F364" s="503" t="s">
        <v>74</v>
      </c>
      <c r="G364" s="504"/>
      <c r="H364" s="511" t="s">
        <v>888</v>
      </c>
      <c r="I364" s="511"/>
      <c r="J364" s="511"/>
      <c r="K364" s="511"/>
      <c r="L364" s="511"/>
      <c r="M364" s="511"/>
      <c r="N364" s="511"/>
      <c r="O364" s="511"/>
      <c r="P364" s="511"/>
      <c r="Q364" s="511"/>
      <c r="R364" s="511"/>
      <c r="S364" s="511"/>
      <c r="T364" s="511"/>
      <c r="U364" s="511"/>
      <c r="V364" s="511"/>
      <c r="W364" s="511"/>
      <c r="X364" s="511"/>
      <c r="Y364" s="511"/>
      <c r="Z364" s="511"/>
      <c r="AA364" s="511"/>
      <c r="AB364" s="511"/>
      <c r="AC364" s="511"/>
      <c r="AD364" s="511"/>
      <c r="AF364" s="32"/>
      <c r="AG364" s="223">
        <v>75</v>
      </c>
      <c r="AH364" s="505" t="s">
        <v>19</v>
      </c>
      <c r="AI364" s="506"/>
      <c r="AJ364" s="507"/>
      <c r="AK364" s="3"/>
      <c r="AL364" s="315"/>
      <c r="AM364" s="316"/>
      <c r="AN364" s="316"/>
      <c r="AO364" s="316"/>
      <c r="AP364" s="316"/>
      <c r="AQ364" s="317"/>
      <c r="AR364" s="67">
        <f>VLOOKUP(AH364,$CD$6:$CE$11,2,FALSE)</f>
        <v>0</v>
      </c>
    </row>
    <row r="365" spans="1:44" ht="21.75" customHeight="1" x14ac:dyDescent="0.65">
      <c r="B365" s="28"/>
      <c r="E365" s="29"/>
      <c r="H365" s="511"/>
      <c r="I365" s="511"/>
      <c r="J365" s="511"/>
      <c r="K365" s="511"/>
      <c r="L365" s="511"/>
      <c r="M365" s="511"/>
      <c r="N365" s="511"/>
      <c r="O365" s="511"/>
      <c r="P365" s="511"/>
      <c r="Q365" s="511"/>
      <c r="R365" s="511"/>
      <c r="S365" s="511"/>
      <c r="T365" s="511"/>
      <c r="U365" s="511"/>
      <c r="V365" s="511"/>
      <c r="W365" s="511"/>
      <c r="X365" s="511"/>
      <c r="Y365" s="511"/>
      <c r="Z365" s="511"/>
      <c r="AA365" s="511"/>
      <c r="AB365" s="511"/>
      <c r="AC365" s="511"/>
      <c r="AD365" s="511"/>
      <c r="AF365" s="32"/>
      <c r="AK365" s="3"/>
      <c r="AL365" s="315"/>
      <c r="AM365" s="316"/>
      <c r="AN365" s="316"/>
      <c r="AO365" s="316"/>
      <c r="AP365" s="316"/>
      <c r="AQ365" s="317"/>
      <c r="AR365" s="58"/>
    </row>
    <row r="366" spans="1:44" ht="21.75" customHeight="1" x14ac:dyDescent="0.65">
      <c r="A366" s="198" t="str">
        <f t="shared" si="10"/>
        <v/>
      </c>
      <c r="B366" s="28"/>
      <c r="E366" s="29"/>
      <c r="AF366" s="32"/>
      <c r="AK366" s="3"/>
      <c r="AL366" s="318"/>
      <c r="AM366" s="319"/>
      <c r="AN366" s="319"/>
      <c r="AO366" s="319"/>
      <c r="AP366" s="319"/>
      <c r="AQ366" s="320"/>
      <c r="AR366" s="33"/>
    </row>
    <row r="367" spans="1:44" ht="27.75" customHeight="1" x14ac:dyDescent="0.65">
      <c r="A367" s="198">
        <f t="shared" si="10"/>
        <v>76</v>
      </c>
      <c r="B367" s="690" t="s">
        <v>889</v>
      </c>
      <c r="C367" s="585"/>
      <c r="D367" s="585"/>
      <c r="E367" s="691"/>
      <c r="F367" s="503" t="s">
        <v>37</v>
      </c>
      <c r="G367" s="504"/>
      <c r="H367" s="526" t="s">
        <v>890</v>
      </c>
      <c r="I367" s="526"/>
      <c r="J367" s="526"/>
      <c r="K367" s="526"/>
      <c r="L367" s="526"/>
      <c r="M367" s="526"/>
      <c r="N367" s="526"/>
      <c r="O367" s="526"/>
      <c r="P367" s="526"/>
      <c r="Q367" s="526"/>
      <c r="R367" s="526"/>
      <c r="S367" s="526"/>
      <c r="T367" s="526"/>
      <c r="U367" s="526"/>
      <c r="V367" s="526"/>
      <c r="W367" s="526"/>
      <c r="X367" s="526"/>
      <c r="Y367" s="526"/>
      <c r="Z367" s="526"/>
      <c r="AA367" s="526"/>
      <c r="AB367" s="526"/>
      <c r="AC367" s="526"/>
      <c r="AD367" s="526"/>
      <c r="AF367" s="32"/>
      <c r="AG367" s="223">
        <v>76</v>
      </c>
      <c r="AH367" s="505" t="s">
        <v>19</v>
      </c>
      <c r="AI367" s="506"/>
      <c r="AJ367" s="507"/>
      <c r="AK367" s="3"/>
      <c r="AL367" s="508" t="s">
        <v>891</v>
      </c>
      <c r="AM367" s="509"/>
      <c r="AN367" s="509"/>
      <c r="AO367" s="509"/>
      <c r="AP367" s="509"/>
      <c r="AQ367" s="510"/>
      <c r="AR367" s="67">
        <f>VLOOKUP(AH367,$CD$6:$CE$11,2,FALSE)</f>
        <v>0</v>
      </c>
    </row>
    <row r="368" spans="1:44" ht="21.75" customHeight="1" x14ac:dyDescent="0.65">
      <c r="B368" s="28"/>
      <c r="E368" s="29"/>
      <c r="AF368" s="32"/>
      <c r="AK368" s="3"/>
      <c r="AL368" s="508"/>
      <c r="AM368" s="509"/>
      <c r="AN368" s="509"/>
      <c r="AO368" s="509"/>
      <c r="AP368" s="509"/>
      <c r="AQ368" s="510"/>
      <c r="AR368" s="58"/>
    </row>
    <row r="369" spans="1:44" ht="27.75" customHeight="1" x14ac:dyDescent="0.65">
      <c r="A369" s="198">
        <f t="shared" si="10"/>
        <v>77</v>
      </c>
      <c r="B369" s="28"/>
      <c r="E369" s="29"/>
      <c r="H369" s="511" t="s">
        <v>892</v>
      </c>
      <c r="I369" s="511"/>
      <c r="J369" s="511"/>
      <c r="K369" s="511"/>
      <c r="L369" s="511"/>
      <c r="M369" s="511"/>
      <c r="N369" s="511"/>
      <c r="O369" s="511"/>
      <c r="P369" s="511"/>
      <c r="Q369" s="511"/>
      <c r="R369" s="511"/>
      <c r="S369" s="511"/>
      <c r="T369" s="511"/>
      <c r="U369" s="511"/>
      <c r="V369" s="511"/>
      <c r="W369" s="511"/>
      <c r="X369" s="511"/>
      <c r="Y369" s="511"/>
      <c r="Z369" s="511"/>
      <c r="AA369" s="511"/>
      <c r="AB369" s="511"/>
      <c r="AC369" s="511"/>
      <c r="AD369" s="511"/>
      <c r="AF369" s="32"/>
      <c r="AG369" s="223">
        <v>77</v>
      </c>
      <c r="AH369" s="505" t="s">
        <v>19</v>
      </c>
      <c r="AI369" s="506"/>
      <c r="AJ369" s="507"/>
      <c r="AK369" s="3"/>
      <c r="AL369" s="508" t="s">
        <v>893</v>
      </c>
      <c r="AM369" s="509"/>
      <c r="AN369" s="509"/>
      <c r="AO369" s="509"/>
      <c r="AP369" s="509"/>
      <c r="AQ369" s="510"/>
      <c r="AR369" s="67">
        <f>VLOOKUP(AH369,$CD$6:$CE$11,2,FALSE)</f>
        <v>0</v>
      </c>
    </row>
    <row r="370" spans="1:44" ht="27.75" customHeight="1" x14ac:dyDescent="0.65">
      <c r="B370" s="28"/>
      <c r="E370" s="29"/>
      <c r="H370" s="511"/>
      <c r="I370" s="511"/>
      <c r="J370" s="511"/>
      <c r="K370" s="511"/>
      <c r="L370" s="511"/>
      <c r="M370" s="511"/>
      <c r="N370" s="511"/>
      <c r="O370" s="511"/>
      <c r="P370" s="511"/>
      <c r="Q370" s="511"/>
      <c r="R370" s="511"/>
      <c r="S370" s="511"/>
      <c r="T370" s="511"/>
      <c r="U370" s="511"/>
      <c r="V370" s="511"/>
      <c r="W370" s="511"/>
      <c r="X370" s="511"/>
      <c r="Y370" s="511"/>
      <c r="Z370" s="511"/>
      <c r="AA370" s="511"/>
      <c r="AB370" s="511"/>
      <c r="AC370" s="511"/>
      <c r="AD370" s="511"/>
      <c r="AF370" s="32"/>
      <c r="AK370" s="3"/>
      <c r="AL370" s="508"/>
      <c r="AM370" s="509"/>
      <c r="AN370" s="509"/>
      <c r="AO370" s="509"/>
      <c r="AP370" s="509"/>
      <c r="AQ370" s="510"/>
      <c r="AR370" s="58"/>
    </row>
    <row r="371" spans="1:44" ht="21.75" customHeight="1" x14ac:dyDescent="0.65">
      <c r="B371" s="28"/>
      <c r="E371" s="29"/>
      <c r="AF371" s="32"/>
      <c r="AK371" s="3"/>
      <c r="AL371" s="318"/>
      <c r="AM371" s="319"/>
      <c r="AN371" s="319"/>
      <c r="AO371" s="319"/>
      <c r="AP371" s="319"/>
      <c r="AQ371" s="320"/>
      <c r="AR371" s="33"/>
    </row>
    <row r="372" spans="1:44" ht="27.75" customHeight="1" x14ac:dyDescent="0.65">
      <c r="A372" s="198">
        <f t="shared" si="10"/>
        <v>78</v>
      </c>
      <c r="B372" s="690" t="s">
        <v>894</v>
      </c>
      <c r="C372" s="585"/>
      <c r="D372" s="585"/>
      <c r="E372" s="691"/>
      <c r="F372" s="503" t="s">
        <v>37</v>
      </c>
      <c r="G372" s="504"/>
      <c r="H372" s="516" t="s">
        <v>469</v>
      </c>
      <c r="I372" s="516"/>
      <c r="J372" s="516"/>
      <c r="K372" s="516"/>
      <c r="L372" s="516"/>
      <c r="M372" s="516"/>
      <c r="N372" s="516"/>
      <c r="O372" s="516"/>
      <c r="P372" s="516"/>
      <c r="Q372" s="516"/>
      <c r="R372" s="516"/>
      <c r="S372" s="516"/>
      <c r="T372" s="516"/>
      <c r="U372" s="516"/>
      <c r="V372" s="516"/>
      <c r="W372" s="516"/>
      <c r="X372" s="516"/>
      <c r="Y372" s="516"/>
      <c r="Z372" s="516"/>
      <c r="AA372" s="516"/>
      <c r="AB372" s="516"/>
      <c r="AC372" s="516"/>
      <c r="AD372" s="516"/>
      <c r="AF372" s="32"/>
      <c r="AG372" s="223">
        <v>78</v>
      </c>
      <c r="AH372" s="505" t="s">
        <v>19</v>
      </c>
      <c r="AI372" s="506"/>
      <c r="AJ372" s="507"/>
      <c r="AK372" s="3"/>
      <c r="AL372" s="508" t="s">
        <v>895</v>
      </c>
      <c r="AM372" s="509"/>
      <c r="AN372" s="509"/>
      <c r="AO372" s="509"/>
      <c r="AP372" s="509"/>
      <c r="AQ372" s="510"/>
      <c r="AR372" s="67">
        <f>VLOOKUP(AH372,$CD$6:$CE$11,2,FALSE)</f>
        <v>0</v>
      </c>
    </row>
    <row r="373" spans="1:44" ht="21.75" customHeight="1" x14ac:dyDescent="0.65">
      <c r="A373" s="198" t="str">
        <f t="shared" si="10"/>
        <v/>
      </c>
      <c r="B373" s="28"/>
      <c r="E373" s="29"/>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F373" s="32"/>
      <c r="AK373" s="3"/>
      <c r="AL373" s="508"/>
      <c r="AM373" s="509"/>
      <c r="AN373" s="509"/>
      <c r="AO373" s="509"/>
      <c r="AP373" s="509"/>
      <c r="AQ373" s="510"/>
      <c r="AR373" s="58"/>
    </row>
    <row r="374" spans="1:44" ht="18" customHeight="1" x14ac:dyDescent="0.65">
      <c r="A374" s="198" t="str">
        <f t="shared" si="10"/>
        <v/>
      </c>
      <c r="B374" s="28"/>
      <c r="E374" s="29"/>
      <c r="AF374" s="32"/>
      <c r="AK374" s="3"/>
      <c r="AL374" s="318"/>
      <c r="AM374" s="319"/>
      <c r="AN374" s="319"/>
      <c r="AO374" s="319"/>
      <c r="AP374" s="319"/>
      <c r="AQ374" s="320"/>
      <c r="AR374" s="33"/>
    </row>
    <row r="375" spans="1:44" ht="27.75" customHeight="1" x14ac:dyDescent="0.65">
      <c r="A375" s="198">
        <f t="shared" si="10"/>
        <v>79</v>
      </c>
      <c r="B375" s="28"/>
      <c r="E375" s="29"/>
      <c r="F375" s="503" t="s">
        <v>74</v>
      </c>
      <c r="G375" s="504"/>
      <c r="H375" s="487" t="s">
        <v>470</v>
      </c>
      <c r="I375" s="487"/>
      <c r="J375" s="487"/>
      <c r="K375" s="487"/>
      <c r="L375" s="487"/>
      <c r="M375" s="487"/>
      <c r="N375" s="487"/>
      <c r="O375" s="487"/>
      <c r="P375" s="487"/>
      <c r="Q375" s="487"/>
      <c r="R375" s="487"/>
      <c r="S375" s="487"/>
      <c r="T375" s="487"/>
      <c r="U375" s="487"/>
      <c r="V375" s="487"/>
      <c r="W375" s="487"/>
      <c r="X375" s="487"/>
      <c r="Y375" s="487"/>
      <c r="Z375" s="487"/>
      <c r="AA375" s="487"/>
      <c r="AB375" s="487"/>
      <c r="AC375" s="487"/>
      <c r="AD375" s="487"/>
      <c r="AF375" s="32"/>
      <c r="AG375" s="223">
        <v>79</v>
      </c>
      <c r="AH375" s="505" t="s">
        <v>19</v>
      </c>
      <c r="AI375" s="506"/>
      <c r="AJ375" s="507"/>
      <c r="AK375" s="3"/>
      <c r="AL375" s="508" t="s">
        <v>471</v>
      </c>
      <c r="AM375" s="509"/>
      <c r="AN375" s="509"/>
      <c r="AO375" s="509"/>
      <c r="AP375" s="509"/>
      <c r="AQ375" s="510"/>
      <c r="AR375" s="67">
        <f>VLOOKUP(AH375,$CD$6:$CE$11,2,FALSE)</f>
        <v>0</v>
      </c>
    </row>
    <row r="376" spans="1:44" ht="27.75" customHeight="1" x14ac:dyDescent="0.65">
      <c r="A376" s="198" t="str">
        <f t="shared" si="10"/>
        <v/>
      </c>
      <c r="B376" s="28"/>
      <c r="E376" s="29"/>
      <c r="F376" s="77"/>
      <c r="G376" s="78"/>
      <c r="H376" s="487"/>
      <c r="I376" s="487"/>
      <c r="J376" s="487"/>
      <c r="K376" s="487"/>
      <c r="L376" s="487"/>
      <c r="M376" s="487"/>
      <c r="N376" s="487"/>
      <c r="O376" s="487"/>
      <c r="P376" s="487"/>
      <c r="Q376" s="487"/>
      <c r="R376" s="487"/>
      <c r="S376" s="487"/>
      <c r="T376" s="487"/>
      <c r="U376" s="487"/>
      <c r="V376" s="487"/>
      <c r="W376" s="487"/>
      <c r="X376" s="487"/>
      <c r="Y376" s="487"/>
      <c r="Z376" s="487"/>
      <c r="AA376" s="487"/>
      <c r="AB376" s="487"/>
      <c r="AC376" s="487"/>
      <c r="AD376" s="487"/>
      <c r="AF376" s="32"/>
      <c r="AK376" s="3"/>
      <c r="AL376" s="508"/>
      <c r="AM376" s="509"/>
      <c r="AN376" s="509"/>
      <c r="AO376" s="509"/>
      <c r="AP376" s="509"/>
      <c r="AQ376" s="510"/>
      <c r="AR376" s="58"/>
    </row>
    <row r="377" spans="1:44" ht="18" customHeight="1" thickBot="1" x14ac:dyDescent="0.7">
      <c r="A377" s="198" t="str">
        <f t="shared" si="10"/>
        <v/>
      </c>
      <c r="B377" s="129"/>
      <c r="C377" s="130"/>
      <c r="D377" s="130"/>
      <c r="E377" s="131"/>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4"/>
      <c r="AG377" s="224"/>
      <c r="AH377" s="25"/>
      <c r="AI377" s="25"/>
      <c r="AJ377" s="25"/>
      <c r="AK377" s="7"/>
      <c r="AL377" s="327"/>
      <c r="AM377" s="328"/>
      <c r="AN377" s="328"/>
      <c r="AO377" s="328"/>
      <c r="AP377" s="328"/>
      <c r="AQ377" s="329"/>
      <c r="AR377" s="164"/>
    </row>
    <row r="378" spans="1:44" ht="18" customHeight="1" x14ac:dyDescent="0.65">
      <c r="A378" s="198" t="str">
        <f t="shared" si="10"/>
        <v/>
      </c>
      <c r="B378" s="68"/>
      <c r="C378" s="174"/>
      <c r="D378" s="174"/>
      <c r="E378" s="69"/>
      <c r="AF378" s="32"/>
      <c r="AL378" s="300"/>
      <c r="AM378" s="301"/>
      <c r="AN378" s="301"/>
      <c r="AO378" s="301"/>
      <c r="AP378" s="301"/>
      <c r="AQ378" s="302"/>
      <c r="AR378" s="67"/>
    </row>
    <row r="379" spans="1:44" ht="27.75" customHeight="1" x14ac:dyDescent="0.65">
      <c r="A379" s="198">
        <f t="shared" si="10"/>
        <v>80</v>
      </c>
      <c r="B379" s="801" t="s">
        <v>114</v>
      </c>
      <c r="C379" s="802"/>
      <c r="D379" s="802"/>
      <c r="E379" s="803"/>
      <c r="F379" s="503" t="s">
        <v>192</v>
      </c>
      <c r="G379" s="504"/>
      <c r="H379" s="487" t="s">
        <v>473</v>
      </c>
      <c r="I379" s="487"/>
      <c r="J379" s="487"/>
      <c r="K379" s="487"/>
      <c r="L379" s="487"/>
      <c r="M379" s="487"/>
      <c r="N379" s="487"/>
      <c r="O379" s="487"/>
      <c r="P379" s="487"/>
      <c r="Q379" s="487"/>
      <c r="R379" s="487"/>
      <c r="S379" s="487"/>
      <c r="T379" s="487"/>
      <c r="U379" s="487"/>
      <c r="V379" s="487"/>
      <c r="W379" s="487"/>
      <c r="X379" s="487"/>
      <c r="Y379" s="487"/>
      <c r="Z379" s="487"/>
      <c r="AA379" s="487"/>
      <c r="AB379" s="487"/>
      <c r="AC379" s="487"/>
      <c r="AD379" s="487"/>
      <c r="AF379" s="32"/>
      <c r="AG379" s="223">
        <v>80</v>
      </c>
      <c r="AH379" s="505" t="s">
        <v>19</v>
      </c>
      <c r="AI379" s="506"/>
      <c r="AJ379" s="507"/>
      <c r="AK379" s="3"/>
      <c r="AL379" s="508" t="s">
        <v>896</v>
      </c>
      <c r="AM379" s="509"/>
      <c r="AN379" s="509"/>
      <c r="AO379" s="509"/>
      <c r="AP379" s="509"/>
      <c r="AQ379" s="510"/>
      <c r="AR379" s="67">
        <f>VLOOKUP(AH379,$CD$6:$CE$11,2,FALSE)</f>
        <v>0</v>
      </c>
    </row>
    <row r="380" spans="1:44" ht="27.75" customHeight="1" x14ac:dyDescent="0.65">
      <c r="A380" s="198" t="str">
        <f t="shared" si="10"/>
        <v/>
      </c>
      <c r="B380" s="801"/>
      <c r="C380" s="802"/>
      <c r="D380" s="802"/>
      <c r="E380" s="803"/>
      <c r="H380" s="487"/>
      <c r="I380" s="487"/>
      <c r="J380" s="487"/>
      <c r="K380" s="487"/>
      <c r="L380" s="487"/>
      <c r="M380" s="487"/>
      <c r="N380" s="487"/>
      <c r="O380" s="487"/>
      <c r="P380" s="487"/>
      <c r="Q380" s="487"/>
      <c r="R380" s="487"/>
      <c r="S380" s="487"/>
      <c r="T380" s="487"/>
      <c r="U380" s="487"/>
      <c r="V380" s="487"/>
      <c r="W380" s="487"/>
      <c r="X380" s="487"/>
      <c r="Y380" s="487"/>
      <c r="Z380" s="487"/>
      <c r="AA380" s="487"/>
      <c r="AB380" s="487"/>
      <c r="AC380" s="487"/>
      <c r="AD380" s="487"/>
      <c r="AF380" s="32"/>
      <c r="AK380" s="3"/>
      <c r="AL380" s="508"/>
      <c r="AM380" s="509"/>
      <c r="AN380" s="509"/>
      <c r="AO380" s="509"/>
      <c r="AP380" s="509"/>
      <c r="AQ380" s="510"/>
      <c r="AR380" s="58"/>
    </row>
    <row r="381" spans="1:44" ht="27.75" customHeight="1" x14ac:dyDescent="0.65">
      <c r="A381" s="198" t="str">
        <f t="shared" si="10"/>
        <v/>
      </c>
      <c r="B381" s="801"/>
      <c r="C381" s="802"/>
      <c r="D381" s="802"/>
      <c r="E381" s="803"/>
      <c r="H381" s="487"/>
      <c r="I381" s="487"/>
      <c r="J381" s="487"/>
      <c r="K381" s="487"/>
      <c r="L381" s="487"/>
      <c r="M381" s="487"/>
      <c r="N381" s="487"/>
      <c r="O381" s="487"/>
      <c r="P381" s="487"/>
      <c r="Q381" s="487"/>
      <c r="R381" s="487"/>
      <c r="S381" s="487"/>
      <c r="T381" s="487"/>
      <c r="U381" s="487"/>
      <c r="V381" s="487"/>
      <c r="W381" s="487"/>
      <c r="X381" s="487"/>
      <c r="Y381" s="487"/>
      <c r="Z381" s="487"/>
      <c r="AA381" s="487"/>
      <c r="AB381" s="487"/>
      <c r="AC381" s="487"/>
      <c r="AD381" s="487"/>
      <c r="AF381" s="32"/>
      <c r="AK381" s="3"/>
      <c r="AL381" s="508"/>
      <c r="AM381" s="509"/>
      <c r="AN381" s="509"/>
      <c r="AO381" s="509"/>
      <c r="AP381" s="509"/>
      <c r="AQ381" s="510"/>
      <c r="AR381" s="33"/>
    </row>
    <row r="382" spans="1:44" ht="21.75" customHeight="1" x14ac:dyDescent="0.65">
      <c r="A382" s="198" t="str">
        <f t="shared" si="10"/>
        <v/>
      </c>
      <c r="B382" s="512" t="s">
        <v>472</v>
      </c>
      <c r="C382" s="513"/>
      <c r="D382" s="513"/>
      <c r="E382" s="514"/>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F382" s="32"/>
      <c r="AK382" s="3"/>
      <c r="AL382" s="508"/>
      <c r="AM382" s="509"/>
      <c r="AN382" s="509"/>
      <c r="AO382" s="509"/>
      <c r="AP382" s="509"/>
      <c r="AQ382" s="510"/>
      <c r="AR382" s="33"/>
    </row>
    <row r="383" spans="1:44" ht="18" customHeight="1" x14ac:dyDescent="0.65">
      <c r="A383" s="198" t="str">
        <f t="shared" si="10"/>
        <v/>
      </c>
      <c r="B383" s="512"/>
      <c r="C383" s="513"/>
      <c r="D383" s="513"/>
      <c r="E383" s="514"/>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F383" s="32"/>
      <c r="AK383" s="3"/>
      <c r="AL383" s="508"/>
      <c r="AM383" s="509"/>
      <c r="AN383" s="509"/>
      <c r="AO383" s="509"/>
      <c r="AP383" s="509"/>
      <c r="AQ383" s="510"/>
      <c r="AR383" s="33"/>
    </row>
    <row r="384" spans="1:44" ht="27.75" customHeight="1" x14ac:dyDescent="0.65">
      <c r="A384" s="198">
        <f t="shared" si="10"/>
        <v>81</v>
      </c>
      <c r="B384" s="512"/>
      <c r="C384" s="513"/>
      <c r="D384" s="513"/>
      <c r="E384" s="514"/>
      <c r="H384" s="487" t="s">
        <v>474</v>
      </c>
      <c r="I384" s="487"/>
      <c r="J384" s="487"/>
      <c r="K384" s="487"/>
      <c r="L384" s="487"/>
      <c r="M384" s="487"/>
      <c r="N384" s="487"/>
      <c r="O384" s="487"/>
      <c r="P384" s="487"/>
      <c r="Q384" s="487"/>
      <c r="R384" s="487"/>
      <c r="S384" s="487"/>
      <c r="T384" s="487"/>
      <c r="U384" s="487"/>
      <c r="V384" s="487"/>
      <c r="W384" s="487"/>
      <c r="X384" s="487"/>
      <c r="Y384" s="487"/>
      <c r="Z384" s="487"/>
      <c r="AA384" s="487"/>
      <c r="AB384" s="487"/>
      <c r="AC384" s="487"/>
      <c r="AD384" s="487"/>
      <c r="AF384" s="32"/>
      <c r="AG384" s="223">
        <v>81</v>
      </c>
      <c r="AH384" s="505" t="s">
        <v>19</v>
      </c>
      <c r="AI384" s="506"/>
      <c r="AJ384" s="507"/>
      <c r="AK384" s="3"/>
      <c r="AL384" s="508" t="s">
        <v>897</v>
      </c>
      <c r="AM384" s="509"/>
      <c r="AN384" s="509"/>
      <c r="AO384" s="509"/>
      <c r="AP384" s="509"/>
      <c r="AQ384" s="510"/>
      <c r="AR384" s="67">
        <f>VLOOKUP(AH384,$CD$6:$CE$11,2,FALSE)</f>
        <v>0</v>
      </c>
    </row>
    <row r="385" spans="1:44" ht="27.75" customHeight="1" x14ac:dyDescent="0.65">
      <c r="A385" s="198" t="str">
        <f t="shared" si="10"/>
        <v/>
      </c>
      <c r="B385" s="512"/>
      <c r="C385" s="513"/>
      <c r="D385" s="513"/>
      <c r="E385" s="514"/>
      <c r="H385" s="487"/>
      <c r="I385" s="487"/>
      <c r="J385" s="487"/>
      <c r="K385" s="487"/>
      <c r="L385" s="487"/>
      <c r="M385" s="487"/>
      <c r="N385" s="487"/>
      <c r="O385" s="487"/>
      <c r="P385" s="487"/>
      <c r="Q385" s="487"/>
      <c r="R385" s="487"/>
      <c r="S385" s="487"/>
      <c r="T385" s="487"/>
      <c r="U385" s="487"/>
      <c r="V385" s="487"/>
      <c r="W385" s="487"/>
      <c r="X385" s="487"/>
      <c r="Y385" s="487"/>
      <c r="Z385" s="487"/>
      <c r="AA385" s="487"/>
      <c r="AB385" s="487"/>
      <c r="AC385" s="487"/>
      <c r="AD385" s="487"/>
      <c r="AF385" s="32"/>
      <c r="AK385" s="3"/>
      <c r="AL385" s="508"/>
      <c r="AM385" s="509"/>
      <c r="AN385" s="509"/>
      <c r="AO385" s="509"/>
      <c r="AP385" s="509"/>
      <c r="AQ385" s="510"/>
      <c r="AR385" s="58"/>
    </row>
    <row r="386" spans="1:44" ht="27.75" customHeight="1" x14ac:dyDescent="0.65">
      <c r="A386" s="198" t="str">
        <f t="shared" si="10"/>
        <v/>
      </c>
      <c r="B386" s="512"/>
      <c r="C386" s="513"/>
      <c r="D386" s="513"/>
      <c r="E386" s="514"/>
      <c r="H386" s="487"/>
      <c r="I386" s="487"/>
      <c r="J386" s="487"/>
      <c r="K386" s="487"/>
      <c r="L386" s="487"/>
      <c r="M386" s="487"/>
      <c r="N386" s="487"/>
      <c r="O386" s="487"/>
      <c r="P386" s="487"/>
      <c r="Q386" s="487"/>
      <c r="R386" s="487"/>
      <c r="S386" s="487"/>
      <c r="T386" s="487"/>
      <c r="U386" s="487"/>
      <c r="V386" s="487"/>
      <c r="W386" s="487"/>
      <c r="X386" s="487"/>
      <c r="Y386" s="487"/>
      <c r="Z386" s="487"/>
      <c r="AA386" s="487"/>
      <c r="AB386" s="487"/>
      <c r="AC386" s="487"/>
      <c r="AD386" s="487"/>
      <c r="AF386" s="32"/>
      <c r="AK386" s="3"/>
      <c r="AL386" s="508"/>
      <c r="AM386" s="509"/>
      <c r="AN386" s="509"/>
      <c r="AO386" s="509"/>
      <c r="AP386" s="509"/>
      <c r="AQ386" s="510"/>
      <c r="AR386" s="33"/>
    </row>
    <row r="387" spans="1:44" ht="27.75" customHeight="1" x14ac:dyDescent="0.65">
      <c r="A387" s="198" t="str">
        <f t="shared" si="10"/>
        <v/>
      </c>
      <c r="B387" s="512"/>
      <c r="C387" s="513"/>
      <c r="D387" s="513"/>
      <c r="E387" s="514"/>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F387" s="32"/>
      <c r="AK387" s="3"/>
      <c r="AL387" s="318"/>
      <c r="AM387" s="319"/>
      <c r="AN387" s="319"/>
      <c r="AO387" s="319"/>
      <c r="AP387" s="319"/>
      <c r="AQ387" s="320"/>
      <c r="AR387" s="33"/>
    </row>
    <row r="388" spans="1:44" ht="27.75" customHeight="1" x14ac:dyDescent="0.65">
      <c r="A388" s="198">
        <f t="shared" si="10"/>
        <v>82</v>
      </c>
      <c r="B388" s="28"/>
      <c r="E388" s="29"/>
      <c r="H388" s="529" t="s">
        <v>475</v>
      </c>
      <c r="I388" s="529"/>
      <c r="J388" s="529"/>
      <c r="K388" s="529"/>
      <c r="L388" s="529"/>
      <c r="M388" s="529"/>
      <c r="N388" s="529"/>
      <c r="O388" s="529"/>
      <c r="P388" s="529"/>
      <c r="Q388" s="529"/>
      <c r="R388" s="529"/>
      <c r="S388" s="529"/>
      <c r="T388" s="529"/>
      <c r="U388" s="529"/>
      <c r="V388" s="529"/>
      <c r="W388" s="529"/>
      <c r="X388" s="529"/>
      <c r="Y388" s="529"/>
      <c r="Z388" s="529"/>
      <c r="AA388" s="529"/>
      <c r="AB388" s="529"/>
      <c r="AC388" s="529"/>
      <c r="AD388" s="529"/>
      <c r="AF388" s="32"/>
      <c r="AG388" s="223">
        <v>82</v>
      </c>
      <c r="AH388" s="505" t="s">
        <v>19</v>
      </c>
      <c r="AI388" s="506"/>
      <c r="AJ388" s="507"/>
      <c r="AK388" s="3"/>
      <c r="AL388" s="315"/>
      <c r="AM388" s="316"/>
      <c r="AN388" s="316"/>
      <c r="AO388" s="316"/>
      <c r="AP388" s="316"/>
      <c r="AQ388" s="317"/>
      <c r="AR388" s="67">
        <f>VLOOKUP(AH388,$CD$6:$CE$11,2,FALSE)</f>
        <v>0</v>
      </c>
    </row>
    <row r="389" spans="1:44" ht="18" customHeight="1" x14ac:dyDescent="0.65">
      <c r="A389" s="198" t="str">
        <f t="shared" si="10"/>
        <v/>
      </c>
      <c r="B389" s="28"/>
      <c r="E389" s="29"/>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F389" s="32"/>
      <c r="AK389" s="3"/>
      <c r="AL389" s="315"/>
      <c r="AM389" s="316"/>
      <c r="AN389" s="316"/>
      <c r="AO389" s="316"/>
      <c r="AP389" s="316"/>
      <c r="AQ389" s="317"/>
      <c r="AR389" s="58"/>
    </row>
    <row r="390" spans="1:44" ht="27.75" customHeight="1" x14ac:dyDescent="0.65">
      <c r="A390" s="198">
        <f t="shared" si="10"/>
        <v>83</v>
      </c>
      <c r="B390" s="28"/>
      <c r="E390" s="29"/>
      <c r="F390" s="503" t="s">
        <v>74</v>
      </c>
      <c r="G390" s="504"/>
      <c r="H390" s="529" t="s">
        <v>476</v>
      </c>
      <c r="I390" s="529"/>
      <c r="J390" s="529"/>
      <c r="K390" s="529"/>
      <c r="L390" s="529"/>
      <c r="M390" s="529"/>
      <c r="N390" s="529"/>
      <c r="O390" s="529"/>
      <c r="P390" s="529"/>
      <c r="Q390" s="529"/>
      <c r="R390" s="529"/>
      <c r="S390" s="529"/>
      <c r="T390" s="529"/>
      <c r="U390" s="529"/>
      <c r="V390" s="529"/>
      <c r="W390" s="529"/>
      <c r="X390" s="529"/>
      <c r="Y390" s="529"/>
      <c r="Z390" s="529"/>
      <c r="AA390" s="529"/>
      <c r="AB390" s="529"/>
      <c r="AC390" s="529"/>
      <c r="AD390" s="529"/>
      <c r="AF390" s="32"/>
      <c r="AG390" s="223">
        <v>83</v>
      </c>
      <c r="AH390" s="505" t="s">
        <v>19</v>
      </c>
      <c r="AI390" s="506"/>
      <c r="AJ390" s="507"/>
      <c r="AK390" s="3"/>
      <c r="AL390" s="508" t="s">
        <v>898</v>
      </c>
      <c r="AM390" s="509"/>
      <c r="AN390" s="509"/>
      <c r="AO390" s="509"/>
      <c r="AP390" s="509"/>
      <c r="AQ390" s="510"/>
      <c r="AR390" s="67">
        <f>VLOOKUP(AH390,$CD$6:$CE$11,2,FALSE)</f>
        <v>0</v>
      </c>
    </row>
    <row r="391" spans="1:44" ht="21.75" customHeight="1" x14ac:dyDescent="0.65">
      <c r="A391" s="198" t="str">
        <f t="shared" si="10"/>
        <v/>
      </c>
      <c r="B391" s="28"/>
      <c r="E391" s="29"/>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F391" s="32"/>
      <c r="AK391" s="3"/>
      <c r="AL391" s="508"/>
      <c r="AM391" s="509"/>
      <c r="AN391" s="509"/>
      <c r="AO391" s="509"/>
      <c r="AP391" s="509"/>
      <c r="AQ391" s="510"/>
      <c r="AR391" s="58"/>
    </row>
    <row r="392" spans="1:44" ht="27.75" customHeight="1" x14ac:dyDescent="0.65">
      <c r="A392" s="198">
        <f t="shared" si="10"/>
        <v>84</v>
      </c>
      <c r="B392" s="28"/>
      <c r="E392" s="29"/>
      <c r="H392" s="487" t="s">
        <v>477</v>
      </c>
      <c r="I392" s="487"/>
      <c r="J392" s="487"/>
      <c r="K392" s="487"/>
      <c r="L392" s="487"/>
      <c r="M392" s="487"/>
      <c r="N392" s="487"/>
      <c r="O392" s="487"/>
      <c r="P392" s="487"/>
      <c r="Q392" s="487"/>
      <c r="R392" s="487"/>
      <c r="S392" s="487"/>
      <c r="T392" s="487"/>
      <c r="U392" s="487"/>
      <c r="V392" s="487"/>
      <c r="W392" s="487"/>
      <c r="X392" s="487"/>
      <c r="Y392" s="487"/>
      <c r="Z392" s="487"/>
      <c r="AA392" s="487"/>
      <c r="AB392" s="487"/>
      <c r="AC392" s="487"/>
      <c r="AD392" s="487"/>
      <c r="AF392" s="32"/>
      <c r="AG392" s="223">
        <v>84</v>
      </c>
      <c r="AH392" s="505" t="s">
        <v>19</v>
      </c>
      <c r="AI392" s="506"/>
      <c r="AJ392" s="507"/>
      <c r="AK392" s="3"/>
      <c r="AL392" s="508" t="s">
        <v>899</v>
      </c>
      <c r="AM392" s="509"/>
      <c r="AN392" s="509"/>
      <c r="AO392" s="509"/>
      <c r="AP392" s="509"/>
      <c r="AQ392" s="510"/>
      <c r="AR392" s="67">
        <f>VLOOKUP(AH392,$CD$6:$CE$11,2,FALSE)</f>
        <v>0</v>
      </c>
    </row>
    <row r="393" spans="1:44" ht="27.75" customHeight="1" x14ac:dyDescent="0.65">
      <c r="A393" s="198" t="str">
        <f t="shared" si="10"/>
        <v/>
      </c>
      <c r="B393" s="28"/>
      <c r="E393" s="29"/>
      <c r="H393" s="487"/>
      <c r="I393" s="487"/>
      <c r="J393" s="487"/>
      <c r="K393" s="487"/>
      <c r="L393" s="487"/>
      <c r="M393" s="487"/>
      <c r="N393" s="487"/>
      <c r="O393" s="487"/>
      <c r="P393" s="487"/>
      <c r="Q393" s="487"/>
      <c r="R393" s="487"/>
      <c r="S393" s="487"/>
      <c r="T393" s="487"/>
      <c r="U393" s="487"/>
      <c r="V393" s="487"/>
      <c r="W393" s="487"/>
      <c r="X393" s="487"/>
      <c r="Y393" s="487"/>
      <c r="Z393" s="487"/>
      <c r="AA393" s="487"/>
      <c r="AB393" s="487"/>
      <c r="AC393" s="487"/>
      <c r="AD393" s="487"/>
      <c r="AF393" s="32"/>
      <c r="AK393" s="3"/>
      <c r="AL393" s="508"/>
      <c r="AM393" s="509"/>
      <c r="AN393" s="509"/>
      <c r="AO393" s="509"/>
      <c r="AP393" s="509"/>
      <c r="AQ393" s="510"/>
      <c r="AR393" s="58"/>
    </row>
    <row r="394" spans="1:44" ht="27.75" customHeight="1" x14ac:dyDescent="0.65">
      <c r="A394" s="198" t="str">
        <f t="shared" si="10"/>
        <v/>
      </c>
      <c r="B394" s="28"/>
      <c r="E394" s="29"/>
      <c r="H394" s="487"/>
      <c r="I394" s="487"/>
      <c r="J394" s="487"/>
      <c r="K394" s="487"/>
      <c r="L394" s="487"/>
      <c r="M394" s="487"/>
      <c r="N394" s="487"/>
      <c r="O394" s="487"/>
      <c r="P394" s="487"/>
      <c r="Q394" s="487"/>
      <c r="R394" s="487"/>
      <c r="S394" s="487"/>
      <c r="T394" s="487"/>
      <c r="U394" s="487"/>
      <c r="V394" s="487"/>
      <c r="W394" s="487"/>
      <c r="X394" s="487"/>
      <c r="Y394" s="487"/>
      <c r="Z394" s="487"/>
      <c r="AA394" s="487"/>
      <c r="AB394" s="487"/>
      <c r="AC394" s="487"/>
      <c r="AD394" s="487"/>
      <c r="AF394" s="32"/>
      <c r="AK394" s="3"/>
      <c r="AL394" s="508"/>
      <c r="AM394" s="509"/>
      <c r="AN394" s="509"/>
      <c r="AO394" s="509"/>
      <c r="AP394" s="509"/>
      <c r="AQ394" s="510"/>
      <c r="AR394" s="33"/>
    </row>
    <row r="395" spans="1:44" ht="18" customHeight="1" x14ac:dyDescent="0.65">
      <c r="A395" s="198" t="str">
        <f t="shared" si="10"/>
        <v/>
      </c>
      <c r="B395" s="28"/>
      <c r="E395" s="29"/>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F395" s="32"/>
      <c r="AK395" s="3"/>
      <c r="AL395" s="508"/>
      <c r="AM395" s="509"/>
      <c r="AN395" s="509"/>
      <c r="AO395" s="509"/>
      <c r="AP395" s="509"/>
      <c r="AQ395" s="510"/>
      <c r="AR395" s="33"/>
    </row>
    <row r="396" spans="1:44" ht="27.75" customHeight="1" x14ac:dyDescent="0.65">
      <c r="A396" s="198" t="str">
        <f t="shared" si="10"/>
        <v/>
      </c>
      <c r="B396" s="28"/>
      <c r="E396" s="29"/>
      <c r="H396" s="529" t="s">
        <v>478</v>
      </c>
      <c r="I396" s="529"/>
      <c r="J396" s="529"/>
      <c r="K396" s="529"/>
      <c r="L396" s="529"/>
      <c r="M396" s="529"/>
      <c r="N396" s="529"/>
      <c r="O396" s="529"/>
      <c r="P396" s="529"/>
      <c r="Q396" s="529"/>
      <c r="R396" s="529"/>
      <c r="S396" s="529"/>
      <c r="T396" s="529"/>
      <c r="U396" s="529"/>
      <c r="V396" s="529"/>
      <c r="W396" s="529"/>
      <c r="X396" s="529"/>
      <c r="Y396" s="529"/>
      <c r="Z396" s="529"/>
      <c r="AA396" s="529"/>
      <c r="AB396" s="529"/>
      <c r="AC396" s="529"/>
      <c r="AD396" s="529"/>
      <c r="AF396" s="32"/>
      <c r="AK396" s="3"/>
      <c r="AL396" s="318"/>
      <c r="AM396" s="319"/>
      <c r="AN396" s="319"/>
      <c r="AO396" s="319"/>
      <c r="AP396" s="319"/>
      <c r="AQ396" s="320"/>
      <c r="AR396" s="33"/>
    </row>
    <row r="397" spans="1:44" ht="18" customHeight="1" thickBot="1" x14ac:dyDescent="0.7">
      <c r="A397" s="198" t="str">
        <f t="shared" si="10"/>
        <v/>
      </c>
      <c r="B397" s="28"/>
      <c r="E397" s="29"/>
      <c r="AF397" s="32"/>
      <c r="AK397" s="3"/>
      <c r="AL397" s="318"/>
      <c r="AM397" s="319"/>
      <c r="AN397" s="319"/>
      <c r="AO397" s="319"/>
      <c r="AP397" s="319"/>
      <c r="AQ397" s="320"/>
      <c r="AR397" s="33"/>
    </row>
    <row r="398" spans="1:44" ht="27.75" customHeight="1" thickBot="1" x14ac:dyDescent="0.7">
      <c r="A398" s="198" t="str">
        <f t="shared" si="10"/>
        <v/>
      </c>
      <c r="B398" s="28"/>
      <c r="E398" s="29"/>
      <c r="H398" s="63"/>
      <c r="I398" s="62"/>
      <c r="J398" s="687" t="s">
        <v>479</v>
      </c>
      <c r="K398" s="688"/>
      <c r="L398" s="689"/>
      <c r="M398" s="675"/>
      <c r="N398" s="676"/>
      <c r="O398" s="686" t="s">
        <v>16</v>
      </c>
      <c r="P398" s="537"/>
      <c r="Q398" s="687" t="s">
        <v>214</v>
      </c>
      <c r="R398" s="688"/>
      <c r="S398" s="689"/>
      <c r="T398" s="675"/>
      <c r="U398" s="676"/>
      <c r="V398" s="686" t="s">
        <v>16</v>
      </c>
      <c r="W398" s="537"/>
      <c r="X398" s="62"/>
      <c r="Y398" s="63"/>
      <c r="Z398" s="63"/>
      <c r="AA398" s="63"/>
      <c r="AB398" s="63"/>
      <c r="AC398" s="63"/>
      <c r="AD398" s="63"/>
      <c r="AF398" s="32"/>
      <c r="AK398" s="3"/>
      <c r="AL398" s="318"/>
      <c r="AM398" s="319"/>
      <c r="AN398" s="319"/>
      <c r="AO398" s="319"/>
      <c r="AP398" s="319"/>
      <c r="AQ398" s="320"/>
      <c r="AR398" s="33"/>
    </row>
    <row r="399" spans="1:44" ht="18.75" customHeight="1" x14ac:dyDescent="0.65">
      <c r="A399" s="198" t="str">
        <f t="shared" si="10"/>
        <v/>
      </c>
      <c r="B399" s="28"/>
      <c r="E399" s="29"/>
      <c r="H399" s="63"/>
      <c r="I399" s="63"/>
      <c r="J399" s="63"/>
      <c r="K399" s="542" t="s">
        <v>480</v>
      </c>
      <c r="L399" s="542"/>
      <c r="M399" s="542"/>
      <c r="N399" s="542"/>
      <c r="O399" s="542"/>
      <c r="P399" s="542"/>
      <c r="Q399" s="63"/>
      <c r="R399" s="542" t="s">
        <v>480</v>
      </c>
      <c r="S399" s="542"/>
      <c r="T399" s="542"/>
      <c r="U399" s="542"/>
      <c r="V399" s="542"/>
      <c r="W399" s="542"/>
      <c r="X399" s="63"/>
      <c r="Y399" s="63"/>
      <c r="Z399" s="63"/>
      <c r="AA399" s="63"/>
      <c r="AB399" s="63"/>
      <c r="AC399" s="63"/>
      <c r="AD399" s="63"/>
      <c r="AF399" s="32"/>
      <c r="AK399" s="3"/>
      <c r="AL399" s="318"/>
      <c r="AM399" s="319"/>
      <c r="AN399" s="319"/>
      <c r="AO399" s="319"/>
      <c r="AP399" s="319"/>
      <c r="AQ399" s="320"/>
      <c r="AR399" s="33"/>
    </row>
    <row r="400" spans="1:44" ht="27.75" customHeight="1" x14ac:dyDescent="0.65">
      <c r="A400" s="198" t="str">
        <f t="shared" si="10"/>
        <v/>
      </c>
      <c r="B400" s="28"/>
      <c r="E400" s="29"/>
      <c r="H400" s="63"/>
      <c r="I400" s="63"/>
      <c r="J400" s="487" t="s">
        <v>481</v>
      </c>
      <c r="K400" s="487"/>
      <c r="L400" s="487"/>
      <c r="M400" s="487"/>
      <c r="N400" s="487"/>
      <c r="O400" s="487"/>
      <c r="P400" s="487"/>
      <c r="Q400" s="487"/>
      <c r="R400" s="487"/>
      <c r="S400" s="487"/>
      <c r="T400" s="487"/>
      <c r="U400" s="487"/>
      <c r="V400" s="487"/>
      <c r="W400" s="487"/>
      <c r="X400" s="487"/>
      <c r="Y400" s="487"/>
      <c r="Z400" s="487"/>
      <c r="AA400" s="487"/>
      <c r="AB400" s="487"/>
      <c r="AC400" s="487"/>
      <c r="AD400" s="487"/>
      <c r="AF400" s="32"/>
      <c r="AK400" s="3"/>
      <c r="AL400" s="318"/>
      <c r="AM400" s="319"/>
      <c r="AN400" s="319"/>
      <c r="AO400" s="319"/>
      <c r="AP400" s="319"/>
      <c r="AQ400" s="320"/>
      <c r="AR400" s="33"/>
    </row>
    <row r="401" spans="1:44" ht="27.75" customHeight="1" x14ac:dyDescent="0.65">
      <c r="A401" s="198" t="str">
        <f t="shared" si="10"/>
        <v/>
      </c>
      <c r="B401" s="28"/>
      <c r="E401" s="29"/>
      <c r="H401" s="63"/>
      <c r="I401" s="63"/>
      <c r="J401" s="760"/>
      <c r="K401" s="761"/>
      <c r="L401" s="761"/>
      <c r="M401" s="761"/>
      <c r="N401" s="761"/>
      <c r="O401" s="761"/>
      <c r="P401" s="761"/>
      <c r="Q401" s="761"/>
      <c r="R401" s="761"/>
      <c r="S401" s="761"/>
      <c r="T401" s="761"/>
      <c r="U401" s="761"/>
      <c r="V401" s="761"/>
      <c r="W401" s="761"/>
      <c r="X401" s="761"/>
      <c r="Y401" s="761"/>
      <c r="Z401" s="761"/>
      <c r="AA401" s="761"/>
      <c r="AB401" s="762"/>
      <c r="AC401" s="63"/>
      <c r="AD401" s="63"/>
      <c r="AF401" s="32"/>
      <c r="AK401" s="3"/>
      <c r="AL401" s="318"/>
      <c r="AM401" s="319"/>
      <c r="AN401" s="319"/>
      <c r="AO401" s="319"/>
      <c r="AP401" s="319"/>
      <c r="AQ401" s="320"/>
      <c r="AR401" s="33"/>
    </row>
    <row r="402" spans="1:44" ht="27.75" customHeight="1" x14ac:dyDescent="0.65">
      <c r="A402" s="198" t="str">
        <f t="shared" si="10"/>
        <v/>
      </c>
      <c r="B402" s="28"/>
      <c r="E402" s="29"/>
      <c r="H402" s="63"/>
      <c r="I402" s="63"/>
      <c r="J402" s="763"/>
      <c r="K402" s="764"/>
      <c r="L402" s="764"/>
      <c r="M402" s="764"/>
      <c r="N402" s="764"/>
      <c r="O402" s="764"/>
      <c r="P402" s="764"/>
      <c r="Q402" s="764"/>
      <c r="R402" s="764"/>
      <c r="S402" s="764"/>
      <c r="T402" s="764"/>
      <c r="U402" s="764"/>
      <c r="V402" s="764"/>
      <c r="W402" s="764"/>
      <c r="X402" s="764"/>
      <c r="Y402" s="764"/>
      <c r="Z402" s="764"/>
      <c r="AA402" s="764"/>
      <c r="AB402" s="765"/>
      <c r="AC402" s="63"/>
      <c r="AD402" s="63"/>
      <c r="AF402" s="32"/>
      <c r="AK402" s="3"/>
      <c r="AL402" s="318"/>
      <c r="AM402" s="319"/>
      <c r="AN402" s="319"/>
      <c r="AO402" s="319"/>
      <c r="AP402" s="319"/>
      <c r="AQ402" s="320"/>
      <c r="AR402" s="33"/>
    </row>
    <row r="403" spans="1:44" ht="27.75" customHeight="1" x14ac:dyDescent="0.65">
      <c r="A403" s="198" t="str">
        <f t="shared" si="10"/>
        <v/>
      </c>
      <c r="B403" s="28"/>
      <c r="E403" s="29"/>
      <c r="J403" s="766"/>
      <c r="K403" s="767"/>
      <c r="L403" s="767"/>
      <c r="M403" s="767"/>
      <c r="N403" s="767"/>
      <c r="O403" s="767"/>
      <c r="P403" s="767"/>
      <c r="Q403" s="767"/>
      <c r="R403" s="767"/>
      <c r="S403" s="767"/>
      <c r="T403" s="767"/>
      <c r="U403" s="767"/>
      <c r="V403" s="767"/>
      <c r="W403" s="767"/>
      <c r="X403" s="767"/>
      <c r="Y403" s="767"/>
      <c r="Z403" s="767"/>
      <c r="AA403" s="767"/>
      <c r="AB403" s="768"/>
      <c r="AF403" s="32"/>
      <c r="AK403" s="3"/>
      <c r="AL403" s="318"/>
      <c r="AM403" s="319"/>
      <c r="AN403" s="319"/>
      <c r="AO403" s="319"/>
      <c r="AP403" s="319"/>
      <c r="AQ403" s="320"/>
      <c r="AR403" s="33"/>
    </row>
    <row r="404" spans="1:44" ht="18" customHeight="1" x14ac:dyDescent="0.65">
      <c r="A404" s="198" t="str">
        <f t="shared" si="10"/>
        <v/>
      </c>
      <c r="B404" s="68"/>
      <c r="C404" s="174"/>
      <c r="D404" s="174"/>
      <c r="E404" s="69"/>
      <c r="AF404" s="32"/>
      <c r="AL404" s="300"/>
      <c r="AM404" s="301"/>
      <c r="AN404" s="301"/>
      <c r="AO404" s="301"/>
      <c r="AP404" s="301"/>
      <c r="AQ404" s="302"/>
      <c r="AR404" s="67"/>
    </row>
    <row r="405" spans="1:44" ht="27.75" customHeight="1" x14ac:dyDescent="0.65">
      <c r="A405" s="198">
        <f t="shared" si="10"/>
        <v>85</v>
      </c>
      <c r="B405" s="531" t="s">
        <v>482</v>
      </c>
      <c r="C405" s="532"/>
      <c r="D405" s="532"/>
      <c r="E405" s="533"/>
      <c r="F405" s="503" t="s">
        <v>37</v>
      </c>
      <c r="G405" s="504"/>
      <c r="H405" s="511" t="s">
        <v>483</v>
      </c>
      <c r="I405" s="511"/>
      <c r="J405" s="511"/>
      <c r="K405" s="511"/>
      <c r="L405" s="511"/>
      <c r="M405" s="511"/>
      <c r="N405" s="511"/>
      <c r="O405" s="511"/>
      <c r="P405" s="511"/>
      <c r="Q405" s="511"/>
      <c r="R405" s="511"/>
      <c r="S405" s="511"/>
      <c r="T405" s="511"/>
      <c r="U405" s="511"/>
      <c r="V405" s="511"/>
      <c r="W405" s="511"/>
      <c r="X405" s="511"/>
      <c r="Y405" s="511"/>
      <c r="Z405" s="511"/>
      <c r="AA405" s="511"/>
      <c r="AB405" s="511"/>
      <c r="AC405" s="511"/>
      <c r="AD405" s="511"/>
      <c r="AF405" s="32"/>
      <c r="AG405" s="223">
        <v>85</v>
      </c>
      <c r="AH405" s="505" t="s">
        <v>19</v>
      </c>
      <c r="AI405" s="506"/>
      <c r="AJ405" s="507"/>
      <c r="AK405" s="3"/>
      <c r="AL405" s="508" t="s">
        <v>900</v>
      </c>
      <c r="AM405" s="509"/>
      <c r="AN405" s="509"/>
      <c r="AO405" s="509"/>
      <c r="AP405" s="509"/>
      <c r="AQ405" s="510"/>
      <c r="AR405" s="67">
        <f>VLOOKUP(AH405,$CD$6:$CE$11,2,FALSE)</f>
        <v>0</v>
      </c>
    </row>
    <row r="406" spans="1:44" ht="27.75" customHeight="1" x14ac:dyDescent="0.65">
      <c r="A406" s="198" t="str">
        <f t="shared" si="10"/>
        <v/>
      </c>
      <c r="B406" s="68"/>
      <c r="C406" s="174"/>
      <c r="D406" s="174"/>
      <c r="E406" s="69"/>
      <c r="H406" s="511"/>
      <c r="I406" s="511"/>
      <c r="J406" s="511"/>
      <c r="K406" s="511"/>
      <c r="L406" s="511"/>
      <c r="M406" s="511"/>
      <c r="N406" s="511"/>
      <c r="O406" s="511"/>
      <c r="P406" s="511"/>
      <c r="Q406" s="511"/>
      <c r="R406" s="511"/>
      <c r="S406" s="511"/>
      <c r="T406" s="511"/>
      <c r="U406" s="511"/>
      <c r="V406" s="511"/>
      <c r="W406" s="511"/>
      <c r="X406" s="511"/>
      <c r="Y406" s="511"/>
      <c r="Z406" s="511"/>
      <c r="AA406" s="511"/>
      <c r="AB406" s="511"/>
      <c r="AC406" s="511"/>
      <c r="AD406" s="511"/>
      <c r="AF406" s="32"/>
      <c r="AK406" s="3"/>
      <c r="AL406" s="508"/>
      <c r="AM406" s="509"/>
      <c r="AN406" s="509"/>
      <c r="AO406" s="509"/>
      <c r="AP406" s="509"/>
      <c r="AQ406" s="510"/>
      <c r="AR406" s="58"/>
    </row>
    <row r="407" spans="1:44" ht="27.75" customHeight="1" x14ac:dyDescent="0.65">
      <c r="A407" s="198" t="str">
        <f t="shared" si="10"/>
        <v/>
      </c>
      <c r="B407" s="68"/>
      <c r="C407" s="174"/>
      <c r="D407" s="174"/>
      <c r="E407" s="69"/>
      <c r="H407" s="511"/>
      <c r="I407" s="511"/>
      <c r="J407" s="511"/>
      <c r="K407" s="511"/>
      <c r="L407" s="511"/>
      <c r="M407" s="511"/>
      <c r="N407" s="511"/>
      <c r="O407" s="511"/>
      <c r="P407" s="511"/>
      <c r="Q407" s="511"/>
      <c r="R407" s="511"/>
      <c r="S407" s="511"/>
      <c r="T407" s="511"/>
      <c r="U407" s="511"/>
      <c r="V407" s="511"/>
      <c r="W407" s="511"/>
      <c r="X407" s="511"/>
      <c r="Y407" s="511"/>
      <c r="Z407" s="511"/>
      <c r="AA407" s="511"/>
      <c r="AB407" s="511"/>
      <c r="AC407" s="511"/>
      <c r="AD407" s="511"/>
      <c r="AF407" s="32"/>
      <c r="AL407" s="508"/>
      <c r="AM407" s="509"/>
      <c r="AN407" s="509"/>
      <c r="AO407" s="509"/>
      <c r="AP407" s="509"/>
      <c r="AQ407" s="510"/>
      <c r="AR407" s="67"/>
    </row>
    <row r="408" spans="1:44" ht="19.5" customHeight="1" x14ac:dyDescent="0.65">
      <c r="A408" s="198" t="str">
        <f t="shared" si="10"/>
        <v/>
      </c>
      <c r="B408" s="68"/>
      <c r="C408" s="174"/>
      <c r="D408" s="174"/>
      <c r="E408" s="69"/>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F408" s="32"/>
      <c r="AL408" s="508"/>
      <c r="AM408" s="509"/>
      <c r="AN408" s="509"/>
      <c r="AO408" s="509"/>
      <c r="AP408" s="509"/>
      <c r="AQ408" s="510"/>
      <c r="AR408" s="67"/>
    </row>
    <row r="409" spans="1:44" ht="19.5" customHeight="1" x14ac:dyDescent="0.65">
      <c r="A409" s="198" t="str">
        <f t="shared" si="10"/>
        <v/>
      </c>
      <c r="B409" s="68"/>
      <c r="C409" s="174"/>
      <c r="D409" s="174"/>
      <c r="E409" s="69"/>
      <c r="AF409" s="32"/>
      <c r="AL409" s="300"/>
      <c r="AM409" s="301"/>
      <c r="AN409" s="301"/>
      <c r="AO409" s="301"/>
      <c r="AP409" s="301"/>
      <c r="AQ409" s="302"/>
      <c r="AR409" s="67"/>
    </row>
    <row r="410" spans="1:44" ht="27.75" customHeight="1" x14ac:dyDescent="0.65">
      <c r="A410" s="198">
        <f t="shared" si="10"/>
        <v>86</v>
      </c>
      <c r="B410" s="68"/>
      <c r="C410" s="174"/>
      <c r="D410" s="174"/>
      <c r="E410" s="69"/>
      <c r="F410" s="503" t="s">
        <v>74</v>
      </c>
      <c r="G410" s="504"/>
      <c r="H410" s="529" t="s">
        <v>484</v>
      </c>
      <c r="I410" s="529"/>
      <c r="J410" s="529"/>
      <c r="K410" s="529"/>
      <c r="L410" s="529"/>
      <c r="M410" s="529"/>
      <c r="N410" s="529"/>
      <c r="O410" s="529"/>
      <c r="P410" s="529"/>
      <c r="Q410" s="529"/>
      <c r="R410" s="529"/>
      <c r="S410" s="529"/>
      <c r="T410" s="529"/>
      <c r="U410" s="529"/>
      <c r="V410" s="529"/>
      <c r="W410" s="529"/>
      <c r="X410" s="529"/>
      <c r="Y410" s="529"/>
      <c r="Z410" s="529"/>
      <c r="AA410" s="529"/>
      <c r="AB410" s="529"/>
      <c r="AC410" s="529"/>
      <c r="AD410" s="529"/>
      <c r="AF410" s="32"/>
      <c r="AG410" s="223">
        <v>86</v>
      </c>
      <c r="AH410" s="505" t="s">
        <v>19</v>
      </c>
      <c r="AI410" s="506"/>
      <c r="AJ410" s="507"/>
      <c r="AK410" s="3"/>
      <c r="AL410" s="508" t="s">
        <v>901</v>
      </c>
      <c r="AM410" s="509"/>
      <c r="AN410" s="509"/>
      <c r="AO410" s="509"/>
      <c r="AP410" s="509"/>
      <c r="AQ410" s="510"/>
      <c r="AR410" s="566">
        <f>VLOOKUP(AH410,$CD$6:$CE$11,2,FALSE)</f>
        <v>0</v>
      </c>
    </row>
    <row r="411" spans="1:44" ht="18.75" customHeight="1" x14ac:dyDescent="0.65">
      <c r="A411" s="198" t="str">
        <f t="shared" si="10"/>
        <v/>
      </c>
      <c r="B411" s="68"/>
      <c r="C411" s="174"/>
      <c r="D411" s="174"/>
      <c r="E411" s="69"/>
      <c r="AF411" s="32"/>
      <c r="AK411" s="3"/>
      <c r="AL411" s="508"/>
      <c r="AM411" s="509"/>
      <c r="AN411" s="509"/>
      <c r="AO411" s="509"/>
      <c r="AP411" s="509"/>
      <c r="AQ411" s="510"/>
      <c r="AR411" s="566"/>
    </row>
    <row r="412" spans="1:44" ht="18.75" customHeight="1" x14ac:dyDescent="0.65">
      <c r="A412" s="198" t="str">
        <f t="shared" si="10"/>
        <v/>
      </c>
      <c r="B412" s="68"/>
      <c r="C412" s="174"/>
      <c r="D412" s="174"/>
      <c r="E412" s="69"/>
      <c r="AF412" s="32"/>
      <c r="AL412" s="315"/>
      <c r="AM412" s="316"/>
      <c r="AN412" s="316"/>
      <c r="AO412" s="316"/>
      <c r="AP412" s="316"/>
      <c r="AQ412" s="317"/>
      <c r="AR412" s="67"/>
    </row>
    <row r="413" spans="1:44" ht="27.75" customHeight="1" x14ac:dyDescent="0.65">
      <c r="A413" s="198">
        <f t="shared" si="10"/>
        <v>87</v>
      </c>
      <c r="B413" s="68"/>
      <c r="C413" s="174"/>
      <c r="D413" s="174"/>
      <c r="E413" s="69"/>
      <c r="H413" s="511" t="s">
        <v>485</v>
      </c>
      <c r="I413" s="511"/>
      <c r="J413" s="511"/>
      <c r="K413" s="511"/>
      <c r="L413" s="511"/>
      <c r="M413" s="511"/>
      <c r="N413" s="511"/>
      <c r="O413" s="511"/>
      <c r="P413" s="511"/>
      <c r="Q413" s="511"/>
      <c r="R413" s="511"/>
      <c r="S413" s="511"/>
      <c r="T413" s="511"/>
      <c r="U413" s="511"/>
      <c r="V413" s="511"/>
      <c r="W413" s="511"/>
      <c r="X413" s="511"/>
      <c r="Y413" s="511"/>
      <c r="Z413" s="511"/>
      <c r="AA413" s="511"/>
      <c r="AB413" s="511"/>
      <c r="AC413" s="511"/>
      <c r="AD413" s="511"/>
      <c r="AF413" s="32"/>
      <c r="AG413" s="223">
        <v>87</v>
      </c>
      <c r="AH413" s="521" t="s">
        <v>55</v>
      </c>
      <c r="AI413" s="522"/>
      <c r="AJ413" s="523"/>
      <c r="AK413" s="72"/>
      <c r="AL413" s="306"/>
      <c r="AM413" s="307"/>
      <c r="AN413" s="307"/>
      <c r="AO413" s="307"/>
      <c r="AP413" s="307"/>
      <c r="AQ413" s="308"/>
      <c r="AR413" s="41"/>
    </row>
    <row r="414" spans="1:44" ht="27.75" customHeight="1" x14ac:dyDescent="0.65">
      <c r="A414" s="198" t="str">
        <f t="shared" si="10"/>
        <v/>
      </c>
      <c r="B414" s="68"/>
      <c r="C414" s="174"/>
      <c r="D414" s="174"/>
      <c r="E414" s="69"/>
      <c r="H414" s="511"/>
      <c r="I414" s="511"/>
      <c r="J414" s="511"/>
      <c r="K414" s="511"/>
      <c r="L414" s="511"/>
      <c r="M414" s="511"/>
      <c r="N414" s="511"/>
      <c r="O414" s="511"/>
      <c r="P414" s="511"/>
      <c r="Q414" s="511"/>
      <c r="R414" s="511"/>
      <c r="S414" s="511"/>
      <c r="T414" s="511"/>
      <c r="U414" s="511"/>
      <c r="V414" s="511"/>
      <c r="W414" s="511"/>
      <c r="X414" s="511"/>
      <c r="Y414" s="511"/>
      <c r="Z414" s="511"/>
      <c r="AA414" s="511"/>
      <c r="AB414" s="511"/>
      <c r="AC414" s="511"/>
      <c r="AD414" s="511"/>
      <c r="AF414" s="32"/>
      <c r="AL414" s="300"/>
      <c r="AM414" s="301"/>
      <c r="AN414" s="301"/>
      <c r="AO414" s="301"/>
      <c r="AP414" s="301"/>
      <c r="AQ414" s="302"/>
      <c r="AR414" s="67"/>
    </row>
    <row r="415" spans="1:44" ht="27.75" customHeight="1" x14ac:dyDescent="0.65">
      <c r="A415" s="198" t="str">
        <f t="shared" si="10"/>
        <v/>
      </c>
      <c r="B415" s="68"/>
      <c r="C415" s="174"/>
      <c r="D415" s="174"/>
      <c r="E415" s="69"/>
      <c r="H415" s="511"/>
      <c r="I415" s="511"/>
      <c r="J415" s="511"/>
      <c r="K415" s="511"/>
      <c r="L415" s="511"/>
      <c r="M415" s="511"/>
      <c r="N415" s="511"/>
      <c r="O415" s="511"/>
      <c r="P415" s="511"/>
      <c r="Q415" s="511"/>
      <c r="R415" s="511"/>
      <c r="S415" s="511"/>
      <c r="T415" s="511"/>
      <c r="U415" s="511"/>
      <c r="V415" s="511"/>
      <c r="W415" s="511"/>
      <c r="X415" s="511"/>
      <c r="Y415" s="511"/>
      <c r="Z415" s="511"/>
      <c r="AA415" s="511"/>
      <c r="AB415" s="511"/>
      <c r="AC415" s="511"/>
      <c r="AD415" s="511"/>
      <c r="AF415" s="32"/>
      <c r="AL415" s="300"/>
      <c r="AM415" s="301"/>
      <c r="AN415" s="301"/>
      <c r="AO415" s="301"/>
      <c r="AP415" s="301"/>
      <c r="AQ415" s="302"/>
      <c r="AR415" s="67"/>
    </row>
    <row r="416" spans="1:44" ht="18" customHeight="1" thickBot="1" x14ac:dyDescent="0.7">
      <c r="A416" s="198" t="str">
        <f t="shared" si="10"/>
        <v/>
      </c>
      <c r="B416" s="129"/>
      <c r="C416" s="130"/>
      <c r="D416" s="130"/>
      <c r="E416" s="131"/>
      <c r="F416" s="26"/>
      <c r="G416" s="26"/>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26"/>
      <c r="AF416" s="24"/>
      <c r="AG416" s="224"/>
      <c r="AH416" s="25"/>
      <c r="AI416" s="25"/>
      <c r="AJ416" s="25"/>
      <c r="AK416" s="26"/>
      <c r="AL416" s="327"/>
      <c r="AM416" s="328"/>
      <c r="AN416" s="328"/>
      <c r="AO416" s="328"/>
      <c r="AP416" s="328"/>
      <c r="AQ416" s="329"/>
      <c r="AR416" s="164"/>
    </row>
    <row r="417" spans="1:44" ht="18" customHeight="1" x14ac:dyDescent="0.65">
      <c r="A417" s="198" t="str">
        <f t="shared" si="10"/>
        <v/>
      </c>
      <c r="B417" s="68"/>
      <c r="C417" s="174"/>
      <c r="D417" s="174"/>
      <c r="E417" s="69"/>
      <c r="AF417" s="32"/>
      <c r="AL417" s="300"/>
      <c r="AM417" s="301"/>
      <c r="AN417" s="301"/>
      <c r="AO417" s="301"/>
      <c r="AP417" s="301"/>
      <c r="AQ417" s="302"/>
      <c r="AR417" s="67"/>
    </row>
    <row r="418" spans="1:44" ht="27.75" customHeight="1" x14ac:dyDescent="0.65">
      <c r="A418" s="198">
        <f t="shared" si="10"/>
        <v>88</v>
      </c>
      <c r="B418" s="531" t="s">
        <v>486</v>
      </c>
      <c r="C418" s="532"/>
      <c r="D418" s="532"/>
      <c r="E418" s="533"/>
      <c r="F418" s="503" t="s">
        <v>37</v>
      </c>
      <c r="G418" s="504"/>
      <c r="H418" s="567" t="s">
        <v>488</v>
      </c>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F418" s="32"/>
      <c r="AG418" s="223">
        <v>88</v>
      </c>
      <c r="AH418" s="505" t="s">
        <v>19</v>
      </c>
      <c r="AI418" s="506"/>
      <c r="AJ418" s="507"/>
      <c r="AK418" s="3"/>
      <c r="AL418" s="508" t="s">
        <v>902</v>
      </c>
      <c r="AM418" s="509"/>
      <c r="AN418" s="509"/>
      <c r="AO418" s="509"/>
      <c r="AP418" s="509"/>
      <c r="AQ418" s="510"/>
      <c r="AR418" s="566">
        <f>VLOOKUP(AH418,$CD$6:$CE$11,2,FALSE)</f>
        <v>0</v>
      </c>
    </row>
    <row r="419" spans="1:44" ht="27.75" customHeight="1" x14ac:dyDescent="0.65">
      <c r="A419" s="198" t="str">
        <f t="shared" ref="A419:A473" si="11">IF(AG419=0,"",AG419)</f>
        <v/>
      </c>
      <c r="B419" s="531"/>
      <c r="C419" s="532"/>
      <c r="D419" s="532"/>
      <c r="E419" s="533"/>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F419" s="32"/>
      <c r="AK419" s="3"/>
      <c r="AL419" s="508"/>
      <c r="AM419" s="509"/>
      <c r="AN419" s="509"/>
      <c r="AO419" s="509"/>
      <c r="AP419" s="509"/>
      <c r="AQ419" s="510"/>
      <c r="AR419" s="566"/>
    </row>
    <row r="420" spans="1:44" ht="21.75" customHeight="1" x14ac:dyDescent="0.65">
      <c r="A420" s="198" t="str">
        <f t="shared" si="11"/>
        <v/>
      </c>
      <c r="B420" s="531"/>
      <c r="C420" s="532"/>
      <c r="D420" s="532"/>
      <c r="E420" s="533"/>
      <c r="AF420" s="32"/>
      <c r="AL420" s="315"/>
      <c r="AM420" s="316"/>
      <c r="AN420" s="316"/>
      <c r="AO420" s="316"/>
      <c r="AP420" s="316"/>
      <c r="AQ420" s="317"/>
      <c r="AR420" s="67"/>
    </row>
    <row r="421" spans="1:44" ht="21.75" customHeight="1" x14ac:dyDescent="0.65">
      <c r="A421" s="198" t="str">
        <f t="shared" si="11"/>
        <v/>
      </c>
      <c r="B421" s="531"/>
      <c r="C421" s="532"/>
      <c r="D421" s="532"/>
      <c r="E421" s="533"/>
      <c r="AF421" s="32"/>
      <c r="AL421" s="300"/>
      <c r="AM421" s="301"/>
      <c r="AN421" s="301"/>
      <c r="AO421" s="301"/>
      <c r="AP421" s="301"/>
      <c r="AQ421" s="302"/>
      <c r="AR421" s="67"/>
    </row>
    <row r="422" spans="1:44" ht="27.75" customHeight="1" x14ac:dyDescent="0.65">
      <c r="A422" s="198">
        <f t="shared" si="11"/>
        <v>89</v>
      </c>
      <c r="B422" s="531"/>
      <c r="C422" s="532"/>
      <c r="D422" s="532"/>
      <c r="E422" s="533"/>
      <c r="F422" s="503" t="s">
        <v>74</v>
      </c>
      <c r="G422" s="504"/>
      <c r="H422" s="567" t="s">
        <v>489</v>
      </c>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F422" s="32"/>
      <c r="AG422" s="223">
        <v>89</v>
      </c>
      <c r="AH422" s="505" t="s">
        <v>19</v>
      </c>
      <c r="AI422" s="506"/>
      <c r="AJ422" s="507"/>
      <c r="AK422" s="3"/>
      <c r="AL422" s="508" t="s">
        <v>903</v>
      </c>
      <c r="AM422" s="509"/>
      <c r="AN422" s="509"/>
      <c r="AO422" s="509"/>
      <c r="AP422" s="509"/>
      <c r="AQ422" s="510"/>
      <c r="AR422" s="566">
        <f>VLOOKUP(AH422,$CD$6:$CE$11,2,FALSE)</f>
        <v>0</v>
      </c>
    </row>
    <row r="423" spans="1:44" ht="27.75" customHeight="1" x14ac:dyDescent="0.65">
      <c r="A423" s="198" t="str">
        <f t="shared" si="11"/>
        <v/>
      </c>
      <c r="B423" s="531" t="s">
        <v>487</v>
      </c>
      <c r="C423" s="532"/>
      <c r="D423" s="532"/>
      <c r="E423" s="533"/>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F423" s="32"/>
      <c r="AK423" s="3"/>
      <c r="AL423" s="508"/>
      <c r="AM423" s="509"/>
      <c r="AN423" s="509"/>
      <c r="AO423" s="509"/>
      <c r="AP423" s="509"/>
      <c r="AQ423" s="510"/>
      <c r="AR423" s="566"/>
    </row>
    <row r="424" spans="1:44" ht="27.75" customHeight="1" x14ac:dyDescent="0.65">
      <c r="A424" s="198" t="str">
        <f t="shared" si="11"/>
        <v/>
      </c>
      <c r="B424" s="68"/>
      <c r="C424" s="174"/>
      <c r="D424" s="174"/>
      <c r="E424" s="69"/>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F424" s="32"/>
      <c r="AL424" s="508"/>
      <c r="AM424" s="509"/>
      <c r="AN424" s="509"/>
      <c r="AO424" s="509"/>
      <c r="AP424" s="509"/>
      <c r="AQ424" s="510"/>
      <c r="AR424" s="67"/>
    </row>
    <row r="425" spans="1:44" ht="27.75" customHeight="1" x14ac:dyDescent="0.65">
      <c r="A425" s="198" t="str">
        <f t="shared" si="11"/>
        <v/>
      </c>
      <c r="B425" s="68"/>
      <c r="C425" s="174"/>
      <c r="D425" s="174"/>
      <c r="E425" s="69"/>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F425" s="32"/>
      <c r="AL425" s="300"/>
      <c r="AM425" s="301"/>
      <c r="AN425" s="301"/>
      <c r="AO425" s="301"/>
      <c r="AP425" s="301"/>
      <c r="AQ425" s="302"/>
      <c r="AR425" s="67"/>
    </row>
    <row r="426" spans="1:44" ht="27.75" customHeight="1" x14ac:dyDescent="0.65">
      <c r="A426" s="198" t="str">
        <f t="shared" si="11"/>
        <v/>
      </c>
      <c r="B426" s="68"/>
      <c r="C426" s="174"/>
      <c r="D426" s="174"/>
      <c r="E426" s="69"/>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F426" s="32"/>
      <c r="AL426" s="300"/>
      <c r="AM426" s="301"/>
      <c r="AN426" s="301"/>
      <c r="AO426" s="301"/>
      <c r="AP426" s="301"/>
      <c r="AQ426" s="302"/>
      <c r="AR426" s="67"/>
    </row>
    <row r="427" spans="1:44" ht="18" customHeight="1" thickBot="1" x14ac:dyDescent="0.7">
      <c r="A427" s="198" t="str">
        <f t="shared" si="11"/>
        <v/>
      </c>
      <c r="B427" s="68"/>
      <c r="C427" s="174"/>
      <c r="D427" s="174"/>
      <c r="E427" s="69"/>
      <c r="AF427" s="32"/>
      <c r="AL427" s="300"/>
      <c r="AM427" s="301"/>
      <c r="AN427" s="301"/>
      <c r="AO427" s="301"/>
      <c r="AP427" s="301"/>
      <c r="AQ427" s="302"/>
      <c r="AR427" s="67"/>
    </row>
    <row r="428" spans="1:44" ht="27.75" customHeight="1" x14ac:dyDescent="0.65">
      <c r="A428" s="198" t="str">
        <f t="shared" si="11"/>
        <v/>
      </c>
      <c r="B428" s="68"/>
      <c r="C428" s="174"/>
      <c r="D428" s="174"/>
      <c r="E428" s="69"/>
      <c r="H428" s="35" t="s">
        <v>490</v>
      </c>
      <c r="I428" s="647" t="s">
        <v>491</v>
      </c>
      <c r="J428" s="647"/>
      <c r="K428" s="647"/>
      <c r="L428" s="647"/>
      <c r="M428" s="647"/>
      <c r="N428" s="647"/>
      <c r="O428" s="647"/>
      <c r="P428" s="647"/>
      <c r="Q428" s="647"/>
      <c r="R428" s="647"/>
      <c r="S428" s="647"/>
      <c r="T428" s="647"/>
      <c r="U428" s="647"/>
      <c r="V428" s="647"/>
      <c r="W428" s="647"/>
      <c r="X428" s="647"/>
      <c r="Y428" s="647"/>
      <c r="Z428" s="647"/>
      <c r="AA428" s="647"/>
      <c r="AB428" s="647"/>
      <c r="AC428" s="647"/>
      <c r="AD428" s="648"/>
      <c r="AF428" s="32"/>
      <c r="AL428" s="300"/>
      <c r="AM428" s="301"/>
      <c r="AN428" s="301"/>
      <c r="AO428" s="301"/>
      <c r="AP428" s="301"/>
      <c r="AQ428" s="302"/>
      <c r="AR428" s="67"/>
    </row>
    <row r="429" spans="1:44" ht="27.75" customHeight="1" x14ac:dyDescent="0.65">
      <c r="A429" s="198" t="str">
        <f t="shared" si="11"/>
        <v/>
      </c>
      <c r="B429" s="68"/>
      <c r="C429" s="174"/>
      <c r="D429" s="174"/>
      <c r="E429" s="69"/>
      <c r="H429" s="30"/>
      <c r="I429" s="487"/>
      <c r="J429" s="487"/>
      <c r="K429" s="487"/>
      <c r="L429" s="487"/>
      <c r="M429" s="487"/>
      <c r="N429" s="487"/>
      <c r="O429" s="487"/>
      <c r="P429" s="487"/>
      <c r="Q429" s="487"/>
      <c r="R429" s="487"/>
      <c r="S429" s="487"/>
      <c r="T429" s="487"/>
      <c r="U429" s="487"/>
      <c r="V429" s="487"/>
      <c r="W429" s="487"/>
      <c r="X429" s="487"/>
      <c r="Y429" s="487"/>
      <c r="Z429" s="487"/>
      <c r="AA429" s="487"/>
      <c r="AB429" s="487"/>
      <c r="AC429" s="487"/>
      <c r="AD429" s="629"/>
      <c r="AF429" s="32"/>
      <c r="AL429" s="300"/>
      <c r="AM429" s="301"/>
      <c r="AN429" s="301"/>
      <c r="AO429" s="301"/>
      <c r="AP429" s="301"/>
      <c r="AQ429" s="302"/>
      <c r="AR429" s="67"/>
    </row>
    <row r="430" spans="1:44" ht="27.75" customHeight="1" x14ac:dyDescent="0.65">
      <c r="A430" s="198" t="str">
        <f t="shared" si="11"/>
        <v/>
      </c>
      <c r="B430" s="68"/>
      <c r="C430" s="174"/>
      <c r="D430" s="174"/>
      <c r="E430" s="69"/>
      <c r="H430" s="30"/>
      <c r="I430" s="487"/>
      <c r="J430" s="487"/>
      <c r="K430" s="487"/>
      <c r="L430" s="487"/>
      <c r="M430" s="487"/>
      <c r="N430" s="487"/>
      <c r="O430" s="487"/>
      <c r="P430" s="487"/>
      <c r="Q430" s="487"/>
      <c r="R430" s="487"/>
      <c r="S430" s="487"/>
      <c r="T430" s="487"/>
      <c r="U430" s="487"/>
      <c r="V430" s="487"/>
      <c r="W430" s="487"/>
      <c r="X430" s="487"/>
      <c r="Y430" s="487"/>
      <c r="Z430" s="487"/>
      <c r="AA430" s="487"/>
      <c r="AB430" s="487"/>
      <c r="AC430" s="487"/>
      <c r="AD430" s="629"/>
      <c r="AF430" s="32"/>
      <c r="AL430" s="300"/>
      <c r="AM430" s="301"/>
      <c r="AN430" s="301"/>
      <c r="AO430" s="301"/>
      <c r="AP430" s="301"/>
      <c r="AQ430" s="302"/>
      <c r="AR430" s="67"/>
    </row>
    <row r="431" spans="1:44" ht="27.75" customHeight="1" thickBot="1" x14ac:dyDescent="0.7">
      <c r="A431" s="198" t="str">
        <f t="shared" si="11"/>
        <v/>
      </c>
      <c r="B431" s="68"/>
      <c r="C431" s="174"/>
      <c r="D431" s="174"/>
      <c r="E431" s="69"/>
      <c r="H431" s="43"/>
      <c r="I431" s="650"/>
      <c r="J431" s="650"/>
      <c r="K431" s="650"/>
      <c r="L431" s="650"/>
      <c r="M431" s="650"/>
      <c r="N431" s="650"/>
      <c r="O431" s="650"/>
      <c r="P431" s="650"/>
      <c r="Q431" s="650"/>
      <c r="R431" s="650"/>
      <c r="S431" s="650"/>
      <c r="T431" s="650"/>
      <c r="U431" s="650"/>
      <c r="V431" s="650"/>
      <c r="W431" s="650"/>
      <c r="X431" s="650"/>
      <c r="Y431" s="650"/>
      <c r="Z431" s="650"/>
      <c r="AA431" s="650"/>
      <c r="AB431" s="650"/>
      <c r="AC431" s="650"/>
      <c r="AD431" s="651"/>
      <c r="AF431" s="32"/>
      <c r="AL431" s="300"/>
      <c r="AM431" s="301"/>
      <c r="AN431" s="301"/>
      <c r="AO431" s="301"/>
      <c r="AP431" s="301"/>
      <c r="AQ431" s="302"/>
      <c r="AR431" s="67"/>
    </row>
    <row r="432" spans="1:44" ht="18" customHeight="1" x14ac:dyDescent="0.65">
      <c r="A432" s="198" t="str">
        <f t="shared" si="11"/>
        <v/>
      </c>
      <c r="B432" s="68"/>
      <c r="C432" s="174"/>
      <c r="D432" s="174"/>
      <c r="E432" s="69"/>
      <c r="AF432" s="32"/>
      <c r="AL432" s="300"/>
      <c r="AM432" s="301"/>
      <c r="AN432" s="301"/>
      <c r="AO432" s="301"/>
      <c r="AP432" s="301"/>
      <c r="AQ432" s="302"/>
      <c r="AR432" s="67"/>
    </row>
    <row r="433" spans="1:44" ht="27.75" customHeight="1" x14ac:dyDescent="0.65">
      <c r="A433" s="198">
        <f t="shared" si="11"/>
        <v>90</v>
      </c>
      <c r="B433" s="68"/>
      <c r="C433" s="174"/>
      <c r="D433" s="174"/>
      <c r="E433" s="69"/>
      <c r="H433" s="487" t="s">
        <v>492</v>
      </c>
      <c r="I433" s="487"/>
      <c r="J433" s="487"/>
      <c r="K433" s="487"/>
      <c r="L433" s="487"/>
      <c r="M433" s="487"/>
      <c r="N433" s="487"/>
      <c r="O433" s="487"/>
      <c r="P433" s="487"/>
      <c r="Q433" s="487"/>
      <c r="R433" s="487"/>
      <c r="S433" s="487"/>
      <c r="T433" s="487"/>
      <c r="U433" s="487"/>
      <c r="V433" s="487"/>
      <c r="W433" s="487"/>
      <c r="X433" s="487"/>
      <c r="Y433" s="487"/>
      <c r="Z433" s="487"/>
      <c r="AA433" s="487"/>
      <c r="AB433" s="487"/>
      <c r="AC433" s="487"/>
      <c r="AD433" s="487"/>
      <c r="AF433" s="32"/>
      <c r="AG433" s="223">
        <v>90</v>
      </c>
      <c r="AH433" s="505" t="s">
        <v>19</v>
      </c>
      <c r="AI433" s="506"/>
      <c r="AJ433" s="507"/>
      <c r="AK433" s="3"/>
      <c r="AL433" s="508" t="s">
        <v>493</v>
      </c>
      <c r="AM433" s="509"/>
      <c r="AN433" s="509"/>
      <c r="AO433" s="509"/>
      <c r="AP433" s="509"/>
      <c r="AQ433" s="510"/>
      <c r="AR433" s="566">
        <f>VLOOKUP(AH433,$CD$6:$CE$11,2,FALSE)</f>
        <v>0</v>
      </c>
    </row>
    <row r="434" spans="1:44" ht="27.75" customHeight="1" x14ac:dyDescent="0.65">
      <c r="A434" s="198" t="str">
        <f t="shared" si="11"/>
        <v/>
      </c>
      <c r="B434" s="68"/>
      <c r="C434" s="174"/>
      <c r="D434" s="174"/>
      <c r="E434" s="69"/>
      <c r="H434" s="487"/>
      <c r="I434" s="487"/>
      <c r="J434" s="487"/>
      <c r="K434" s="487"/>
      <c r="L434" s="487"/>
      <c r="M434" s="487"/>
      <c r="N434" s="487"/>
      <c r="O434" s="487"/>
      <c r="P434" s="487"/>
      <c r="Q434" s="487"/>
      <c r="R434" s="487"/>
      <c r="S434" s="487"/>
      <c r="T434" s="487"/>
      <c r="U434" s="487"/>
      <c r="V434" s="487"/>
      <c r="W434" s="487"/>
      <c r="X434" s="487"/>
      <c r="Y434" s="487"/>
      <c r="Z434" s="487"/>
      <c r="AA434" s="487"/>
      <c r="AB434" s="487"/>
      <c r="AC434" s="487"/>
      <c r="AD434" s="487"/>
      <c r="AF434" s="32"/>
      <c r="AK434" s="3"/>
      <c r="AL434" s="508"/>
      <c r="AM434" s="509"/>
      <c r="AN434" s="509"/>
      <c r="AO434" s="509"/>
      <c r="AP434" s="509"/>
      <c r="AQ434" s="510"/>
      <c r="AR434" s="566"/>
    </row>
    <row r="435" spans="1:44" ht="18" customHeight="1" x14ac:dyDescent="0.65">
      <c r="A435" s="198" t="str">
        <f t="shared" si="11"/>
        <v/>
      </c>
      <c r="B435" s="68"/>
      <c r="C435" s="174"/>
      <c r="D435" s="174"/>
      <c r="E435" s="69"/>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F435" s="32"/>
      <c r="AL435" s="508"/>
      <c r="AM435" s="509"/>
      <c r="AN435" s="509"/>
      <c r="AO435" s="509"/>
      <c r="AP435" s="509"/>
      <c r="AQ435" s="510"/>
      <c r="AR435" s="67"/>
    </row>
    <row r="436" spans="1:44" ht="27.75" customHeight="1" x14ac:dyDescent="0.65">
      <c r="A436" s="198">
        <f t="shared" si="11"/>
        <v>91</v>
      </c>
      <c r="B436" s="68"/>
      <c r="C436" s="174"/>
      <c r="D436" s="174"/>
      <c r="E436" s="69"/>
      <c r="F436" s="503" t="s">
        <v>198</v>
      </c>
      <c r="G436" s="504"/>
      <c r="H436" s="567" t="s">
        <v>494</v>
      </c>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F436" s="32"/>
      <c r="AG436" s="223">
        <v>91</v>
      </c>
      <c r="AH436" s="505" t="s">
        <v>19</v>
      </c>
      <c r="AI436" s="506"/>
      <c r="AJ436" s="507"/>
      <c r="AK436" s="3"/>
      <c r="AL436" s="508" t="s">
        <v>904</v>
      </c>
      <c r="AM436" s="509"/>
      <c r="AN436" s="509"/>
      <c r="AO436" s="509"/>
      <c r="AP436" s="509"/>
      <c r="AQ436" s="510"/>
      <c r="AR436" s="566">
        <f>VLOOKUP(AH436,$CD$6:$CE$11,2,FALSE)</f>
        <v>0</v>
      </c>
    </row>
    <row r="437" spans="1:44" ht="27.75" customHeight="1" x14ac:dyDescent="0.65">
      <c r="A437" s="198" t="str">
        <f t="shared" si="11"/>
        <v/>
      </c>
      <c r="B437" s="68"/>
      <c r="C437" s="174"/>
      <c r="D437" s="174"/>
      <c r="E437" s="69"/>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F437" s="32"/>
      <c r="AK437" s="3"/>
      <c r="AL437" s="508"/>
      <c r="AM437" s="509"/>
      <c r="AN437" s="509"/>
      <c r="AO437" s="509"/>
      <c r="AP437" s="509"/>
      <c r="AQ437" s="510"/>
      <c r="AR437" s="566"/>
    </row>
    <row r="438" spans="1:44" ht="27.75" customHeight="1" x14ac:dyDescent="0.65">
      <c r="A438" s="198" t="str">
        <f t="shared" si="11"/>
        <v/>
      </c>
      <c r="B438" s="68"/>
      <c r="C438" s="174"/>
      <c r="D438" s="174"/>
      <c r="E438" s="69"/>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F438" s="32"/>
      <c r="AL438" s="508"/>
      <c r="AM438" s="509"/>
      <c r="AN438" s="509"/>
      <c r="AO438" s="509"/>
      <c r="AP438" s="509"/>
      <c r="AQ438" s="510"/>
      <c r="AR438" s="67"/>
    </row>
    <row r="439" spans="1:44" ht="27.75" customHeight="1" x14ac:dyDescent="0.65">
      <c r="A439" s="198" t="str">
        <f t="shared" si="11"/>
        <v/>
      </c>
      <c r="B439" s="68"/>
      <c r="C439" s="174"/>
      <c r="D439" s="174"/>
      <c r="E439" s="69"/>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F439" s="32"/>
      <c r="AL439" s="508"/>
      <c r="AM439" s="509"/>
      <c r="AN439" s="509"/>
      <c r="AO439" s="509"/>
      <c r="AP439" s="509"/>
      <c r="AQ439" s="510"/>
      <c r="AR439" s="67"/>
    </row>
    <row r="440" spans="1:44" ht="18" customHeight="1" thickBot="1" x14ac:dyDescent="0.7">
      <c r="A440" s="198" t="str">
        <f t="shared" si="11"/>
        <v/>
      </c>
      <c r="B440" s="129"/>
      <c r="C440" s="130"/>
      <c r="D440" s="130"/>
      <c r="E440" s="131"/>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4"/>
      <c r="AG440" s="224"/>
      <c r="AH440" s="25"/>
      <c r="AI440" s="25"/>
      <c r="AJ440" s="25"/>
      <c r="AK440" s="26"/>
      <c r="AL440" s="330"/>
      <c r="AM440" s="331"/>
      <c r="AN440" s="331"/>
      <c r="AO440" s="331"/>
      <c r="AP440" s="331"/>
      <c r="AQ440" s="332"/>
      <c r="AR440" s="164"/>
    </row>
    <row r="441" spans="1:44" ht="18" customHeight="1" x14ac:dyDescent="0.65">
      <c r="A441" s="198" t="str">
        <f t="shared" si="11"/>
        <v/>
      </c>
      <c r="B441" s="68"/>
      <c r="C441" s="174"/>
      <c r="D441" s="174"/>
      <c r="E441" s="69"/>
      <c r="AF441" s="32"/>
      <c r="AL441" s="300"/>
      <c r="AM441" s="301"/>
      <c r="AN441" s="301"/>
      <c r="AO441" s="301"/>
      <c r="AP441" s="301"/>
      <c r="AQ441" s="302"/>
      <c r="AR441" s="67"/>
    </row>
    <row r="442" spans="1:44" ht="27.75" customHeight="1" x14ac:dyDescent="0.65">
      <c r="A442" s="198">
        <f t="shared" si="11"/>
        <v>92</v>
      </c>
      <c r="B442" s="531" t="s">
        <v>495</v>
      </c>
      <c r="C442" s="532"/>
      <c r="D442" s="532"/>
      <c r="E442" s="533"/>
      <c r="F442" s="503" t="s">
        <v>37</v>
      </c>
      <c r="G442" s="504"/>
      <c r="H442" s="567" t="s">
        <v>496</v>
      </c>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F442" s="32"/>
      <c r="AG442" s="223">
        <v>92</v>
      </c>
      <c r="AH442" s="505" t="s">
        <v>19</v>
      </c>
      <c r="AI442" s="506"/>
      <c r="AJ442" s="507"/>
      <c r="AK442" s="3"/>
      <c r="AL442" s="508" t="s">
        <v>905</v>
      </c>
      <c r="AM442" s="509"/>
      <c r="AN442" s="509"/>
      <c r="AO442" s="509"/>
      <c r="AP442" s="509"/>
      <c r="AQ442" s="510"/>
      <c r="AR442" s="566">
        <f>VLOOKUP(AH442,$CD$6:$CE$11,2,FALSE)</f>
        <v>0</v>
      </c>
    </row>
    <row r="443" spans="1:44" ht="27.75" customHeight="1" x14ac:dyDescent="0.65">
      <c r="A443" s="198" t="str">
        <f t="shared" si="11"/>
        <v/>
      </c>
      <c r="B443" s="531"/>
      <c r="C443" s="532"/>
      <c r="D443" s="532"/>
      <c r="E443" s="533"/>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F443" s="32"/>
      <c r="AK443" s="3"/>
      <c r="AL443" s="508"/>
      <c r="AM443" s="509"/>
      <c r="AN443" s="509"/>
      <c r="AO443" s="509"/>
      <c r="AP443" s="509"/>
      <c r="AQ443" s="510"/>
      <c r="AR443" s="566"/>
    </row>
    <row r="444" spans="1:44" ht="21.75" customHeight="1" x14ac:dyDescent="0.65">
      <c r="A444" s="198" t="str">
        <f t="shared" si="11"/>
        <v/>
      </c>
      <c r="B444" s="531"/>
      <c r="C444" s="532"/>
      <c r="D444" s="532"/>
      <c r="E444" s="533"/>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F444" s="32"/>
      <c r="AL444" s="508"/>
      <c r="AM444" s="509"/>
      <c r="AN444" s="509"/>
      <c r="AO444" s="509"/>
      <c r="AP444" s="509"/>
      <c r="AQ444" s="510"/>
      <c r="AR444" s="67"/>
    </row>
    <row r="445" spans="1:44" ht="21.75" customHeight="1" x14ac:dyDescent="0.65">
      <c r="A445" s="198" t="str">
        <f t="shared" si="11"/>
        <v/>
      </c>
      <c r="B445" s="68"/>
      <c r="C445" s="174"/>
      <c r="D445" s="174"/>
      <c r="E445" s="69"/>
      <c r="AF445" s="32"/>
      <c r="AL445" s="508"/>
      <c r="AM445" s="509"/>
      <c r="AN445" s="509"/>
      <c r="AO445" s="509"/>
      <c r="AP445" s="509"/>
      <c r="AQ445" s="510"/>
      <c r="AR445" s="67"/>
    </row>
    <row r="446" spans="1:44" ht="27.75" customHeight="1" x14ac:dyDescent="0.65">
      <c r="A446" s="198">
        <f t="shared" si="11"/>
        <v>93</v>
      </c>
      <c r="B446" s="68"/>
      <c r="C446" s="174"/>
      <c r="D446" s="174"/>
      <c r="E446" s="69"/>
      <c r="H446" s="9" t="s">
        <v>497</v>
      </c>
      <c r="AF446" s="32"/>
      <c r="AG446" s="223">
        <v>93</v>
      </c>
      <c r="AH446" s="505" t="s">
        <v>19</v>
      </c>
      <c r="AI446" s="506"/>
      <c r="AJ446" s="507"/>
      <c r="AK446" s="3"/>
      <c r="AL446" s="508" t="s">
        <v>906</v>
      </c>
      <c r="AM446" s="509"/>
      <c r="AN446" s="509"/>
      <c r="AO446" s="509"/>
      <c r="AP446" s="509"/>
      <c r="AQ446" s="510"/>
      <c r="AR446" s="566">
        <f>VLOOKUP(AH446,$CD$6:$CE$11,2,FALSE)</f>
        <v>0</v>
      </c>
    </row>
    <row r="447" spans="1:44" ht="18.75" customHeight="1" x14ac:dyDescent="0.65">
      <c r="A447" s="198" t="str">
        <f t="shared" si="11"/>
        <v/>
      </c>
      <c r="B447" s="68"/>
      <c r="C447" s="174"/>
      <c r="D447" s="174"/>
      <c r="E447" s="69"/>
      <c r="AF447" s="32"/>
      <c r="AK447" s="3"/>
      <c r="AL447" s="508"/>
      <c r="AM447" s="509"/>
      <c r="AN447" s="509"/>
      <c r="AO447" s="509"/>
      <c r="AP447" s="509"/>
      <c r="AQ447" s="510"/>
      <c r="AR447" s="566"/>
    </row>
    <row r="448" spans="1:44" ht="18" customHeight="1" thickBot="1" x14ac:dyDescent="0.7">
      <c r="A448" s="198" t="str">
        <f t="shared" si="11"/>
        <v/>
      </c>
      <c r="B448" s="129"/>
      <c r="C448" s="130"/>
      <c r="D448" s="130"/>
      <c r="E448" s="131"/>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4"/>
      <c r="AG448" s="224"/>
      <c r="AH448" s="25"/>
      <c r="AI448" s="25"/>
      <c r="AJ448" s="25"/>
      <c r="AK448" s="26"/>
      <c r="AL448" s="677"/>
      <c r="AM448" s="678"/>
      <c r="AN448" s="678"/>
      <c r="AO448" s="678"/>
      <c r="AP448" s="678"/>
      <c r="AQ448" s="679"/>
      <c r="AR448" s="164"/>
    </row>
    <row r="449" spans="1:44" ht="18" customHeight="1" x14ac:dyDescent="0.65">
      <c r="A449" s="198" t="str">
        <f t="shared" si="11"/>
        <v/>
      </c>
      <c r="B449" s="68"/>
      <c r="C449" s="174"/>
      <c r="D449" s="174"/>
      <c r="E449" s="69"/>
      <c r="AF449" s="32"/>
      <c r="AL449" s="315"/>
      <c r="AM449" s="316"/>
      <c r="AN449" s="316"/>
      <c r="AO449" s="316"/>
      <c r="AP449" s="316"/>
      <c r="AQ449" s="317"/>
      <c r="AR449" s="67"/>
    </row>
    <row r="450" spans="1:44" ht="27.75" customHeight="1" x14ac:dyDescent="0.65">
      <c r="A450" s="198">
        <f t="shared" si="11"/>
        <v>94</v>
      </c>
      <c r="B450" s="531" t="s">
        <v>498</v>
      </c>
      <c r="C450" s="532"/>
      <c r="D450" s="532"/>
      <c r="E450" s="533"/>
      <c r="F450" s="503" t="s">
        <v>37</v>
      </c>
      <c r="G450" s="504"/>
      <c r="H450" s="567" t="s">
        <v>499</v>
      </c>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F450" s="32"/>
      <c r="AG450" s="223">
        <v>94</v>
      </c>
      <c r="AH450" s="505" t="s">
        <v>19</v>
      </c>
      <c r="AI450" s="506"/>
      <c r="AJ450" s="507"/>
      <c r="AK450" s="3"/>
      <c r="AL450" s="508" t="s">
        <v>907</v>
      </c>
      <c r="AM450" s="509"/>
      <c r="AN450" s="509"/>
      <c r="AO450" s="509"/>
      <c r="AP450" s="509"/>
      <c r="AQ450" s="510"/>
      <c r="AR450" s="566">
        <f>VLOOKUP(AH450,$CD$6:$CE$11,2,FALSE)</f>
        <v>0</v>
      </c>
    </row>
    <row r="451" spans="1:44" ht="27.75" customHeight="1" x14ac:dyDescent="0.65">
      <c r="A451" s="198" t="str">
        <f t="shared" si="11"/>
        <v/>
      </c>
      <c r="B451" s="531"/>
      <c r="C451" s="532"/>
      <c r="D451" s="532"/>
      <c r="E451" s="533"/>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F451" s="32"/>
      <c r="AK451" s="3"/>
      <c r="AL451" s="508"/>
      <c r="AM451" s="509"/>
      <c r="AN451" s="509"/>
      <c r="AO451" s="509"/>
      <c r="AP451" s="509"/>
      <c r="AQ451" s="510"/>
      <c r="AR451" s="566"/>
    </row>
    <row r="452" spans="1:44" ht="21.75" customHeight="1" x14ac:dyDescent="0.65">
      <c r="A452" s="198" t="str">
        <f t="shared" si="11"/>
        <v/>
      </c>
      <c r="B452" s="531"/>
      <c r="C452" s="532"/>
      <c r="D452" s="532"/>
      <c r="E452" s="533"/>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F452" s="32"/>
      <c r="AL452" s="508"/>
      <c r="AM452" s="509"/>
      <c r="AN452" s="509"/>
      <c r="AO452" s="509"/>
      <c r="AP452" s="509"/>
      <c r="AQ452" s="510"/>
      <c r="AR452" s="67"/>
    </row>
    <row r="453" spans="1:44" ht="27.75" customHeight="1" x14ac:dyDescent="0.65">
      <c r="A453" s="198" t="str">
        <f t="shared" si="11"/>
        <v/>
      </c>
      <c r="B453" s="68"/>
      <c r="C453" s="174"/>
      <c r="D453" s="174"/>
      <c r="E453" s="69"/>
      <c r="H453" s="487" t="s">
        <v>500</v>
      </c>
      <c r="I453" s="487"/>
      <c r="J453" s="487"/>
      <c r="K453" s="487"/>
      <c r="L453" s="487"/>
      <c r="M453" s="487"/>
      <c r="N453" s="487"/>
      <c r="O453" s="487"/>
      <c r="P453" s="487"/>
      <c r="Q453" s="487"/>
      <c r="R453" s="487"/>
      <c r="S453" s="487"/>
      <c r="T453" s="487"/>
      <c r="U453" s="487"/>
      <c r="V453" s="487"/>
      <c r="W453" s="487"/>
      <c r="X453" s="487"/>
      <c r="Y453" s="487"/>
      <c r="Z453" s="487"/>
      <c r="AA453" s="487"/>
      <c r="AB453" s="487"/>
      <c r="AC453" s="487"/>
      <c r="AD453" s="487"/>
      <c r="AF453" s="32"/>
      <c r="AL453" s="508"/>
      <c r="AM453" s="509"/>
      <c r="AN453" s="509"/>
      <c r="AO453" s="509"/>
      <c r="AP453" s="509"/>
      <c r="AQ453" s="510"/>
      <c r="AR453" s="67"/>
    </row>
    <row r="454" spans="1:44" ht="27.75" customHeight="1" x14ac:dyDescent="0.65">
      <c r="A454" s="198" t="str">
        <f t="shared" si="11"/>
        <v/>
      </c>
      <c r="B454" s="68"/>
      <c r="C454" s="174"/>
      <c r="D454" s="174"/>
      <c r="E454" s="69"/>
      <c r="H454" s="487"/>
      <c r="I454" s="487"/>
      <c r="J454" s="487"/>
      <c r="K454" s="487"/>
      <c r="L454" s="487"/>
      <c r="M454" s="487"/>
      <c r="N454" s="487"/>
      <c r="O454" s="487"/>
      <c r="P454" s="487"/>
      <c r="Q454" s="487"/>
      <c r="R454" s="487"/>
      <c r="S454" s="487"/>
      <c r="T454" s="487"/>
      <c r="U454" s="487"/>
      <c r="V454" s="487"/>
      <c r="W454" s="487"/>
      <c r="X454" s="487"/>
      <c r="Y454" s="487"/>
      <c r="Z454" s="487"/>
      <c r="AA454" s="487"/>
      <c r="AB454" s="487"/>
      <c r="AC454" s="487"/>
      <c r="AD454" s="487"/>
      <c r="AF454" s="32"/>
      <c r="AL454" s="508"/>
      <c r="AM454" s="509"/>
      <c r="AN454" s="509"/>
      <c r="AO454" s="509"/>
      <c r="AP454" s="509"/>
      <c r="AQ454" s="510"/>
      <c r="AR454" s="67"/>
    </row>
    <row r="455" spans="1:44" ht="18" customHeight="1" x14ac:dyDescent="0.65">
      <c r="A455" s="198" t="str">
        <f t="shared" si="11"/>
        <v/>
      </c>
      <c r="B455" s="68"/>
      <c r="C455" s="174"/>
      <c r="D455" s="174"/>
      <c r="E455" s="69"/>
      <c r="AF455" s="32"/>
      <c r="AL455" s="300"/>
      <c r="AM455" s="301"/>
      <c r="AN455" s="301"/>
      <c r="AO455" s="301"/>
      <c r="AP455" s="301"/>
      <c r="AQ455" s="302"/>
      <c r="AR455" s="67"/>
    </row>
    <row r="456" spans="1:44" ht="27.75" customHeight="1" x14ac:dyDescent="0.65">
      <c r="A456" s="198">
        <f t="shared" si="11"/>
        <v>95</v>
      </c>
      <c r="B456" s="68"/>
      <c r="C456" s="174"/>
      <c r="D456" s="174"/>
      <c r="E456" s="69"/>
      <c r="H456" s="9" t="s">
        <v>502</v>
      </c>
      <c r="I456" s="567" t="s">
        <v>504</v>
      </c>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F456" s="32"/>
      <c r="AG456" s="223">
        <v>95</v>
      </c>
      <c r="AH456" s="505" t="s">
        <v>19</v>
      </c>
      <c r="AI456" s="506"/>
      <c r="AJ456" s="507"/>
      <c r="AK456" s="3"/>
      <c r="AL456" s="508" t="s">
        <v>501</v>
      </c>
      <c r="AM456" s="509"/>
      <c r="AN456" s="509"/>
      <c r="AO456" s="509"/>
      <c r="AP456" s="509"/>
      <c r="AQ456" s="510"/>
      <c r="AR456" s="566">
        <f>VLOOKUP(AH456,$CD$6:$CE$11,2,FALSE)</f>
        <v>0</v>
      </c>
    </row>
    <row r="457" spans="1:44" ht="27.75" customHeight="1" x14ac:dyDescent="0.65">
      <c r="A457" s="198" t="str">
        <f t="shared" si="11"/>
        <v/>
      </c>
      <c r="B457" s="68"/>
      <c r="C457" s="174"/>
      <c r="D457" s="174"/>
      <c r="E457" s="69"/>
      <c r="H457" s="62"/>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F457" s="32"/>
      <c r="AK457" s="3"/>
      <c r="AL457" s="508"/>
      <c r="AM457" s="509"/>
      <c r="AN457" s="509"/>
      <c r="AO457" s="509"/>
      <c r="AP457" s="509"/>
      <c r="AQ457" s="510"/>
      <c r="AR457" s="566"/>
    </row>
    <row r="458" spans="1:44" ht="18" customHeight="1" x14ac:dyDescent="0.65">
      <c r="A458" s="198" t="str">
        <f t="shared" si="11"/>
        <v/>
      </c>
      <c r="B458" s="68"/>
      <c r="C458" s="174"/>
      <c r="D458" s="174"/>
      <c r="E458" s="69"/>
      <c r="AF458" s="32"/>
      <c r="AL458" s="508"/>
      <c r="AM458" s="509"/>
      <c r="AN458" s="509"/>
      <c r="AO458" s="509"/>
      <c r="AP458" s="509"/>
      <c r="AQ458" s="510"/>
      <c r="AR458" s="67"/>
    </row>
    <row r="459" spans="1:44" ht="27.75" customHeight="1" x14ac:dyDescent="0.65">
      <c r="A459" s="198">
        <f t="shared" si="11"/>
        <v>96</v>
      </c>
      <c r="B459" s="68"/>
      <c r="C459" s="174"/>
      <c r="D459" s="174"/>
      <c r="E459" s="69"/>
      <c r="H459" s="9" t="s">
        <v>502</v>
      </c>
      <c r="I459" s="516" t="s">
        <v>503</v>
      </c>
      <c r="J459" s="516"/>
      <c r="K459" s="516"/>
      <c r="L459" s="516"/>
      <c r="M459" s="516"/>
      <c r="N459" s="516"/>
      <c r="O459" s="516"/>
      <c r="P459" s="516"/>
      <c r="Q459" s="516"/>
      <c r="R459" s="516"/>
      <c r="S459" s="516"/>
      <c r="T459" s="516"/>
      <c r="U459" s="516"/>
      <c r="V459" s="516"/>
      <c r="W459" s="516"/>
      <c r="X459" s="516"/>
      <c r="Y459" s="516"/>
      <c r="Z459" s="516"/>
      <c r="AA459" s="516"/>
      <c r="AB459" s="516"/>
      <c r="AC459" s="516"/>
      <c r="AD459" s="516"/>
      <c r="AF459" s="32"/>
      <c r="AG459" s="223">
        <v>96</v>
      </c>
      <c r="AH459" s="505" t="s">
        <v>19</v>
      </c>
      <c r="AI459" s="506"/>
      <c r="AJ459" s="507"/>
      <c r="AK459" s="3"/>
      <c r="AL459" s="315"/>
      <c r="AM459" s="316"/>
      <c r="AN459" s="316"/>
      <c r="AO459" s="316"/>
      <c r="AP459" s="316"/>
      <c r="AQ459" s="317"/>
      <c r="AR459" s="566">
        <f>VLOOKUP(AH459,$CD$6:$CE$11,2,FALSE)</f>
        <v>0</v>
      </c>
    </row>
    <row r="460" spans="1:44" ht="18" customHeight="1" x14ac:dyDescent="0.65">
      <c r="A460" s="198" t="str">
        <f t="shared" si="11"/>
        <v/>
      </c>
      <c r="B460" s="68"/>
      <c r="C460" s="174"/>
      <c r="D460" s="174"/>
      <c r="E460" s="69"/>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F460" s="32"/>
      <c r="AK460" s="3"/>
      <c r="AL460" s="315"/>
      <c r="AM460" s="316"/>
      <c r="AN460" s="316"/>
      <c r="AO460" s="316"/>
      <c r="AP460" s="316"/>
      <c r="AQ460" s="317"/>
      <c r="AR460" s="566"/>
    </row>
    <row r="461" spans="1:44" ht="27.75" customHeight="1" x14ac:dyDescent="0.65">
      <c r="A461" s="198">
        <f t="shared" si="11"/>
        <v>97</v>
      </c>
      <c r="B461" s="68"/>
      <c r="C461" s="174"/>
      <c r="D461" s="174"/>
      <c r="E461" s="69"/>
      <c r="H461" s="9" t="s">
        <v>502</v>
      </c>
      <c r="I461" s="567" t="s">
        <v>505</v>
      </c>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F461" s="32"/>
      <c r="AG461" s="223">
        <v>97</v>
      </c>
      <c r="AH461" s="505" t="s">
        <v>19</v>
      </c>
      <c r="AI461" s="506"/>
      <c r="AJ461" s="507"/>
      <c r="AK461" s="3"/>
      <c r="AL461" s="315"/>
      <c r="AM461" s="316"/>
      <c r="AN461" s="316"/>
      <c r="AO461" s="316"/>
      <c r="AP461" s="316"/>
      <c r="AQ461" s="317"/>
      <c r="AR461" s="566">
        <f>VLOOKUP(AH461,$CD$6:$CE$11,2,FALSE)</f>
        <v>0</v>
      </c>
    </row>
    <row r="462" spans="1:44" ht="27.75" customHeight="1" x14ac:dyDescent="0.65">
      <c r="A462" s="198" t="str">
        <f t="shared" si="11"/>
        <v/>
      </c>
      <c r="B462" s="68"/>
      <c r="C462" s="174"/>
      <c r="D462" s="174"/>
      <c r="E462" s="69"/>
      <c r="H462" s="45"/>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F462" s="32"/>
      <c r="AK462" s="3"/>
      <c r="AL462" s="315"/>
      <c r="AM462" s="316"/>
      <c r="AN462" s="316"/>
      <c r="AO462" s="316"/>
      <c r="AP462" s="316"/>
      <c r="AQ462" s="317"/>
      <c r="AR462" s="566"/>
    </row>
    <row r="463" spans="1:44" ht="18" customHeight="1" x14ac:dyDescent="0.65">
      <c r="A463" s="198" t="str">
        <f t="shared" si="11"/>
        <v/>
      </c>
      <c r="B463" s="68"/>
      <c r="C463" s="174"/>
      <c r="D463" s="174"/>
      <c r="E463" s="69"/>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F463" s="32"/>
      <c r="AK463" s="3"/>
      <c r="AL463" s="315"/>
      <c r="AM463" s="316"/>
      <c r="AN463" s="316"/>
      <c r="AO463" s="316"/>
      <c r="AP463" s="316"/>
      <c r="AQ463" s="317"/>
      <c r="AR463" s="67"/>
    </row>
    <row r="464" spans="1:44" ht="27.75" customHeight="1" x14ac:dyDescent="0.65">
      <c r="A464" s="198">
        <f t="shared" si="11"/>
        <v>98</v>
      </c>
      <c r="B464" s="68"/>
      <c r="C464" s="174"/>
      <c r="D464" s="174"/>
      <c r="E464" s="69"/>
      <c r="H464" s="9" t="s">
        <v>502</v>
      </c>
      <c r="I464" s="516" t="s">
        <v>506</v>
      </c>
      <c r="J464" s="516"/>
      <c r="K464" s="516"/>
      <c r="L464" s="516"/>
      <c r="M464" s="516"/>
      <c r="N464" s="516"/>
      <c r="O464" s="516"/>
      <c r="P464" s="516"/>
      <c r="Q464" s="516"/>
      <c r="R464" s="516"/>
      <c r="S464" s="516"/>
      <c r="T464" s="516"/>
      <c r="U464" s="516"/>
      <c r="V464" s="516"/>
      <c r="W464" s="516"/>
      <c r="X464" s="516"/>
      <c r="Y464" s="516"/>
      <c r="Z464" s="516"/>
      <c r="AA464" s="516"/>
      <c r="AB464" s="516"/>
      <c r="AC464" s="516"/>
      <c r="AD464" s="516"/>
      <c r="AF464" s="32"/>
      <c r="AG464" s="223">
        <v>98</v>
      </c>
      <c r="AH464" s="505" t="s">
        <v>19</v>
      </c>
      <c r="AI464" s="506"/>
      <c r="AJ464" s="507"/>
      <c r="AK464" s="3"/>
      <c r="AL464" s="315"/>
      <c r="AM464" s="316"/>
      <c r="AN464" s="316"/>
      <c r="AO464" s="316"/>
      <c r="AP464" s="316"/>
      <c r="AQ464" s="317"/>
      <c r="AR464" s="566">
        <f>VLOOKUP(AH464,$CD$6:$CE$11,2,FALSE)</f>
        <v>0</v>
      </c>
    </row>
    <row r="465" spans="1:44" ht="18" customHeight="1" x14ac:dyDescent="0.65">
      <c r="A465" s="198" t="str">
        <f t="shared" si="11"/>
        <v/>
      </c>
      <c r="B465" s="68"/>
      <c r="C465" s="174"/>
      <c r="D465" s="174"/>
      <c r="E465" s="69"/>
      <c r="AF465" s="32"/>
      <c r="AK465" s="3"/>
      <c r="AL465" s="315"/>
      <c r="AM465" s="316"/>
      <c r="AN465" s="316"/>
      <c r="AO465" s="316"/>
      <c r="AP465" s="316"/>
      <c r="AQ465" s="317"/>
      <c r="AR465" s="566"/>
    </row>
    <row r="466" spans="1:44" ht="27.75" customHeight="1" x14ac:dyDescent="0.65">
      <c r="A466" s="198">
        <f t="shared" si="11"/>
        <v>99</v>
      </c>
      <c r="B466" s="68"/>
      <c r="C466" s="174"/>
      <c r="D466" s="174"/>
      <c r="E466" s="69"/>
      <c r="H466" s="9" t="s">
        <v>502</v>
      </c>
      <c r="I466" s="516" t="s">
        <v>507</v>
      </c>
      <c r="J466" s="516"/>
      <c r="K466" s="516"/>
      <c r="L466" s="516"/>
      <c r="M466" s="516"/>
      <c r="N466" s="516"/>
      <c r="O466" s="516"/>
      <c r="P466" s="516"/>
      <c r="Q466" s="516"/>
      <c r="R466" s="516"/>
      <c r="S466" s="516"/>
      <c r="T466" s="516"/>
      <c r="U466" s="516"/>
      <c r="V466" s="516"/>
      <c r="W466" s="516"/>
      <c r="X466" s="516"/>
      <c r="Y466" s="516"/>
      <c r="Z466" s="516"/>
      <c r="AA466" s="516"/>
      <c r="AB466" s="516"/>
      <c r="AC466" s="516"/>
      <c r="AD466" s="516"/>
      <c r="AF466" s="32"/>
      <c r="AG466" s="223">
        <v>99</v>
      </c>
      <c r="AH466" s="505" t="s">
        <v>19</v>
      </c>
      <c r="AI466" s="506"/>
      <c r="AJ466" s="507"/>
      <c r="AK466" s="3"/>
      <c r="AL466" s="315"/>
      <c r="AM466" s="316"/>
      <c r="AN466" s="316"/>
      <c r="AO466" s="316"/>
      <c r="AP466" s="316"/>
      <c r="AQ466" s="317"/>
      <c r="AR466" s="566">
        <f>VLOOKUP(AH466,$CD$6:$CE$11,2,FALSE)</f>
        <v>0</v>
      </c>
    </row>
    <row r="467" spans="1:44" ht="18" customHeight="1" x14ac:dyDescent="0.65">
      <c r="A467" s="198" t="str">
        <f t="shared" si="11"/>
        <v/>
      </c>
      <c r="B467" s="68"/>
      <c r="C467" s="174"/>
      <c r="D467" s="174"/>
      <c r="E467" s="69"/>
      <c r="AF467" s="32"/>
      <c r="AK467" s="3"/>
      <c r="AL467" s="315"/>
      <c r="AM467" s="316"/>
      <c r="AN467" s="316"/>
      <c r="AO467" s="316"/>
      <c r="AP467" s="316"/>
      <c r="AQ467" s="317"/>
      <c r="AR467" s="566"/>
    </row>
    <row r="468" spans="1:44" ht="18" customHeight="1" x14ac:dyDescent="0.65">
      <c r="A468" s="198" t="str">
        <f t="shared" si="11"/>
        <v/>
      </c>
      <c r="B468" s="68"/>
      <c r="C468" s="174"/>
      <c r="D468" s="174"/>
      <c r="E468" s="69"/>
      <c r="AF468" s="32"/>
      <c r="AL468" s="300"/>
      <c r="AM468" s="301"/>
      <c r="AN468" s="301"/>
      <c r="AO468" s="301"/>
      <c r="AP468" s="301"/>
      <c r="AQ468" s="302"/>
      <c r="AR468" s="67"/>
    </row>
    <row r="469" spans="1:44" ht="27.75" customHeight="1" x14ac:dyDescent="0.65">
      <c r="A469" s="198">
        <f t="shared" si="11"/>
        <v>100</v>
      </c>
      <c r="B469" s="68"/>
      <c r="C469" s="174"/>
      <c r="D469" s="174"/>
      <c r="E469" s="69"/>
      <c r="F469" s="503" t="s">
        <v>74</v>
      </c>
      <c r="G469" s="504"/>
      <c r="H469" s="534" t="s">
        <v>508</v>
      </c>
      <c r="I469" s="534"/>
      <c r="J469" s="534"/>
      <c r="K469" s="534"/>
      <c r="L469" s="534"/>
      <c r="M469" s="534"/>
      <c r="N469" s="534"/>
      <c r="O469" s="534"/>
      <c r="P469" s="534"/>
      <c r="Q469" s="534"/>
      <c r="R469" s="534"/>
      <c r="S469" s="534"/>
      <c r="T469" s="534"/>
      <c r="U469" s="534"/>
      <c r="V469" s="534"/>
      <c r="W469" s="534"/>
      <c r="X469" s="534"/>
      <c r="Y469" s="534"/>
      <c r="Z469" s="534"/>
      <c r="AA469" s="534"/>
      <c r="AB469" s="534"/>
      <c r="AC469" s="534"/>
      <c r="AD469" s="534"/>
      <c r="AF469" s="32"/>
      <c r="AG469" s="223">
        <v>100</v>
      </c>
      <c r="AH469" s="505" t="s">
        <v>19</v>
      </c>
      <c r="AI469" s="506"/>
      <c r="AJ469" s="507"/>
      <c r="AK469" s="3"/>
      <c r="AL469" s="508" t="s">
        <v>908</v>
      </c>
      <c r="AM469" s="509"/>
      <c r="AN469" s="509"/>
      <c r="AO469" s="509"/>
      <c r="AP469" s="509"/>
      <c r="AQ469" s="510"/>
      <c r="AR469" s="566">
        <f>VLOOKUP(AH469,$CD$6:$CE$11,2,FALSE)</f>
        <v>0</v>
      </c>
    </row>
    <row r="470" spans="1:44" ht="27.75" customHeight="1" x14ac:dyDescent="0.65">
      <c r="A470" s="198" t="str">
        <f t="shared" si="11"/>
        <v/>
      </c>
      <c r="B470" s="68"/>
      <c r="C470" s="174"/>
      <c r="D470" s="174"/>
      <c r="E470" s="69"/>
      <c r="H470" s="534"/>
      <c r="I470" s="534"/>
      <c r="J470" s="534"/>
      <c r="K470" s="534"/>
      <c r="L470" s="534"/>
      <c r="M470" s="534"/>
      <c r="N470" s="534"/>
      <c r="O470" s="534"/>
      <c r="P470" s="534"/>
      <c r="Q470" s="534"/>
      <c r="R470" s="534"/>
      <c r="S470" s="534"/>
      <c r="T470" s="534"/>
      <c r="U470" s="534"/>
      <c r="V470" s="534"/>
      <c r="W470" s="534"/>
      <c r="X470" s="534"/>
      <c r="Y470" s="534"/>
      <c r="Z470" s="534"/>
      <c r="AA470" s="534"/>
      <c r="AB470" s="534"/>
      <c r="AC470" s="534"/>
      <c r="AD470" s="534"/>
      <c r="AF470" s="32"/>
      <c r="AK470" s="3"/>
      <c r="AL470" s="508"/>
      <c r="AM470" s="509"/>
      <c r="AN470" s="509"/>
      <c r="AO470" s="509"/>
      <c r="AP470" s="509"/>
      <c r="AQ470" s="510"/>
      <c r="AR470" s="566"/>
    </row>
    <row r="471" spans="1:44" ht="17.25" customHeight="1" x14ac:dyDescent="0.65">
      <c r="A471" s="198" t="str">
        <f t="shared" si="11"/>
        <v/>
      </c>
      <c r="B471" s="68"/>
      <c r="C471" s="174"/>
      <c r="D471" s="174"/>
      <c r="E471" s="69"/>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F471" s="32"/>
      <c r="AL471" s="508"/>
      <c r="AM471" s="509"/>
      <c r="AN471" s="509"/>
      <c r="AO471" s="509"/>
      <c r="AP471" s="509"/>
      <c r="AQ471" s="510"/>
      <c r="AR471" s="67"/>
    </row>
    <row r="472" spans="1:44" ht="27.75" customHeight="1" x14ac:dyDescent="0.65">
      <c r="A472" s="198" t="str">
        <f t="shared" si="11"/>
        <v/>
      </c>
      <c r="B472" s="68"/>
      <c r="C472" s="174"/>
      <c r="D472" s="174"/>
      <c r="E472" s="69"/>
      <c r="H472" s="487" t="s">
        <v>510</v>
      </c>
      <c r="I472" s="487"/>
      <c r="J472" s="487"/>
      <c r="K472" s="487"/>
      <c r="L472" s="487"/>
      <c r="M472" s="487"/>
      <c r="N472" s="487"/>
      <c r="O472" s="487"/>
      <c r="P472" s="487"/>
      <c r="Q472" s="487"/>
      <c r="R472" s="487"/>
      <c r="S472" s="487"/>
      <c r="T472" s="487"/>
      <c r="U472" s="487"/>
      <c r="V472" s="487"/>
      <c r="W472" s="487"/>
      <c r="X472" s="487"/>
      <c r="Y472" s="487"/>
      <c r="Z472" s="487"/>
      <c r="AA472" s="487"/>
      <c r="AB472" s="487"/>
      <c r="AC472" s="487"/>
      <c r="AD472" s="487"/>
      <c r="AF472" s="32"/>
      <c r="AL472" s="315"/>
      <c r="AM472" s="316"/>
      <c r="AN472" s="316"/>
      <c r="AO472" s="316"/>
      <c r="AP472" s="316"/>
      <c r="AQ472" s="317"/>
      <c r="AR472" s="67"/>
    </row>
    <row r="473" spans="1:44" ht="27.75" customHeight="1" x14ac:dyDescent="0.65">
      <c r="A473" s="198" t="str">
        <f t="shared" si="11"/>
        <v/>
      </c>
      <c r="B473" s="68"/>
      <c r="C473" s="174"/>
      <c r="D473" s="174"/>
      <c r="E473" s="69"/>
      <c r="H473" s="487"/>
      <c r="I473" s="487"/>
      <c r="J473" s="487"/>
      <c r="K473" s="487"/>
      <c r="L473" s="487"/>
      <c r="M473" s="487"/>
      <c r="N473" s="487"/>
      <c r="O473" s="487"/>
      <c r="P473" s="487"/>
      <c r="Q473" s="487"/>
      <c r="R473" s="487"/>
      <c r="S473" s="487"/>
      <c r="T473" s="487"/>
      <c r="U473" s="487"/>
      <c r="V473" s="487"/>
      <c r="W473" s="487"/>
      <c r="X473" s="487"/>
      <c r="Y473" s="487"/>
      <c r="Z473" s="487"/>
      <c r="AA473" s="487"/>
      <c r="AB473" s="487"/>
      <c r="AC473" s="487"/>
      <c r="AD473" s="487"/>
      <c r="AF473" s="32"/>
      <c r="AL473" s="300"/>
      <c r="AM473" s="301"/>
      <c r="AN473" s="301"/>
      <c r="AO473" s="301"/>
      <c r="AP473" s="301"/>
      <c r="AQ473" s="302"/>
      <c r="AR473" s="67"/>
    </row>
    <row r="474" spans="1:44" ht="17.25" customHeight="1" x14ac:dyDescent="0.65">
      <c r="A474" s="198" t="str">
        <f t="shared" ref="A474:A513" si="12">IF(AG474=0,"",AG474)</f>
        <v/>
      </c>
      <c r="B474" s="68"/>
      <c r="C474" s="174"/>
      <c r="D474" s="174"/>
      <c r="E474" s="69"/>
      <c r="AF474" s="32"/>
      <c r="AL474" s="300"/>
      <c r="AM474" s="301"/>
      <c r="AN474" s="301"/>
      <c r="AO474" s="301"/>
      <c r="AP474" s="301"/>
      <c r="AQ474" s="302"/>
      <c r="AR474" s="67"/>
    </row>
    <row r="475" spans="1:44" ht="27.75" customHeight="1" x14ac:dyDescent="0.65">
      <c r="A475" s="198">
        <f t="shared" si="12"/>
        <v>101</v>
      </c>
      <c r="B475" s="68"/>
      <c r="C475" s="174"/>
      <c r="D475" s="174"/>
      <c r="E475" s="69"/>
      <c r="F475" s="503" t="s">
        <v>198</v>
      </c>
      <c r="G475" s="504"/>
      <c r="H475" s="567" t="s">
        <v>511</v>
      </c>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F475" s="32"/>
      <c r="AG475" s="223">
        <v>101</v>
      </c>
      <c r="AH475" s="505" t="s">
        <v>19</v>
      </c>
      <c r="AI475" s="506"/>
      <c r="AJ475" s="507"/>
      <c r="AK475" s="3"/>
      <c r="AL475" s="508" t="s">
        <v>909</v>
      </c>
      <c r="AM475" s="509"/>
      <c r="AN475" s="509"/>
      <c r="AO475" s="509"/>
      <c r="AP475" s="509"/>
      <c r="AQ475" s="510"/>
      <c r="AR475" s="566">
        <f>VLOOKUP(AH475,$CD$6:$CE$11,2,FALSE)</f>
        <v>0</v>
      </c>
    </row>
    <row r="476" spans="1:44" ht="27.75" customHeight="1" x14ac:dyDescent="0.65">
      <c r="A476" s="198" t="str">
        <f t="shared" si="12"/>
        <v/>
      </c>
      <c r="B476" s="68"/>
      <c r="C476" s="174"/>
      <c r="D476" s="174"/>
      <c r="E476" s="69"/>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F476" s="32"/>
      <c r="AK476" s="3"/>
      <c r="AL476" s="508"/>
      <c r="AM476" s="509"/>
      <c r="AN476" s="509"/>
      <c r="AO476" s="509"/>
      <c r="AP476" s="509"/>
      <c r="AQ476" s="510"/>
      <c r="AR476" s="566"/>
    </row>
    <row r="477" spans="1:44" ht="17.25" customHeight="1" x14ac:dyDescent="0.65">
      <c r="A477" s="198" t="str">
        <f t="shared" si="12"/>
        <v/>
      </c>
      <c r="B477" s="68"/>
      <c r="C477" s="174"/>
      <c r="D477" s="174"/>
      <c r="E477" s="69"/>
      <c r="AF477" s="32"/>
      <c r="AL477" s="508"/>
      <c r="AM477" s="509"/>
      <c r="AN477" s="509"/>
      <c r="AO477" s="509"/>
      <c r="AP477" s="509"/>
      <c r="AQ477" s="510"/>
      <c r="AR477" s="67"/>
    </row>
    <row r="478" spans="1:44" ht="27.75" customHeight="1" x14ac:dyDescent="0.65">
      <c r="A478" s="198" t="str">
        <f t="shared" si="12"/>
        <v/>
      </c>
      <c r="B478" s="68"/>
      <c r="C478" s="174"/>
      <c r="D478" s="174"/>
      <c r="E478" s="69"/>
      <c r="H478" s="9" t="s">
        <v>502</v>
      </c>
      <c r="I478" s="932" t="s">
        <v>518</v>
      </c>
      <c r="J478" s="933"/>
      <c r="K478" s="933"/>
      <c r="L478" s="933"/>
      <c r="M478" s="933"/>
      <c r="N478" s="933"/>
      <c r="O478" s="933"/>
      <c r="P478" s="933"/>
      <c r="Q478" s="933"/>
      <c r="R478" s="933"/>
      <c r="S478" s="933"/>
      <c r="T478" s="933"/>
      <c r="U478" s="933"/>
      <c r="V478" s="933"/>
      <c r="W478" s="933"/>
      <c r="X478" s="933"/>
      <c r="Y478" s="933"/>
      <c r="Z478" s="933"/>
      <c r="AA478" s="933"/>
      <c r="AB478" s="933"/>
      <c r="AC478" s="933"/>
      <c r="AD478" s="933"/>
      <c r="AF478" s="32"/>
      <c r="AL478" s="315"/>
      <c r="AM478" s="316"/>
      <c r="AN478" s="316"/>
      <c r="AO478" s="316"/>
      <c r="AP478" s="316"/>
      <c r="AQ478" s="317"/>
      <c r="AR478" s="67"/>
    </row>
    <row r="479" spans="1:44" ht="17.25" customHeight="1" x14ac:dyDescent="0.65">
      <c r="A479" s="198" t="str">
        <f t="shared" si="12"/>
        <v/>
      </c>
      <c r="B479" s="28"/>
      <c r="E479" s="29"/>
      <c r="F479" s="30"/>
      <c r="AE479" s="31"/>
      <c r="AF479" s="32"/>
      <c r="AL479" s="298"/>
      <c r="AQ479" s="299"/>
      <c r="AR479" s="33"/>
    </row>
    <row r="480" spans="1:44" ht="27.75" customHeight="1" x14ac:dyDescent="0.65">
      <c r="A480" s="198" t="str">
        <f t="shared" si="12"/>
        <v/>
      </c>
      <c r="B480" s="28"/>
      <c r="E480" s="29"/>
      <c r="F480" s="30"/>
      <c r="J480" s="9" t="s">
        <v>512</v>
      </c>
      <c r="L480" s="928" t="s">
        <v>57</v>
      </c>
      <c r="M480" s="929"/>
      <c r="N480" s="930"/>
      <c r="O480" s="40" t="s">
        <v>515</v>
      </c>
      <c r="AE480" s="31"/>
      <c r="AF480" s="32"/>
      <c r="AL480" s="298"/>
      <c r="AQ480" s="299"/>
      <c r="AR480" s="33"/>
    </row>
    <row r="481" spans="1:44" ht="27.75" customHeight="1" x14ac:dyDescent="0.65">
      <c r="A481" s="198" t="str">
        <f t="shared" si="12"/>
        <v/>
      </c>
      <c r="B481" s="28"/>
      <c r="E481" s="29"/>
      <c r="F481" s="30"/>
      <c r="J481" s="9" t="s">
        <v>513</v>
      </c>
      <c r="L481" s="928" t="s">
        <v>57</v>
      </c>
      <c r="M481" s="929"/>
      <c r="N481" s="930"/>
      <c r="O481" s="40" t="s">
        <v>515</v>
      </c>
      <c r="AE481" s="31"/>
      <c r="AF481" s="32"/>
      <c r="AL481" s="298"/>
      <c r="AQ481" s="299"/>
      <c r="AR481" s="33"/>
    </row>
    <row r="482" spans="1:44" ht="27.75" customHeight="1" x14ac:dyDescent="0.65">
      <c r="A482" s="198" t="str">
        <f t="shared" si="12"/>
        <v/>
      </c>
      <c r="B482" s="28"/>
      <c r="E482" s="29"/>
      <c r="F482" s="30"/>
      <c r="J482" s="9" t="s">
        <v>514</v>
      </c>
      <c r="L482" s="928" t="s">
        <v>57</v>
      </c>
      <c r="M482" s="929"/>
      <c r="N482" s="930"/>
      <c r="O482" s="40" t="s">
        <v>515</v>
      </c>
      <c r="AE482" s="31"/>
      <c r="AF482" s="32"/>
      <c r="AL482" s="298"/>
      <c r="AQ482" s="299"/>
      <c r="AR482" s="33"/>
    </row>
    <row r="483" spans="1:44" ht="27.75" customHeight="1" x14ac:dyDescent="0.65">
      <c r="A483" s="198" t="str">
        <f t="shared" si="12"/>
        <v/>
      </c>
      <c r="B483" s="28"/>
      <c r="E483" s="29"/>
      <c r="F483" s="30"/>
      <c r="J483" s="931" t="s">
        <v>516</v>
      </c>
      <c r="K483" s="931"/>
      <c r="L483" s="931"/>
      <c r="M483" s="931"/>
      <c r="N483" s="931"/>
      <c r="O483" s="931"/>
      <c r="P483" s="931"/>
      <c r="Q483" s="106"/>
      <c r="R483" s="106"/>
      <c r="S483" s="106"/>
      <c r="AE483" s="31"/>
      <c r="AF483" s="32"/>
      <c r="AL483" s="298"/>
      <c r="AQ483" s="299"/>
      <c r="AR483" s="33"/>
    </row>
    <row r="484" spans="1:44" ht="17.25" customHeight="1" x14ac:dyDescent="0.65">
      <c r="A484" s="198" t="str">
        <f t="shared" si="12"/>
        <v/>
      </c>
      <c r="B484" s="28"/>
      <c r="E484" s="29"/>
      <c r="F484" s="30"/>
      <c r="AE484" s="31"/>
      <c r="AF484" s="32"/>
      <c r="AL484" s="298"/>
      <c r="AQ484" s="299"/>
      <c r="AR484" s="33"/>
    </row>
    <row r="485" spans="1:44" ht="27.75" customHeight="1" x14ac:dyDescent="0.65">
      <c r="A485" s="198" t="str">
        <f t="shared" si="12"/>
        <v/>
      </c>
      <c r="B485" s="28"/>
      <c r="E485" s="29"/>
      <c r="F485" s="30"/>
      <c r="H485" s="9" t="s">
        <v>502</v>
      </c>
      <c r="I485" s="529" t="s">
        <v>517</v>
      </c>
      <c r="J485" s="529"/>
      <c r="K485" s="529"/>
      <c r="L485" s="529"/>
      <c r="M485" s="529"/>
      <c r="N485" s="529"/>
      <c r="O485" s="529"/>
      <c r="P485" s="529"/>
      <c r="Q485" s="529"/>
      <c r="R485" s="529"/>
      <c r="S485" s="529"/>
      <c r="T485" s="529"/>
      <c r="U485" s="529"/>
      <c r="V485" s="529"/>
      <c r="W485" s="529"/>
      <c r="X485" s="529"/>
      <c r="Y485" s="529"/>
      <c r="Z485" s="529"/>
      <c r="AA485" s="529"/>
      <c r="AB485" s="529"/>
      <c r="AC485" s="529"/>
      <c r="AD485" s="529"/>
      <c r="AE485" s="31"/>
      <c r="AF485" s="32"/>
      <c r="AL485" s="298"/>
      <c r="AQ485" s="299"/>
      <c r="AR485" s="33"/>
    </row>
    <row r="486" spans="1:44" ht="17.25" customHeight="1" thickBot="1" x14ac:dyDescent="0.7">
      <c r="A486" s="198" t="str">
        <f t="shared" si="12"/>
        <v/>
      </c>
      <c r="B486" s="28"/>
      <c r="E486" s="29"/>
      <c r="F486" s="30"/>
      <c r="AE486" s="31"/>
      <c r="AF486" s="32"/>
      <c r="AL486" s="298"/>
      <c r="AQ486" s="299"/>
      <c r="AR486" s="33"/>
    </row>
    <row r="487" spans="1:44" ht="27.75" customHeight="1" x14ac:dyDescent="0.65">
      <c r="A487" s="198" t="str">
        <f t="shared" si="12"/>
        <v/>
      </c>
      <c r="B487" s="28"/>
      <c r="E487" s="29"/>
      <c r="F487" s="30"/>
      <c r="I487" s="934"/>
      <c r="J487" s="935"/>
      <c r="K487" s="935"/>
      <c r="L487" s="935"/>
      <c r="M487" s="935"/>
      <c r="N487" s="935"/>
      <c r="O487" s="935"/>
      <c r="P487" s="935"/>
      <c r="Q487" s="935"/>
      <c r="R487" s="935"/>
      <c r="S487" s="935"/>
      <c r="T487" s="935"/>
      <c r="U487" s="935"/>
      <c r="V487" s="935"/>
      <c r="W487" s="935"/>
      <c r="X487" s="935"/>
      <c r="Y487" s="935"/>
      <c r="Z487" s="935"/>
      <c r="AA487" s="935"/>
      <c r="AB487" s="935"/>
      <c r="AC487" s="936"/>
      <c r="AE487" s="31"/>
      <c r="AF487" s="32"/>
      <c r="AL487" s="298"/>
      <c r="AQ487" s="299"/>
      <c r="AR487" s="33"/>
    </row>
    <row r="488" spans="1:44" ht="27.75" customHeight="1" thickBot="1" x14ac:dyDescent="0.7">
      <c r="A488" s="198" t="str">
        <f t="shared" si="12"/>
        <v/>
      </c>
      <c r="B488" s="28"/>
      <c r="E488" s="29"/>
      <c r="F488" s="30"/>
      <c r="I488" s="937"/>
      <c r="J488" s="938"/>
      <c r="K488" s="938"/>
      <c r="L488" s="938"/>
      <c r="M488" s="938"/>
      <c r="N488" s="938"/>
      <c r="O488" s="938"/>
      <c r="P488" s="938"/>
      <c r="Q488" s="938"/>
      <c r="R488" s="938"/>
      <c r="S488" s="938"/>
      <c r="T488" s="938"/>
      <c r="U488" s="938"/>
      <c r="V488" s="938"/>
      <c r="W488" s="938"/>
      <c r="X488" s="938"/>
      <c r="Y488" s="938"/>
      <c r="Z488" s="938"/>
      <c r="AA488" s="938"/>
      <c r="AB488" s="938"/>
      <c r="AC488" s="939"/>
      <c r="AE488" s="31"/>
      <c r="AF488" s="32"/>
      <c r="AL488" s="298"/>
      <c r="AQ488" s="299"/>
      <c r="AR488" s="33"/>
    </row>
    <row r="489" spans="1:44" ht="17.25" customHeight="1" x14ac:dyDescent="0.65">
      <c r="A489" s="198" t="str">
        <f t="shared" si="12"/>
        <v/>
      </c>
      <c r="B489" s="28"/>
      <c r="E489" s="29"/>
      <c r="F489" s="30"/>
      <c r="AE489" s="31"/>
      <c r="AF489" s="32"/>
      <c r="AL489" s="298"/>
      <c r="AQ489" s="299"/>
      <c r="AR489" s="33"/>
    </row>
    <row r="490" spans="1:44" ht="27.75" customHeight="1" x14ac:dyDescent="0.65">
      <c r="A490" s="198">
        <f t="shared" si="12"/>
        <v>102</v>
      </c>
      <c r="B490" s="28"/>
      <c r="E490" s="29"/>
      <c r="F490" s="503" t="s">
        <v>199</v>
      </c>
      <c r="G490" s="504"/>
      <c r="H490" s="487" t="s">
        <v>911</v>
      </c>
      <c r="I490" s="487"/>
      <c r="J490" s="487"/>
      <c r="K490" s="487"/>
      <c r="L490" s="487"/>
      <c r="M490" s="487"/>
      <c r="N490" s="487"/>
      <c r="O490" s="487"/>
      <c r="P490" s="487"/>
      <c r="Q490" s="487"/>
      <c r="R490" s="487"/>
      <c r="S490" s="487"/>
      <c r="T490" s="487"/>
      <c r="U490" s="487"/>
      <c r="V490" s="487"/>
      <c r="W490" s="487"/>
      <c r="X490" s="487"/>
      <c r="Y490" s="487"/>
      <c r="Z490" s="487"/>
      <c r="AA490" s="487"/>
      <c r="AB490" s="487"/>
      <c r="AC490" s="487"/>
      <c r="AD490" s="487"/>
      <c r="AE490" s="31"/>
      <c r="AF490" s="32"/>
      <c r="AG490" s="223">
        <v>102</v>
      </c>
      <c r="AH490" s="505" t="s">
        <v>19</v>
      </c>
      <c r="AI490" s="506"/>
      <c r="AJ490" s="507"/>
      <c r="AK490" s="3"/>
      <c r="AL490" s="508" t="s">
        <v>910</v>
      </c>
      <c r="AM490" s="509"/>
      <c r="AN490" s="509"/>
      <c r="AO490" s="509"/>
      <c r="AP490" s="509"/>
      <c r="AQ490" s="510"/>
      <c r="AR490" s="566">
        <f>VLOOKUP(AH490,$CD$6:$CE$11,2,FALSE)</f>
        <v>0</v>
      </c>
    </row>
    <row r="491" spans="1:44" ht="27.75" customHeight="1" x14ac:dyDescent="0.65">
      <c r="A491" s="198" t="str">
        <f t="shared" si="12"/>
        <v/>
      </c>
      <c r="B491" s="28"/>
      <c r="E491" s="29"/>
      <c r="F491" s="30"/>
      <c r="H491" s="487"/>
      <c r="I491" s="487"/>
      <c r="J491" s="487"/>
      <c r="K491" s="487"/>
      <c r="L491" s="487"/>
      <c r="M491" s="487"/>
      <c r="N491" s="487"/>
      <c r="O491" s="487"/>
      <c r="P491" s="487"/>
      <c r="Q491" s="487"/>
      <c r="R491" s="487"/>
      <c r="S491" s="487"/>
      <c r="T491" s="487"/>
      <c r="U491" s="487"/>
      <c r="V491" s="487"/>
      <c r="W491" s="487"/>
      <c r="X491" s="487"/>
      <c r="Y491" s="487"/>
      <c r="Z491" s="487"/>
      <c r="AA491" s="487"/>
      <c r="AB491" s="487"/>
      <c r="AC491" s="487"/>
      <c r="AD491" s="487"/>
      <c r="AE491" s="31"/>
      <c r="AF491" s="32"/>
      <c r="AK491" s="3"/>
      <c r="AL491" s="508"/>
      <c r="AM491" s="509"/>
      <c r="AN491" s="509"/>
      <c r="AO491" s="509"/>
      <c r="AP491" s="509"/>
      <c r="AQ491" s="510"/>
      <c r="AR491" s="566"/>
    </row>
    <row r="492" spans="1:44" ht="27.75" customHeight="1" x14ac:dyDescent="0.65">
      <c r="A492" s="198" t="str">
        <f t="shared" si="12"/>
        <v/>
      </c>
      <c r="B492" s="28"/>
      <c r="E492" s="29"/>
      <c r="F492" s="30"/>
      <c r="H492" s="487"/>
      <c r="I492" s="487"/>
      <c r="J492" s="487"/>
      <c r="K492" s="487"/>
      <c r="L492" s="487"/>
      <c r="M492" s="487"/>
      <c r="N492" s="487"/>
      <c r="O492" s="487"/>
      <c r="P492" s="487"/>
      <c r="Q492" s="487"/>
      <c r="R492" s="487"/>
      <c r="S492" s="487"/>
      <c r="T492" s="487"/>
      <c r="U492" s="487"/>
      <c r="V492" s="487"/>
      <c r="W492" s="487"/>
      <c r="X492" s="487"/>
      <c r="Y492" s="487"/>
      <c r="Z492" s="487"/>
      <c r="AA492" s="487"/>
      <c r="AB492" s="487"/>
      <c r="AC492" s="487"/>
      <c r="AD492" s="487"/>
      <c r="AE492" s="31"/>
      <c r="AF492" s="32"/>
      <c r="AL492" s="508"/>
      <c r="AM492" s="509"/>
      <c r="AN492" s="509"/>
      <c r="AO492" s="509"/>
      <c r="AP492" s="509"/>
      <c r="AQ492" s="510"/>
      <c r="AR492" s="67"/>
    </row>
    <row r="493" spans="1:44" ht="27.75" customHeight="1" x14ac:dyDescent="0.65">
      <c r="A493" s="198" t="str">
        <f t="shared" si="12"/>
        <v/>
      </c>
      <c r="B493" s="28"/>
      <c r="E493" s="29"/>
      <c r="F493" s="30"/>
      <c r="H493" s="487"/>
      <c r="I493" s="487"/>
      <c r="J493" s="487"/>
      <c r="K493" s="487"/>
      <c r="L493" s="487"/>
      <c r="M493" s="487"/>
      <c r="N493" s="487"/>
      <c r="O493" s="487"/>
      <c r="P493" s="487"/>
      <c r="Q493" s="487"/>
      <c r="R493" s="487"/>
      <c r="S493" s="487"/>
      <c r="T493" s="487"/>
      <c r="U493" s="487"/>
      <c r="V493" s="487"/>
      <c r="W493" s="487"/>
      <c r="X493" s="487"/>
      <c r="Y493" s="487"/>
      <c r="Z493" s="487"/>
      <c r="AA493" s="487"/>
      <c r="AB493" s="487"/>
      <c r="AC493" s="487"/>
      <c r="AD493" s="487"/>
      <c r="AE493" s="31"/>
      <c r="AF493" s="32"/>
      <c r="AL493" s="508"/>
      <c r="AM493" s="509"/>
      <c r="AN493" s="509"/>
      <c r="AO493" s="509"/>
      <c r="AP493" s="509"/>
      <c r="AQ493" s="510"/>
      <c r="AR493" s="33"/>
    </row>
    <row r="494" spans="1:44" ht="27.75" customHeight="1" x14ac:dyDescent="0.65">
      <c r="A494" s="198" t="str">
        <f t="shared" si="12"/>
        <v/>
      </c>
      <c r="B494" s="28"/>
      <c r="E494" s="29"/>
      <c r="F494" s="30"/>
      <c r="H494" s="487"/>
      <c r="I494" s="487"/>
      <c r="J494" s="487"/>
      <c r="K494" s="487"/>
      <c r="L494" s="487"/>
      <c r="M494" s="487"/>
      <c r="N494" s="487"/>
      <c r="O494" s="487"/>
      <c r="P494" s="487"/>
      <c r="Q494" s="487"/>
      <c r="R494" s="487"/>
      <c r="S494" s="487"/>
      <c r="T494" s="487"/>
      <c r="U494" s="487"/>
      <c r="V494" s="487"/>
      <c r="W494" s="487"/>
      <c r="X494" s="487"/>
      <c r="Y494" s="487"/>
      <c r="Z494" s="487"/>
      <c r="AA494" s="487"/>
      <c r="AB494" s="487"/>
      <c r="AC494" s="487"/>
      <c r="AD494" s="487"/>
      <c r="AE494" s="31"/>
      <c r="AF494" s="32"/>
      <c r="AL494" s="315"/>
      <c r="AM494" s="316"/>
      <c r="AN494" s="316"/>
      <c r="AO494" s="316"/>
      <c r="AP494" s="316"/>
      <c r="AQ494" s="317"/>
      <c r="AR494" s="33"/>
    </row>
    <row r="495" spans="1:44" ht="27.75" customHeight="1" x14ac:dyDescent="0.65">
      <c r="B495" s="28"/>
      <c r="E495" s="29"/>
      <c r="F495" s="30"/>
      <c r="H495" s="487"/>
      <c r="I495" s="487"/>
      <c r="J495" s="487"/>
      <c r="K495" s="487"/>
      <c r="L495" s="487"/>
      <c r="M495" s="487"/>
      <c r="N495" s="487"/>
      <c r="O495" s="487"/>
      <c r="P495" s="487"/>
      <c r="Q495" s="487"/>
      <c r="R495" s="487"/>
      <c r="S495" s="487"/>
      <c r="T495" s="487"/>
      <c r="U495" s="487"/>
      <c r="V495" s="487"/>
      <c r="W495" s="487"/>
      <c r="X495" s="487"/>
      <c r="Y495" s="487"/>
      <c r="Z495" s="487"/>
      <c r="AA495" s="487"/>
      <c r="AB495" s="487"/>
      <c r="AC495" s="487"/>
      <c r="AD495" s="487"/>
      <c r="AE495" s="31"/>
      <c r="AF495" s="32"/>
      <c r="AL495" s="315"/>
      <c r="AM495" s="316"/>
      <c r="AN495" s="316"/>
      <c r="AO495" s="316"/>
      <c r="AP495" s="316"/>
      <c r="AQ495" s="317"/>
      <c r="AR495" s="33"/>
    </row>
    <row r="496" spans="1:44" ht="17.25" customHeight="1" x14ac:dyDescent="0.65">
      <c r="A496" s="198" t="str">
        <f t="shared" si="12"/>
        <v/>
      </c>
      <c r="B496" s="28"/>
      <c r="E496" s="29"/>
      <c r="F496" s="30"/>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31"/>
      <c r="AF496" s="32"/>
      <c r="AL496" s="315"/>
      <c r="AM496" s="316"/>
      <c r="AN496" s="316"/>
      <c r="AO496" s="316"/>
      <c r="AP496" s="316"/>
      <c r="AQ496" s="317"/>
      <c r="AR496" s="33"/>
    </row>
    <row r="497" spans="1:44" ht="27.75" customHeight="1" x14ac:dyDescent="0.65">
      <c r="A497" s="198">
        <f t="shared" si="12"/>
        <v>103</v>
      </c>
      <c r="B497" s="28"/>
      <c r="E497" s="29"/>
      <c r="F497" s="30"/>
      <c r="H497" s="487" t="s">
        <v>519</v>
      </c>
      <c r="I497" s="487"/>
      <c r="J497" s="487"/>
      <c r="K497" s="487"/>
      <c r="L497" s="487"/>
      <c r="M497" s="487"/>
      <c r="N497" s="487"/>
      <c r="O497" s="487"/>
      <c r="P497" s="487"/>
      <c r="Q497" s="487"/>
      <c r="R497" s="487"/>
      <c r="S497" s="487"/>
      <c r="T497" s="487"/>
      <c r="U497" s="487"/>
      <c r="V497" s="487"/>
      <c r="W497" s="487"/>
      <c r="X497" s="487"/>
      <c r="Y497" s="487"/>
      <c r="Z497" s="487"/>
      <c r="AA497" s="487"/>
      <c r="AB497" s="487"/>
      <c r="AC497" s="487"/>
      <c r="AD497" s="487"/>
      <c r="AE497" s="31"/>
      <c r="AF497" s="32"/>
      <c r="AG497" s="223">
        <v>103</v>
      </c>
      <c r="AH497" s="505" t="s">
        <v>19</v>
      </c>
      <c r="AI497" s="506"/>
      <c r="AJ497" s="507"/>
      <c r="AK497" s="3"/>
      <c r="AL497" s="508" t="s">
        <v>912</v>
      </c>
      <c r="AM497" s="509"/>
      <c r="AN497" s="509"/>
      <c r="AO497" s="509"/>
      <c r="AP497" s="509"/>
      <c r="AQ497" s="510"/>
      <c r="AR497" s="566">
        <f>VLOOKUP(AH497,$CD$6:$CE$11,2,FALSE)</f>
        <v>0</v>
      </c>
    </row>
    <row r="498" spans="1:44" ht="27.75" customHeight="1" x14ac:dyDescent="0.65">
      <c r="A498" s="198" t="str">
        <f t="shared" si="12"/>
        <v/>
      </c>
      <c r="B498" s="28"/>
      <c r="E498" s="29"/>
      <c r="F498" s="30"/>
      <c r="H498" s="487"/>
      <c r="I498" s="487"/>
      <c r="J498" s="487"/>
      <c r="K498" s="487"/>
      <c r="L498" s="487"/>
      <c r="M498" s="487"/>
      <c r="N498" s="487"/>
      <c r="O498" s="487"/>
      <c r="P498" s="487"/>
      <c r="Q498" s="487"/>
      <c r="R498" s="487"/>
      <c r="S498" s="487"/>
      <c r="T498" s="487"/>
      <c r="U498" s="487"/>
      <c r="V498" s="487"/>
      <c r="W498" s="487"/>
      <c r="X498" s="487"/>
      <c r="Y498" s="487"/>
      <c r="Z498" s="487"/>
      <c r="AA498" s="487"/>
      <c r="AB498" s="487"/>
      <c r="AC498" s="487"/>
      <c r="AD498" s="487"/>
      <c r="AE498" s="31"/>
      <c r="AF498" s="32"/>
      <c r="AK498" s="3"/>
      <c r="AL498" s="508"/>
      <c r="AM498" s="509"/>
      <c r="AN498" s="509"/>
      <c r="AO498" s="509"/>
      <c r="AP498" s="509"/>
      <c r="AQ498" s="510"/>
      <c r="AR498" s="566"/>
    </row>
    <row r="499" spans="1:44" ht="27.75" customHeight="1" x14ac:dyDescent="0.65">
      <c r="A499" s="198" t="str">
        <f t="shared" si="12"/>
        <v/>
      </c>
      <c r="B499" s="28"/>
      <c r="E499" s="29"/>
      <c r="F499" s="30"/>
      <c r="H499" s="487"/>
      <c r="I499" s="487"/>
      <c r="J499" s="487"/>
      <c r="K499" s="487"/>
      <c r="L499" s="487"/>
      <c r="M499" s="487"/>
      <c r="N499" s="487"/>
      <c r="O499" s="487"/>
      <c r="P499" s="487"/>
      <c r="Q499" s="487"/>
      <c r="R499" s="487"/>
      <c r="S499" s="487"/>
      <c r="T499" s="487"/>
      <c r="U499" s="487"/>
      <c r="V499" s="487"/>
      <c r="W499" s="487"/>
      <c r="X499" s="487"/>
      <c r="Y499" s="487"/>
      <c r="Z499" s="487"/>
      <c r="AA499" s="487"/>
      <c r="AB499" s="487"/>
      <c r="AC499" s="487"/>
      <c r="AD499" s="487"/>
      <c r="AE499" s="31"/>
      <c r="AF499" s="32"/>
      <c r="AL499" s="508"/>
      <c r="AM499" s="509"/>
      <c r="AN499" s="509"/>
      <c r="AO499" s="509"/>
      <c r="AP499" s="509"/>
      <c r="AQ499" s="510"/>
      <c r="AR499" s="33"/>
    </row>
    <row r="500" spans="1:44" ht="17.25" customHeight="1" thickBot="1" x14ac:dyDescent="0.7">
      <c r="A500" s="198" t="str">
        <f t="shared" si="12"/>
        <v/>
      </c>
      <c r="B500" s="22"/>
      <c r="C500" s="1"/>
      <c r="D500" s="1"/>
      <c r="E500" s="23"/>
      <c r="F500" s="43"/>
      <c r="G500" s="26"/>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49"/>
      <c r="AF500" s="24"/>
      <c r="AG500" s="224"/>
      <c r="AH500" s="25"/>
      <c r="AI500" s="25"/>
      <c r="AJ500" s="25"/>
      <c r="AK500" s="26"/>
      <c r="AL500" s="327"/>
      <c r="AM500" s="328"/>
      <c r="AN500" s="328"/>
      <c r="AO500" s="328"/>
      <c r="AP500" s="328"/>
      <c r="AQ500" s="329"/>
      <c r="AR500" s="60"/>
    </row>
    <row r="501" spans="1:44" ht="7.5" customHeight="1" x14ac:dyDescent="0.65">
      <c r="A501" s="198" t="str">
        <f t="shared" si="12"/>
        <v/>
      </c>
      <c r="B501" s="28"/>
      <c r="E501" s="29"/>
      <c r="F501" s="30"/>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31"/>
      <c r="AF501" s="32"/>
      <c r="AL501" s="315"/>
      <c r="AM501" s="316"/>
      <c r="AN501" s="316"/>
      <c r="AO501" s="316"/>
      <c r="AP501" s="316"/>
      <c r="AQ501" s="317"/>
      <c r="AR501" s="33"/>
    </row>
    <row r="502" spans="1:44" ht="27.75" customHeight="1" x14ac:dyDescent="0.65">
      <c r="A502" s="198">
        <f t="shared" si="12"/>
        <v>104</v>
      </c>
      <c r="B502" s="531" t="s">
        <v>520</v>
      </c>
      <c r="C502" s="532"/>
      <c r="D502" s="532"/>
      <c r="E502" s="533"/>
      <c r="F502" s="503" t="s">
        <v>37</v>
      </c>
      <c r="G502" s="504"/>
      <c r="H502" s="487" t="s">
        <v>521</v>
      </c>
      <c r="I502" s="487"/>
      <c r="J502" s="487"/>
      <c r="K502" s="487"/>
      <c r="L502" s="487"/>
      <c r="M502" s="487"/>
      <c r="N502" s="487"/>
      <c r="O502" s="487"/>
      <c r="P502" s="487"/>
      <c r="Q502" s="487"/>
      <c r="R502" s="487"/>
      <c r="S502" s="487"/>
      <c r="T502" s="487"/>
      <c r="U502" s="487"/>
      <c r="V502" s="487"/>
      <c r="W502" s="487"/>
      <c r="X502" s="487"/>
      <c r="Y502" s="487"/>
      <c r="Z502" s="487"/>
      <c r="AA502" s="487"/>
      <c r="AB502" s="487"/>
      <c r="AC502" s="487"/>
      <c r="AD502" s="487"/>
      <c r="AE502" s="31"/>
      <c r="AF502" s="32"/>
      <c r="AG502" s="223">
        <v>104</v>
      </c>
      <c r="AH502" s="505" t="s">
        <v>19</v>
      </c>
      <c r="AI502" s="506"/>
      <c r="AJ502" s="507"/>
      <c r="AK502" s="3"/>
      <c r="AL502" s="508" t="s">
        <v>913</v>
      </c>
      <c r="AM502" s="509"/>
      <c r="AN502" s="509"/>
      <c r="AO502" s="509"/>
      <c r="AP502" s="509"/>
      <c r="AQ502" s="510"/>
      <c r="AR502" s="566">
        <f>VLOOKUP(AH502,$CD$6:$CE$11,2,FALSE)</f>
        <v>0</v>
      </c>
    </row>
    <row r="503" spans="1:44" ht="27.75" customHeight="1" x14ac:dyDescent="0.65">
      <c r="A503" s="198" t="str">
        <f t="shared" si="12"/>
        <v/>
      </c>
      <c r="B503" s="531"/>
      <c r="C503" s="532"/>
      <c r="D503" s="532"/>
      <c r="E503" s="533"/>
      <c r="F503" s="30"/>
      <c r="H503" s="487"/>
      <c r="I503" s="487"/>
      <c r="J503" s="487"/>
      <c r="K503" s="487"/>
      <c r="L503" s="487"/>
      <c r="M503" s="487"/>
      <c r="N503" s="487"/>
      <c r="O503" s="487"/>
      <c r="P503" s="487"/>
      <c r="Q503" s="487"/>
      <c r="R503" s="487"/>
      <c r="S503" s="487"/>
      <c r="T503" s="487"/>
      <c r="U503" s="487"/>
      <c r="V503" s="487"/>
      <c r="W503" s="487"/>
      <c r="X503" s="487"/>
      <c r="Y503" s="487"/>
      <c r="Z503" s="487"/>
      <c r="AA503" s="487"/>
      <c r="AB503" s="487"/>
      <c r="AC503" s="487"/>
      <c r="AD503" s="487"/>
      <c r="AE503" s="31"/>
      <c r="AF503" s="32"/>
      <c r="AK503" s="3"/>
      <c r="AL503" s="508"/>
      <c r="AM503" s="509"/>
      <c r="AN503" s="509"/>
      <c r="AO503" s="509"/>
      <c r="AP503" s="509"/>
      <c r="AQ503" s="510"/>
      <c r="AR503" s="566"/>
    </row>
    <row r="504" spans="1:44" ht="24" customHeight="1" x14ac:dyDescent="0.65">
      <c r="A504" s="198" t="str">
        <f t="shared" si="12"/>
        <v/>
      </c>
      <c r="B504" s="531"/>
      <c r="C504" s="532"/>
      <c r="D504" s="532"/>
      <c r="E504" s="533"/>
      <c r="F504" s="30"/>
      <c r="H504" s="487"/>
      <c r="I504" s="487"/>
      <c r="J504" s="487"/>
      <c r="K504" s="487"/>
      <c r="L504" s="487"/>
      <c r="M504" s="487"/>
      <c r="N504" s="487"/>
      <c r="O504" s="487"/>
      <c r="P504" s="487"/>
      <c r="Q504" s="487"/>
      <c r="R504" s="487"/>
      <c r="S504" s="487"/>
      <c r="T504" s="487"/>
      <c r="U504" s="487"/>
      <c r="V504" s="487"/>
      <c r="W504" s="487"/>
      <c r="X504" s="487"/>
      <c r="Y504" s="487"/>
      <c r="Z504" s="487"/>
      <c r="AA504" s="487"/>
      <c r="AB504" s="487"/>
      <c r="AC504" s="487"/>
      <c r="AD504" s="487"/>
      <c r="AE504" s="31"/>
      <c r="AF504" s="32"/>
      <c r="AL504" s="508"/>
      <c r="AM504" s="509"/>
      <c r="AN504" s="509"/>
      <c r="AO504" s="509"/>
      <c r="AP504" s="509"/>
      <c r="AQ504" s="510"/>
      <c r="AR504" s="33"/>
    </row>
    <row r="505" spans="1:44" ht="12.75" customHeight="1" x14ac:dyDescent="0.65">
      <c r="A505" s="198" t="str">
        <f t="shared" si="12"/>
        <v/>
      </c>
      <c r="B505" s="68"/>
      <c r="C505" s="174"/>
      <c r="D505" s="174"/>
      <c r="E505" s="69"/>
      <c r="F505" s="30"/>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31"/>
      <c r="AF505" s="32"/>
      <c r="AL505" s="315"/>
      <c r="AM505" s="316"/>
      <c r="AN505" s="316"/>
      <c r="AO505" s="316"/>
      <c r="AP505" s="316"/>
      <c r="AQ505" s="317"/>
      <c r="AR505" s="33"/>
    </row>
    <row r="506" spans="1:44" ht="27.75" customHeight="1" x14ac:dyDescent="0.65">
      <c r="A506" s="198">
        <f t="shared" si="12"/>
        <v>105</v>
      </c>
      <c r="B506" s="68"/>
      <c r="C506" s="174"/>
      <c r="D506" s="174"/>
      <c r="E506" s="69"/>
      <c r="F506" s="503" t="s">
        <v>74</v>
      </c>
      <c r="G506" s="504"/>
      <c r="H506" s="487" t="s">
        <v>522</v>
      </c>
      <c r="I506" s="487"/>
      <c r="J506" s="487"/>
      <c r="K506" s="487"/>
      <c r="L506" s="487"/>
      <c r="M506" s="487"/>
      <c r="N506" s="487"/>
      <c r="O506" s="487"/>
      <c r="P506" s="487"/>
      <c r="Q506" s="487"/>
      <c r="R506" s="487"/>
      <c r="S506" s="487"/>
      <c r="T506" s="487"/>
      <c r="U506" s="487"/>
      <c r="V506" s="487"/>
      <c r="W506" s="487"/>
      <c r="X506" s="487"/>
      <c r="Y506" s="487"/>
      <c r="Z506" s="487"/>
      <c r="AA506" s="487"/>
      <c r="AB506" s="487"/>
      <c r="AC506" s="487"/>
      <c r="AD506" s="487"/>
      <c r="AE506" s="31"/>
      <c r="AF506" s="32"/>
      <c r="AG506" s="223">
        <v>105</v>
      </c>
      <c r="AH506" s="505" t="s">
        <v>19</v>
      </c>
      <c r="AI506" s="506"/>
      <c r="AJ506" s="507"/>
      <c r="AK506" s="3"/>
      <c r="AL506" s="508" t="s">
        <v>914</v>
      </c>
      <c r="AM506" s="509"/>
      <c r="AN506" s="509"/>
      <c r="AO506" s="509"/>
      <c r="AP506" s="509"/>
      <c r="AQ506" s="510"/>
      <c r="AR506" s="566">
        <f>VLOOKUP(AH506,$CD$6:$CE$11,2,FALSE)</f>
        <v>0</v>
      </c>
    </row>
    <row r="507" spans="1:44" ht="27.75" customHeight="1" x14ac:dyDescent="0.65">
      <c r="A507" s="198" t="str">
        <f t="shared" si="12"/>
        <v/>
      </c>
      <c r="B507" s="68"/>
      <c r="C507" s="174"/>
      <c r="D507" s="174"/>
      <c r="E507" s="69"/>
      <c r="F507" s="30"/>
      <c r="H507" s="487"/>
      <c r="I507" s="487"/>
      <c r="J507" s="487"/>
      <c r="K507" s="487"/>
      <c r="L507" s="487"/>
      <c r="M507" s="487"/>
      <c r="N507" s="487"/>
      <c r="O507" s="487"/>
      <c r="P507" s="487"/>
      <c r="Q507" s="487"/>
      <c r="R507" s="487"/>
      <c r="S507" s="487"/>
      <c r="T507" s="487"/>
      <c r="U507" s="487"/>
      <c r="V507" s="487"/>
      <c r="W507" s="487"/>
      <c r="X507" s="487"/>
      <c r="Y507" s="487"/>
      <c r="Z507" s="487"/>
      <c r="AA507" s="487"/>
      <c r="AB507" s="487"/>
      <c r="AC507" s="487"/>
      <c r="AD507" s="487"/>
      <c r="AE507" s="31"/>
      <c r="AF507" s="32"/>
      <c r="AK507" s="3"/>
      <c r="AL507" s="508"/>
      <c r="AM507" s="509"/>
      <c r="AN507" s="509"/>
      <c r="AO507" s="509"/>
      <c r="AP507" s="509"/>
      <c r="AQ507" s="510"/>
      <c r="AR507" s="566"/>
    </row>
    <row r="508" spans="1:44" ht="27.75" customHeight="1" x14ac:dyDescent="0.65">
      <c r="A508" s="198" t="str">
        <f t="shared" si="12"/>
        <v/>
      </c>
      <c r="B508" s="68"/>
      <c r="C508" s="174"/>
      <c r="D508" s="174"/>
      <c r="E508" s="69"/>
      <c r="F508" s="30"/>
      <c r="H508" s="487"/>
      <c r="I508" s="487"/>
      <c r="J508" s="487"/>
      <c r="K508" s="487"/>
      <c r="L508" s="487"/>
      <c r="M508" s="487"/>
      <c r="N508" s="487"/>
      <c r="O508" s="487"/>
      <c r="P508" s="487"/>
      <c r="Q508" s="487"/>
      <c r="R508" s="487"/>
      <c r="S508" s="487"/>
      <c r="T508" s="487"/>
      <c r="U508" s="487"/>
      <c r="V508" s="487"/>
      <c r="W508" s="487"/>
      <c r="X508" s="487"/>
      <c r="Y508" s="487"/>
      <c r="Z508" s="487"/>
      <c r="AA508" s="487"/>
      <c r="AB508" s="487"/>
      <c r="AC508" s="487"/>
      <c r="AD508" s="487"/>
      <c r="AE508" s="31"/>
      <c r="AF508" s="32"/>
      <c r="AL508" s="508"/>
      <c r="AM508" s="509"/>
      <c r="AN508" s="509"/>
      <c r="AO508" s="509"/>
      <c r="AP508" s="509"/>
      <c r="AQ508" s="510"/>
      <c r="AR508" s="33"/>
    </row>
    <row r="509" spans="1:44" ht="12.75" customHeight="1" x14ac:dyDescent="0.65">
      <c r="A509" s="198" t="str">
        <f t="shared" si="12"/>
        <v/>
      </c>
      <c r="B509" s="68"/>
      <c r="C509" s="174"/>
      <c r="D509" s="174"/>
      <c r="E509" s="69"/>
      <c r="F509" s="30"/>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31"/>
      <c r="AF509" s="32"/>
      <c r="AL509" s="315"/>
      <c r="AM509" s="316"/>
      <c r="AN509" s="316"/>
      <c r="AO509" s="316"/>
      <c r="AP509" s="316"/>
      <c r="AQ509" s="317"/>
      <c r="AR509" s="33"/>
    </row>
    <row r="510" spans="1:44" ht="27.75" customHeight="1" x14ac:dyDescent="0.65">
      <c r="A510" s="198">
        <f t="shared" si="12"/>
        <v>106</v>
      </c>
      <c r="B510" s="944" t="s">
        <v>1152</v>
      </c>
      <c r="C510" s="945"/>
      <c r="D510" s="945"/>
      <c r="E510" s="946"/>
      <c r="F510" s="503" t="s">
        <v>198</v>
      </c>
      <c r="G510" s="504"/>
      <c r="H510" s="487" t="s">
        <v>523</v>
      </c>
      <c r="I510" s="487"/>
      <c r="J510" s="487"/>
      <c r="K510" s="487"/>
      <c r="L510" s="487"/>
      <c r="M510" s="487"/>
      <c r="N510" s="487"/>
      <c r="O510" s="487"/>
      <c r="P510" s="487"/>
      <c r="Q510" s="487"/>
      <c r="R510" s="487"/>
      <c r="S510" s="487"/>
      <c r="T510" s="487"/>
      <c r="U510" s="487"/>
      <c r="V510" s="487"/>
      <c r="W510" s="487"/>
      <c r="X510" s="487"/>
      <c r="Y510" s="487"/>
      <c r="Z510" s="487"/>
      <c r="AA510" s="487"/>
      <c r="AB510" s="487"/>
      <c r="AC510" s="487"/>
      <c r="AD510" s="487"/>
      <c r="AE510" s="31"/>
      <c r="AF510" s="32"/>
      <c r="AG510" s="223">
        <v>106</v>
      </c>
      <c r="AH510" s="695" t="s">
        <v>56</v>
      </c>
      <c r="AI510" s="696"/>
      <c r="AJ510" s="697"/>
      <c r="AK510" s="3"/>
      <c r="AL510" s="508" t="s">
        <v>915</v>
      </c>
      <c r="AM510" s="509"/>
      <c r="AN510" s="509"/>
      <c r="AO510" s="509"/>
      <c r="AP510" s="509"/>
      <c r="AQ510" s="510"/>
      <c r="AR510" s="67">
        <f>VLOOKUP(AH510,$CD$12:$CE$16,2,FALSE)</f>
        <v>0</v>
      </c>
    </row>
    <row r="511" spans="1:44" ht="27.75" customHeight="1" x14ac:dyDescent="0.65">
      <c r="A511" s="198" t="str">
        <f t="shared" si="12"/>
        <v/>
      </c>
      <c r="B511" s="68"/>
      <c r="C511" s="174"/>
      <c r="D511" s="174"/>
      <c r="E511" s="69"/>
      <c r="F511" s="30"/>
      <c r="H511" s="487"/>
      <c r="I511" s="487"/>
      <c r="J511" s="487"/>
      <c r="K511" s="487"/>
      <c r="L511" s="487"/>
      <c r="M511" s="487"/>
      <c r="N511" s="487"/>
      <c r="O511" s="487"/>
      <c r="P511" s="487"/>
      <c r="Q511" s="487"/>
      <c r="R511" s="487"/>
      <c r="S511" s="487"/>
      <c r="T511" s="487"/>
      <c r="U511" s="487"/>
      <c r="V511" s="487"/>
      <c r="W511" s="487"/>
      <c r="X511" s="487"/>
      <c r="Y511" s="487"/>
      <c r="Z511" s="487"/>
      <c r="AA511" s="487"/>
      <c r="AB511" s="487"/>
      <c r="AC511" s="487"/>
      <c r="AD511" s="487"/>
      <c r="AE511" s="31"/>
      <c r="AF511" s="32"/>
      <c r="AK511" s="3"/>
      <c r="AL511" s="508"/>
      <c r="AM511" s="509"/>
      <c r="AN511" s="509"/>
      <c r="AO511" s="509"/>
      <c r="AP511" s="509"/>
      <c r="AQ511" s="510"/>
      <c r="AR511" s="58"/>
    </row>
    <row r="512" spans="1:44" ht="27.75" customHeight="1" thickBot="1" x14ac:dyDescent="0.7">
      <c r="A512" s="198" t="str">
        <f t="shared" si="12"/>
        <v/>
      </c>
      <c r="B512" s="68"/>
      <c r="C512" s="174"/>
      <c r="D512" s="174"/>
      <c r="E512" s="69"/>
      <c r="F512" s="30"/>
      <c r="H512" s="487"/>
      <c r="I512" s="487"/>
      <c r="J512" s="487"/>
      <c r="K512" s="487"/>
      <c r="L512" s="487"/>
      <c r="M512" s="487"/>
      <c r="N512" s="487"/>
      <c r="O512" s="487"/>
      <c r="P512" s="487"/>
      <c r="Q512" s="487"/>
      <c r="R512" s="487"/>
      <c r="S512" s="487"/>
      <c r="T512" s="487"/>
      <c r="U512" s="487"/>
      <c r="V512" s="487"/>
      <c r="W512" s="487"/>
      <c r="X512" s="487"/>
      <c r="Y512" s="487"/>
      <c r="Z512" s="487"/>
      <c r="AA512" s="487"/>
      <c r="AB512" s="487"/>
      <c r="AC512" s="487"/>
      <c r="AD512" s="487"/>
      <c r="AE512" s="31"/>
      <c r="AF512" s="32"/>
      <c r="AL512" s="508"/>
      <c r="AM512" s="509"/>
      <c r="AN512" s="509"/>
      <c r="AO512" s="509"/>
      <c r="AP512" s="509"/>
      <c r="AQ512" s="510"/>
      <c r="AR512" s="33"/>
    </row>
    <row r="513" spans="1:44" ht="27.75" customHeight="1" x14ac:dyDescent="0.65">
      <c r="A513" s="198" t="str">
        <f t="shared" si="12"/>
        <v/>
      </c>
      <c r="B513" s="68"/>
      <c r="C513" s="174"/>
      <c r="D513" s="174"/>
      <c r="E513" s="69"/>
      <c r="F513" s="30"/>
      <c r="H513" s="646" t="s">
        <v>524</v>
      </c>
      <c r="I513" s="647"/>
      <c r="J513" s="647"/>
      <c r="K513" s="647"/>
      <c r="L513" s="647"/>
      <c r="M513" s="647"/>
      <c r="N513" s="647"/>
      <c r="O513" s="647"/>
      <c r="P513" s="647"/>
      <c r="Q513" s="647"/>
      <c r="R513" s="647"/>
      <c r="S513" s="647"/>
      <c r="T513" s="647"/>
      <c r="U513" s="647"/>
      <c r="V513" s="647"/>
      <c r="W513" s="647"/>
      <c r="X513" s="647"/>
      <c r="Y513" s="647"/>
      <c r="Z513" s="647"/>
      <c r="AA513" s="647"/>
      <c r="AB513" s="647"/>
      <c r="AC513" s="647"/>
      <c r="AD513" s="648"/>
      <c r="AE513" s="31"/>
      <c r="AF513" s="32"/>
      <c r="AL513" s="508" t="s">
        <v>118</v>
      </c>
      <c r="AM513" s="509"/>
      <c r="AN513" s="509"/>
      <c r="AO513" s="509"/>
      <c r="AP513" s="509"/>
      <c r="AQ513" s="510"/>
      <c r="AR513" s="33"/>
    </row>
    <row r="514" spans="1:44" ht="27.75" customHeight="1" x14ac:dyDescent="0.65">
      <c r="A514" s="198" t="str">
        <f t="shared" ref="A514:A576" si="13">IF(AG514=0,"",AG514)</f>
        <v/>
      </c>
      <c r="B514" s="68"/>
      <c r="C514" s="174"/>
      <c r="D514" s="174"/>
      <c r="E514" s="69"/>
      <c r="F514" s="30"/>
      <c r="H514" s="236"/>
      <c r="I514" s="378" t="s">
        <v>525</v>
      </c>
      <c r="J514" s="527" t="s">
        <v>528</v>
      </c>
      <c r="K514" s="527"/>
      <c r="L514" s="527"/>
      <c r="M514" s="527"/>
      <c r="N514" s="527"/>
      <c r="O514" s="527"/>
      <c r="P514" s="527"/>
      <c r="Q514" s="527"/>
      <c r="R514" s="527"/>
      <c r="S514" s="527"/>
      <c r="T514" s="527"/>
      <c r="U514" s="527"/>
      <c r="V514" s="527"/>
      <c r="W514" s="527"/>
      <c r="X514" s="527"/>
      <c r="Y514" s="527"/>
      <c r="Z514" s="527"/>
      <c r="AA514" s="527"/>
      <c r="AB514" s="527"/>
      <c r="AC514" s="527"/>
      <c r="AD514" s="665"/>
      <c r="AE514" s="31"/>
      <c r="AF514" s="32"/>
      <c r="AL514" s="508"/>
      <c r="AM514" s="509"/>
      <c r="AN514" s="509"/>
      <c r="AO514" s="509"/>
      <c r="AP514" s="509"/>
      <c r="AQ514" s="510"/>
      <c r="AR514" s="33"/>
    </row>
    <row r="515" spans="1:44" ht="27.75" customHeight="1" x14ac:dyDescent="0.65">
      <c r="A515" s="198" t="str">
        <f t="shared" si="13"/>
        <v/>
      </c>
      <c r="B515" s="68"/>
      <c r="C515" s="174"/>
      <c r="D515" s="174"/>
      <c r="E515" s="69"/>
      <c r="F515" s="30"/>
      <c r="H515" s="236"/>
      <c r="I515" s="378"/>
      <c r="J515" s="527" t="s">
        <v>529</v>
      </c>
      <c r="K515" s="527"/>
      <c r="L515" s="527"/>
      <c r="M515" s="527"/>
      <c r="N515" s="527"/>
      <c r="O515" s="527"/>
      <c r="P515" s="527"/>
      <c r="Q515" s="527"/>
      <c r="R515" s="527"/>
      <c r="S515" s="527"/>
      <c r="T515" s="527"/>
      <c r="U515" s="527"/>
      <c r="V515" s="527"/>
      <c r="W515" s="527"/>
      <c r="X515" s="527"/>
      <c r="Y515" s="527"/>
      <c r="Z515" s="527"/>
      <c r="AA515" s="527"/>
      <c r="AB515" s="527"/>
      <c r="AC515" s="527"/>
      <c r="AD515" s="665"/>
      <c r="AE515" s="31"/>
      <c r="AF515" s="32"/>
      <c r="AL515" s="300"/>
      <c r="AM515" s="301"/>
      <c r="AN515" s="301"/>
      <c r="AO515" s="301"/>
      <c r="AP515" s="301"/>
      <c r="AQ515" s="302"/>
      <c r="AR515" s="33"/>
    </row>
    <row r="516" spans="1:44" ht="27.75" customHeight="1" x14ac:dyDescent="0.65">
      <c r="A516" s="198" t="str">
        <f t="shared" si="13"/>
        <v/>
      </c>
      <c r="B516" s="68"/>
      <c r="C516" s="174"/>
      <c r="D516" s="174"/>
      <c r="E516" s="69"/>
      <c r="F516" s="30"/>
      <c r="H516" s="236"/>
      <c r="I516" s="378"/>
      <c r="J516" s="527"/>
      <c r="K516" s="527"/>
      <c r="L516" s="527"/>
      <c r="M516" s="527"/>
      <c r="N516" s="527"/>
      <c r="O516" s="527"/>
      <c r="P516" s="527"/>
      <c r="Q516" s="527"/>
      <c r="R516" s="527"/>
      <c r="S516" s="527"/>
      <c r="T516" s="527"/>
      <c r="U516" s="527"/>
      <c r="V516" s="527"/>
      <c r="W516" s="527"/>
      <c r="X516" s="527"/>
      <c r="Y516" s="527"/>
      <c r="Z516" s="527"/>
      <c r="AA516" s="527"/>
      <c r="AB516" s="527"/>
      <c r="AC516" s="527"/>
      <c r="AD516" s="665"/>
      <c r="AE516" s="31"/>
      <c r="AF516" s="32"/>
      <c r="AL516" s="300"/>
      <c r="AM516" s="301"/>
      <c r="AN516" s="301"/>
      <c r="AO516" s="301"/>
      <c r="AP516" s="301"/>
      <c r="AQ516" s="302"/>
      <c r="AR516" s="33"/>
    </row>
    <row r="517" spans="1:44" ht="27.75" customHeight="1" x14ac:dyDescent="0.65">
      <c r="A517" s="198" t="str">
        <f t="shared" si="13"/>
        <v/>
      </c>
      <c r="B517" s="68"/>
      <c r="C517" s="174"/>
      <c r="D517" s="174"/>
      <c r="E517" s="69"/>
      <c r="F517" s="30"/>
      <c r="H517" s="236"/>
      <c r="I517" s="378" t="s">
        <v>526</v>
      </c>
      <c r="J517" s="527" t="s">
        <v>530</v>
      </c>
      <c r="K517" s="527"/>
      <c r="L517" s="527"/>
      <c r="M517" s="527"/>
      <c r="N517" s="527"/>
      <c r="O517" s="527"/>
      <c r="P517" s="527"/>
      <c r="Q517" s="527"/>
      <c r="R517" s="527"/>
      <c r="S517" s="527"/>
      <c r="T517" s="527"/>
      <c r="U517" s="527"/>
      <c r="V517" s="527"/>
      <c r="W517" s="527"/>
      <c r="X517" s="527"/>
      <c r="Y517" s="527"/>
      <c r="Z517" s="527"/>
      <c r="AA517" s="527"/>
      <c r="AB517" s="527"/>
      <c r="AC517" s="527"/>
      <c r="AD517" s="665"/>
      <c r="AE517" s="31"/>
      <c r="AF517" s="32"/>
      <c r="AL517" s="300"/>
      <c r="AM517" s="301"/>
      <c r="AN517" s="301"/>
      <c r="AO517" s="301"/>
      <c r="AP517" s="301"/>
      <c r="AQ517" s="302"/>
      <c r="AR517" s="33"/>
    </row>
    <row r="518" spans="1:44" ht="27.75" customHeight="1" x14ac:dyDescent="0.65">
      <c r="A518" s="198" t="str">
        <f t="shared" si="13"/>
        <v/>
      </c>
      <c r="B518" s="68"/>
      <c r="C518" s="174"/>
      <c r="D518" s="174"/>
      <c r="E518" s="69"/>
      <c r="F518" s="30"/>
      <c r="H518" s="236"/>
      <c r="I518" s="378"/>
      <c r="J518" s="571" t="s">
        <v>1116</v>
      </c>
      <c r="K518" s="571"/>
      <c r="L518" s="571"/>
      <c r="M518" s="571"/>
      <c r="N518" s="571"/>
      <c r="O518" s="571"/>
      <c r="P518" s="571"/>
      <c r="Q518" s="571"/>
      <c r="R518" s="571"/>
      <c r="S518" s="571"/>
      <c r="T518" s="571"/>
      <c r="U518" s="571"/>
      <c r="V518" s="571"/>
      <c r="W518" s="571"/>
      <c r="X518" s="571"/>
      <c r="Y518" s="571"/>
      <c r="Z518" s="571"/>
      <c r="AA518" s="571"/>
      <c r="AB518" s="571"/>
      <c r="AC518" s="571"/>
      <c r="AD518" s="576"/>
      <c r="AE518" s="31"/>
      <c r="AF518" s="32"/>
      <c r="AL518" s="300"/>
      <c r="AM518" s="301"/>
      <c r="AN518" s="301"/>
      <c r="AO518" s="301"/>
      <c r="AP518" s="301"/>
      <c r="AQ518" s="302"/>
      <c r="AR518" s="33"/>
    </row>
    <row r="519" spans="1:44" ht="27.75" customHeight="1" x14ac:dyDescent="0.65">
      <c r="A519" s="198" t="str">
        <f t="shared" si="13"/>
        <v/>
      </c>
      <c r="B519" s="68"/>
      <c r="C519" s="174"/>
      <c r="D519" s="174"/>
      <c r="E519" s="69"/>
      <c r="F519" s="30"/>
      <c r="H519" s="236"/>
      <c r="I519" s="378" t="s">
        <v>527</v>
      </c>
      <c r="J519" s="527" t="s">
        <v>531</v>
      </c>
      <c r="K519" s="527"/>
      <c r="L519" s="527"/>
      <c r="M519" s="527"/>
      <c r="N519" s="527"/>
      <c r="O519" s="527"/>
      <c r="P519" s="527"/>
      <c r="Q519" s="527"/>
      <c r="R519" s="527"/>
      <c r="S519" s="527"/>
      <c r="T519" s="527"/>
      <c r="U519" s="527"/>
      <c r="V519" s="527"/>
      <c r="W519" s="527"/>
      <c r="X519" s="527"/>
      <c r="Y519" s="527"/>
      <c r="Z519" s="527"/>
      <c r="AA519" s="527"/>
      <c r="AB519" s="527"/>
      <c r="AC519" s="527"/>
      <c r="AD519" s="665"/>
      <c r="AE519" s="31"/>
      <c r="AF519" s="32"/>
      <c r="AL519" s="300"/>
      <c r="AM519" s="301"/>
      <c r="AN519" s="301"/>
      <c r="AO519" s="301"/>
      <c r="AP519" s="301"/>
      <c r="AQ519" s="302"/>
      <c r="AR519" s="33"/>
    </row>
    <row r="520" spans="1:44" ht="27.75" customHeight="1" thickBot="1" x14ac:dyDescent="0.7">
      <c r="A520" s="198" t="str">
        <f t="shared" si="13"/>
        <v/>
      </c>
      <c r="B520" s="68"/>
      <c r="C520" s="174"/>
      <c r="D520" s="174"/>
      <c r="E520" s="69"/>
      <c r="F520" s="30"/>
      <c r="H520" s="379"/>
      <c r="I520" s="380"/>
      <c r="J520" s="578" t="s">
        <v>1117</v>
      </c>
      <c r="K520" s="578"/>
      <c r="L520" s="578"/>
      <c r="M520" s="578"/>
      <c r="N520" s="578"/>
      <c r="O520" s="578"/>
      <c r="P520" s="578"/>
      <c r="Q520" s="578"/>
      <c r="R520" s="578"/>
      <c r="S520" s="578"/>
      <c r="T520" s="578"/>
      <c r="U520" s="578"/>
      <c r="V520" s="578"/>
      <c r="W520" s="578"/>
      <c r="X520" s="578"/>
      <c r="Y520" s="578"/>
      <c r="Z520" s="578"/>
      <c r="AA520" s="578"/>
      <c r="AB520" s="578"/>
      <c r="AC520" s="578"/>
      <c r="AD520" s="579"/>
      <c r="AE520" s="31"/>
      <c r="AF520" s="32"/>
      <c r="AL520" s="300"/>
      <c r="AM520" s="301"/>
      <c r="AN520" s="301"/>
      <c r="AO520" s="301"/>
      <c r="AP520" s="301"/>
      <c r="AQ520" s="302"/>
      <c r="AR520" s="33"/>
    </row>
    <row r="521" spans="1:44" ht="27.75" customHeight="1" x14ac:dyDescent="0.65">
      <c r="A521" s="198" t="str">
        <f t="shared" si="13"/>
        <v/>
      </c>
      <c r="B521" s="68"/>
      <c r="C521" s="174"/>
      <c r="D521" s="174"/>
      <c r="E521" s="69"/>
      <c r="F521" s="30"/>
      <c r="H521" s="572" t="s">
        <v>1118</v>
      </c>
      <c r="I521" s="573"/>
      <c r="J521" s="573"/>
      <c r="K521" s="573"/>
      <c r="L521" s="573"/>
      <c r="M521" s="573"/>
      <c r="N521" s="573"/>
      <c r="O521" s="573"/>
      <c r="P521" s="573"/>
      <c r="Q521" s="573"/>
      <c r="R521" s="573"/>
      <c r="S521" s="573"/>
      <c r="T521" s="573"/>
      <c r="U521" s="573"/>
      <c r="V521" s="573"/>
      <c r="W521" s="573"/>
      <c r="X521" s="573"/>
      <c r="Y521" s="573"/>
      <c r="Z521" s="573"/>
      <c r="AA521" s="573"/>
      <c r="AB521" s="573"/>
      <c r="AC521" s="573"/>
      <c r="AD521" s="574"/>
      <c r="AE521" s="31"/>
      <c r="AF521" s="32"/>
      <c r="AL521" s="508" t="s">
        <v>118</v>
      </c>
      <c r="AM521" s="509"/>
      <c r="AN521" s="509"/>
      <c r="AO521" s="509"/>
      <c r="AP521" s="509"/>
      <c r="AQ521" s="510"/>
      <c r="AR521" s="33"/>
    </row>
    <row r="522" spans="1:44" ht="27.75" customHeight="1" x14ac:dyDescent="0.65">
      <c r="A522" s="198" t="str">
        <f t="shared" si="13"/>
        <v/>
      </c>
      <c r="B522" s="28"/>
      <c r="E522" s="29"/>
      <c r="F522" s="30"/>
      <c r="H522" s="575"/>
      <c r="I522" s="571"/>
      <c r="J522" s="571"/>
      <c r="K522" s="571"/>
      <c r="L522" s="571"/>
      <c r="M522" s="571"/>
      <c r="N522" s="571"/>
      <c r="O522" s="571"/>
      <c r="P522" s="571"/>
      <c r="Q522" s="571"/>
      <c r="R522" s="571"/>
      <c r="S522" s="571"/>
      <c r="T522" s="571"/>
      <c r="U522" s="571"/>
      <c r="V522" s="571"/>
      <c r="W522" s="571"/>
      <c r="X522" s="571"/>
      <c r="Y522" s="571"/>
      <c r="Z522" s="571"/>
      <c r="AA522" s="571"/>
      <c r="AB522" s="571"/>
      <c r="AC522" s="571"/>
      <c r="AD522" s="576"/>
      <c r="AF522" s="32"/>
      <c r="AK522" s="3"/>
      <c r="AL522" s="508"/>
      <c r="AM522" s="509"/>
      <c r="AN522" s="509"/>
      <c r="AO522" s="509"/>
      <c r="AP522" s="509"/>
      <c r="AQ522" s="510"/>
      <c r="AR522" s="33"/>
    </row>
    <row r="523" spans="1:44" ht="27.75" customHeight="1" x14ac:dyDescent="0.65">
      <c r="A523" s="198" t="str">
        <f t="shared" si="13"/>
        <v/>
      </c>
      <c r="B523" s="132"/>
      <c r="C523" s="178"/>
      <c r="D523" s="178"/>
      <c r="E523" s="133"/>
      <c r="F523" s="30"/>
      <c r="H523" s="575"/>
      <c r="I523" s="571"/>
      <c r="J523" s="571"/>
      <c r="K523" s="571"/>
      <c r="L523" s="571"/>
      <c r="M523" s="571"/>
      <c r="N523" s="571"/>
      <c r="O523" s="571"/>
      <c r="P523" s="571"/>
      <c r="Q523" s="571"/>
      <c r="R523" s="571"/>
      <c r="S523" s="571"/>
      <c r="T523" s="571"/>
      <c r="U523" s="571"/>
      <c r="V523" s="571"/>
      <c r="W523" s="571"/>
      <c r="X523" s="571"/>
      <c r="Y523" s="571"/>
      <c r="Z523" s="571"/>
      <c r="AA523" s="571"/>
      <c r="AB523" s="571"/>
      <c r="AC523" s="571"/>
      <c r="AD523" s="576"/>
      <c r="AF523" s="32"/>
      <c r="AK523" s="3"/>
      <c r="AL523" s="318"/>
      <c r="AM523" s="319"/>
      <c r="AN523" s="319"/>
      <c r="AO523" s="319"/>
      <c r="AP523" s="319"/>
      <c r="AQ523" s="320"/>
      <c r="AR523" s="33"/>
    </row>
    <row r="524" spans="1:44" ht="27.75" customHeight="1" x14ac:dyDescent="0.65">
      <c r="A524" s="198" t="str">
        <f t="shared" si="13"/>
        <v/>
      </c>
      <c r="B524" s="132"/>
      <c r="C524" s="178"/>
      <c r="D524" s="178"/>
      <c r="E524" s="133"/>
      <c r="F524" s="30"/>
      <c r="H524" s="575"/>
      <c r="I524" s="571"/>
      <c r="J524" s="571"/>
      <c r="K524" s="571"/>
      <c r="L524" s="571"/>
      <c r="M524" s="571"/>
      <c r="N524" s="571"/>
      <c r="O524" s="571"/>
      <c r="P524" s="571"/>
      <c r="Q524" s="571"/>
      <c r="R524" s="571"/>
      <c r="S524" s="571"/>
      <c r="T524" s="571"/>
      <c r="U524" s="571"/>
      <c r="V524" s="571"/>
      <c r="W524" s="571"/>
      <c r="X524" s="571"/>
      <c r="Y524" s="571"/>
      <c r="Z524" s="571"/>
      <c r="AA524" s="571"/>
      <c r="AB524" s="571"/>
      <c r="AC524" s="571"/>
      <c r="AD524" s="576"/>
      <c r="AF524" s="32"/>
      <c r="AK524" s="3"/>
      <c r="AL524" s="318"/>
      <c r="AM524" s="319"/>
      <c r="AN524" s="319"/>
      <c r="AO524" s="319"/>
      <c r="AP524" s="319"/>
      <c r="AQ524" s="320"/>
      <c r="AR524" s="33"/>
    </row>
    <row r="525" spans="1:44" ht="27.75" customHeight="1" x14ac:dyDescent="0.65">
      <c r="A525" s="198" t="str">
        <f t="shared" si="13"/>
        <v/>
      </c>
      <c r="B525" s="132"/>
      <c r="C525" s="178"/>
      <c r="D525" s="178"/>
      <c r="E525" s="133"/>
      <c r="F525" s="30"/>
      <c r="H525" s="575"/>
      <c r="I525" s="571"/>
      <c r="J525" s="571"/>
      <c r="K525" s="571"/>
      <c r="L525" s="571"/>
      <c r="M525" s="571"/>
      <c r="N525" s="571"/>
      <c r="O525" s="571"/>
      <c r="P525" s="571"/>
      <c r="Q525" s="571"/>
      <c r="R525" s="571"/>
      <c r="S525" s="571"/>
      <c r="T525" s="571"/>
      <c r="U525" s="571"/>
      <c r="V525" s="571"/>
      <c r="W525" s="571"/>
      <c r="X525" s="571"/>
      <c r="Y525" s="571"/>
      <c r="Z525" s="571"/>
      <c r="AA525" s="571"/>
      <c r="AB525" s="571"/>
      <c r="AC525" s="571"/>
      <c r="AD525" s="576"/>
      <c r="AF525" s="32"/>
      <c r="AK525" s="3"/>
      <c r="AL525" s="318"/>
      <c r="AM525" s="319"/>
      <c r="AN525" s="319"/>
      <c r="AO525" s="319"/>
      <c r="AP525" s="319"/>
      <c r="AQ525" s="320"/>
      <c r="AR525" s="33"/>
    </row>
    <row r="526" spans="1:44" ht="27.75" customHeight="1" x14ac:dyDescent="0.65">
      <c r="A526" s="198" t="str">
        <f t="shared" si="13"/>
        <v/>
      </c>
      <c r="B526" s="132"/>
      <c r="C526" s="178"/>
      <c r="D526" s="178"/>
      <c r="E526" s="133"/>
      <c r="F526" s="30"/>
      <c r="H526" s="575"/>
      <c r="I526" s="571"/>
      <c r="J526" s="571"/>
      <c r="K526" s="571"/>
      <c r="L526" s="571"/>
      <c r="M526" s="571"/>
      <c r="N526" s="571"/>
      <c r="O526" s="571"/>
      <c r="P526" s="571"/>
      <c r="Q526" s="571"/>
      <c r="R526" s="571"/>
      <c r="S526" s="571"/>
      <c r="T526" s="571"/>
      <c r="U526" s="571"/>
      <c r="V526" s="571"/>
      <c r="W526" s="571"/>
      <c r="X526" s="571"/>
      <c r="Y526" s="571"/>
      <c r="Z526" s="571"/>
      <c r="AA526" s="571"/>
      <c r="AB526" s="571"/>
      <c r="AC526" s="571"/>
      <c r="AD526" s="576"/>
      <c r="AF526" s="32"/>
      <c r="AK526" s="3"/>
      <c r="AL526" s="318"/>
      <c r="AM526" s="319"/>
      <c r="AN526" s="319"/>
      <c r="AO526" s="319"/>
      <c r="AP526" s="319"/>
      <c r="AQ526" s="320"/>
      <c r="AR526" s="33"/>
    </row>
    <row r="527" spans="1:44" ht="27.75" customHeight="1" x14ac:dyDescent="0.65">
      <c r="A527" s="198" t="str">
        <f t="shared" si="13"/>
        <v/>
      </c>
      <c r="B527" s="132"/>
      <c r="C527" s="178"/>
      <c r="D527" s="178"/>
      <c r="E527" s="133"/>
      <c r="F527" s="30"/>
      <c r="H527" s="575"/>
      <c r="I527" s="571"/>
      <c r="J527" s="571"/>
      <c r="K527" s="571"/>
      <c r="L527" s="571"/>
      <c r="M527" s="571"/>
      <c r="N527" s="571"/>
      <c r="O527" s="571"/>
      <c r="P527" s="571"/>
      <c r="Q527" s="571"/>
      <c r="R527" s="571"/>
      <c r="S527" s="571"/>
      <c r="T527" s="571"/>
      <c r="U527" s="571"/>
      <c r="V527" s="571"/>
      <c r="W527" s="571"/>
      <c r="X527" s="571"/>
      <c r="Y527" s="571"/>
      <c r="Z527" s="571"/>
      <c r="AA527" s="571"/>
      <c r="AB527" s="571"/>
      <c r="AC527" s="571"/>
      <c r="AD527" s="576"/>
      <c r="AF527" s="32"/>
      <c r="AK527" s="3"/>
      <c r="AL527" s="318"/>
      <c r="AM527" s="319"/>
      <c r="AN527" s="319"/>
      <c r="AO527" s="319"/>
      <c r="AP527" s="319"/>
      <c r="AQ527" s="320"/>
      <c r="AR527" s="33"/>
    </row>
    <row r="528" spans="1:44" ht="27.75" customHeight="1" x14ac:dyDescent="0.65">
      <c r="A528" s="198" t="str">
        <f t="shared" si="13"/>
        <v/>
      </c>
      <c r="B528" s="132"/>
      <c r="C528" s="178"/>
      <c r="D528" s="178"/>
      <c r="E528" s="133"/>
      <c r="F528" s="30"/>
      <c r="H528" s="575"/>
      <c r="I528" s="571"/>
      <c r="J528" s="571"/>
      <c r="K528" s="571"/>
      <c r="L528" s="571"/>
      <c r="M528" s="571"/>
      <c r="N528" s="571"/>
      <c r="O528" s="571"/>
      <c r="P528" s="571"/>
      <c r="Q528" s="571"/>
      <c r="R528" s="571"/>
      <c r="S528" s="571"/>
      <c r="T528" s="571"/>
      <c r="U528" s="571"/>
      <c r="V528" s="571"/>
      <c r="W528" s="571"/>
      <c r="X528" s="571"/>
      <c r="Y528" s="571"/>
      <c r="Z528" s="571"/>
      <c r="AA528" s="571"/>
      <c r="AB528" s="571"/>
      <c r="AC528" s="571"/>
      <c r="AD528" s="576"/>
      <c r="AF528" s="32"/>
      <c r="AK528" s="3"/>
      <c r="AL528" s="318"/>
      <c r="AM528" s="319"/>
      <c r="AN528" s="319"/>
      <c r="AO528" s="319"/>
      <c r="AP528" s="319"/>
      <c r="AQ528" s="320"/>
      <c r="AR528" s="33"/>
    </row>
    <row r="529" spans="1:44" ht="27.75" customHeight="1" x14ac:dyDescent="0.65">
      <c r="A529" s="198" t="str">
        <f t="shared" si="13"/>
        <v/>
      </c>
      <c r="B529" s="132"/>
      <c r="C529" s="178"/>
      <c r="D529" s="178"/>
      <c r="E529" s="133"/>
      <c r="F529" s="30"/>
      <c r="H529" s="575"/>
      <c r="I529" s="571"/>
      <c r="J529" s="571"/>
      <c r="K529" s="571"/>
      <c r="L529" s="571"/>
      <c r="M529" s="571"/>
      <c r="N529" s="571"/>
      <c r="O529" s="571"/>
      <c r="P529" s="571"/>
      <c r="Q529" s="571"/>
      <c r="R529" s="571"/>
      <c r="S529" s="571"/>
      <c r="T529" s="571"/>
      <c r="U529" s="571"/>
      <c r="V529" s="571"/>
      <c r="W529" s="571"/>
      <c r="X529" s="571"/>
      <c r="Y529" s="571"/>
      <c r="Z529" s="571"/>
      <c r="AA529" s="571"/>
      <c r="AB529" s="571"/>
      <c r="AC529" s="571"/>
      <c r="AD529" s="576"/>
      <c r="AF529" s="32"/>
      <c r="AK529" s="3"/>
      <c r="AL529" s="318"/>
      <c r="AM529" s="319"/>
      <c r="AN529" s="319"/>
      <c r="AO529" s="319"/>
      <c r="AP529" s="319"/>
      <c r="AQ529" s="320"/>
      <c r="AR529" s="33"/>
    </row>
    <row r="530" spans="1:44" ht="27.75" customHeight="1" x14ac:dyDescent="0.65">
      <c r="A530" s="198" t="str">
        <f t="shared" si="13"/>
        <v/>
      </c>
      <c r="B530" s="28"/>
      <c r="E530" s="29"/>
      <c r="F530" s="30"/>
      <c r="H530" s="575"/>
      <c r="I530" s="571"/>
      <c r="J530" s="571"/>
      <c r="K530" s="571"/>
      <c r="L530" s="571"/>
      <c r="M530" s="571"/>
      <c r="N530" s="571"/>
      <c r="O530" s="571"/>
      <c r="P530" s="571"/>
      <c r="Q530" s="571"/>
      <c r="R530" s="571"/>
      <c r="S530" s="571"/>
      <c r="T530" s="571"/>
      <c r="U530" s="571"/>
      <c r="V530" s="571"/>
      <c r="W530" s="571"/>
      <c r="X530" s="571"/>
      <c r="Y530" s="571"/>
      <c r="Z530" s="571"/>
      <c r="AA530" s="571"/>
      <c r="AB530" s="571"/>
      <c r="AC530" s="571"/>
      <c r="AD530" s="576"/>
      <c r="AF530" s="32"/>
      <c r="AK530" s="3"/>
      <c r="AL530" s="318"/>
      <c r="AM530" s="319"/>
      <c r="AN530" s="319"/>
      <c r="AO530" s="319"/>
      <c r="AP530" s="319"/>
      <c r="AQ530" s="320"/>
      <c r="AR530" s="33"/>
    </row>
    <row r="531" spans="1:44" ht="27.75" customHeight="1" x14ac:dyDescent="0.65">
      <c r="A531" s="198" t="str">
        <f t="shared" si="13"/>
        <v/>
      </c>
      <c r="B531" s="28"/>
      <c r="E531" s="29"/>
      <c r="F531" s="30"/>
      <c r="H531" s="575"/>
      <c r="I531" s="571"/>
      <c r="J531" s="571"/>
      <c r="K531" s="571"/>
      <c r="L531" s="571"/>
      <c r="M531" s="571"/>
      <c r="N531" s="571"/>
      <c r="O531" s="571"/>
      <c r="P531" s="571"/>
      <c r="Q531" s="571"/>
      <c r="R531" s="571"/>
      <c r="S531" s="571"/>
      <c r="T531" s="571"/>
      <c r="U531" s="571"/>
      <c r="V531" s="571"/>
      <c r="W531" s="571"/>
      <c r="X531" s="571"/>
      <c r="Y531" s="571"/>
      <c r="Z531" s="571"/>
      <c r="AA531" s="571"/>
      <c r="AB531" s="571"/>
      <c r="AC531" s="571"/>
      <c r="AD531" s="576"/>
      <c r="AF531" s="32"/>
      <c r="AK531" s="3"/>
      <c r="AL531" s="318"/>
      <c r="AM531" s="319"/>
      <c r="AN531" s="319"/>
      <c r="AO531" s="319"/>
      <c r="AP531" s="319"/>
      <c r="AQ531" s="320"/>
      <c r="AR531" s="33"/>
    </row>
    <row r="532" spans="1:44" ht="27.75" customHeight="1" x14ac:dyDescent="0.65">
      <c r="A532" s="198" t="str">
        <f t="shared" si="13"/>
        <v/>
      </c>
      <c r="B532" s="28"/>
      <c r="E532" s="29"/>
      <c r="F532" s="30"/>
      <c r="H532" s="575"/>
      <c r="I532" s="571"/>
      <c r="J532" s="571"/>
      <c r="K532" s="571"/>
      <c r="L532" s="571"/>
      <c r="M532" s="571"/>
      <c r="N532" s="571"/>
      <c r="O532" s="571"/>
      <c r="P532" s="571"/>
      <c r="Q532" s="571"/>
      <c r="R532" s="571"/>
      <c r="S532" s="571"/>
      <c r="T532" s="571"/>
      <c r="U532" s="571"/>
      <c r="V532" s="571"/>
      <c r="W532" s="571"/>
      <c r="X532" s="571"/>
      <c r="Y532" s="571"/>
      <c r="Z532" s="571"/>
      <c r="AA532" s="571"/>
      <c r="AB532" s="571"/>
      <c r="AC532" s="571"/>
      <c r="AD532" s="576"/>
      <c r="AF532" s="32"/>
      <c r="AK532" s="3"/>
      <c r="AL532" s="318"/>
      <c r="AM532" s="319"/>
      <c r="AN532" s="319"/>
      <c r="AO532" s="319"/>
      <c r="AP532" s="319"/>
      <c r="AQ532" s="320"/>
      <c r="AR532" s="33"/>
    </row>
    <row r="533" spans="1:44" ht="27.75" customHeight="1" x14ac:dyDescent="0.65">
      <c r="A533" s="198" t="str">
        <f t="shared" si="13"/>
        <v/>
      </c>
      <c r="B533" s="28"/>
      <c r="E533" s="29"/>
      <c r="F533" s="30"/>
      <c r="H533" s="575"/>
      <c r="I533" s="571"/>
      <c r="J533" s="571"/>
      <c r="K533" s="571"/>
      <c r="L533" s="571"/>
      <c r="M533" s="571"/>
      <c r="N533" s="571"/>
      <c r="O533" s="571"/>
      <c r="P533" s="571"/>
      <c r="Q533" s="571"/>
      <c r="R533" s="571"/>
      <c r="S533" s="571"/>
      <c r="T533" s="571"/>
      <c r="U533" s="571"/>
      <c r="V533" s="571"/>
      <c r="W533" s="571"/>
      <c r="X533" s="571"/>
      <c r="Y533" s="571"/>
      <c r="Z533" s="571"/>
      <c r="AA533" s="571"/>
      <c r="AB533" s="571"/>
      <c r="AC533" s="571"/>
      <c r="AD533" s="576"/>
      <c r="AF533" s="32"/>
      <c r="AK533" s="3"/>
      <c r="AL533" s="318"/>
      <c r="AM533" s="319"/>
      <c r="AN533" s="319"/>
      <c r="AO533" s="319"/>
      <c r="AP533" s="319"/>
      <c r="AQ533" s="320"/>
      <c r="AR533" s="33"/>
    </row>
    <row r="534" spans="1:44" ht="27.75" customHeight="1" x14ac:dyDescent="0.65">
      <c r="A534" s="198" t="str">
        <f t="shared" si="13"/>
        <v/>
      </c>
      <c r="B534" s="28"/>
      <c r="E534" s="29"/>
      <c r="F534" s="30"/>
      <c r="H534" s="575"/>
      <c r="I534" s="571"/>
      <c r="J534" s="571"/>
      <c r="K534" s="571"/>
      <c r="L534" s="571"/>
      <c r="M534" s="571"/>
      <c r="N534" s="571"/>
      <c r="O534" s="571"/>
      <c r="P534" s="571"/>
      <c r="Q534" s="571"/>
      <c r="R534" s="571"/>
      <c r="S534" s="571"/>
      <c r="T534" s="571"/>
      <c r="U534" s="571"/>
      <c r="V534" s="571"/>
      <c r="W534" s="571"/>
      <c r="X534" s="571"/>
      <c r="Y534" s="571"/>
      <c r="Z534" s="571"/>
      <c r="AA534" s="571"/>
      <c r="AB534" s="571"/>
      <c r="AC534" s="571"/>
      <c r="AD534" s="576"/>
      <c r="AF534" s="32"/>
      <c r="AK534" s="3"/>
      <c r="AL534" s="318"/>
      <c r="AM534" s="319"/>
      <c r="AN534" s="319"/>
      <c r="AO534" s="319"/>
      <c r="AP534" s="319"/>
      <c r="AQ534" s="320"/>
      <c r="AR534" s="33"/>
    </row>
    <row r="535" spans="1:44" ht="14.05" customHeight="1" x14ac:dyDescent="0.65">
      <c r="A535" s="198" t="str">
        <f t="shared" si="13"/>
        <v/>
      </c>
      <c r="B535" s="28"/>
      <c r="E535" s="29"/>
      <c r="F535" s="30"/>
      <c r="H535" s="575"/>
      <c r="I535" s="571"/>
      <c r="J535" s="571"/>
      <c r="K535" s="571"/>
      <c r="L535" s="571"/>
      <c r="M535" s="571"/>
      <c r="N535" s="571"/>
      <c r="O535" s="571"/>
      <c r="P535" s="571"/>
      <c r="Q535" s="571"/>
      <c r="R535" s="571"/>
      <c r="S535" s="571"/>
      <c r="T535" s="571"/>
      <c r="U535" s="571"/>
      <c r="V535" s="571"/>
      <c r="W535" s="571"/>
      <c r="X535" s="571"/>
      <c r="Y535" s="571"/>
      <c r="Z535" s="571"/>
      <c r="AA535" s="571"/>
      <c r="AB535" s="571"/>
      <c r="AC535" s="571"/>
      <c r="AD535" s="576"/>
      <c r="AF535" s="32"/>
      <c r="AK535" s="3"/>
      <c r="AL535" s="318"/>
      <c r="AM535" s="319"/>
      <c r="AN535" s="319"/>
      <c r="AO535" s="319"/>
      <c r="AP535" s="319"/>
      <c r="AQ535" s="320"/>
      <c r="AR535" s="33"/>
    </row>
    <row r="536" spans="1:44" ht="12.75" customHeight="1" thickBot="1" x14ac:dyDescent="0.7">
      <c r="A536" s="198" t="str">
        <f t="shared" si="13"/>
        <v/>
      </c>
      <c r="B536" s="28"/>
      <c r="E536" s="29"/>
      <c r="F536" s="30"/>
      <c r="H536" s="577"/>
      <c r="I536" s="578"/>
      <c r="J536" s="578"/>
      <c r="K536" s="578"/>
      <c r="L536" s="578"/>
      <c r="M536" s="578"/>
      <c r="N536" s="578"/>
      <c r="O536" s="578"/>
      <c r="P536" s="578"/>
      <c r="Q536" s="578"/>
      <c r="R536" s="578"/>
      <c r="S536" s="578"/>
      <c r="T536" s="578"/>
      <c r="U536" s="578"/>
      <c r="V536" s="578"/>
      <c r="W536" s="578"/>
      <c r="X536" s="578"/>
      <c r="Y536" s="578"/>
      <c r="Z536" s="578"/>
      <c r="AA536" s="578"/>
      <c r="AB536" s="578"/>
      <c r="AC536" s="578"/>
      <c r="AD536" s="579"/>
      <c r="AF536" s="32"/>
      <c r="AK536" s="3"/>
      <c r="AL536" s="318"/>
      <c r="AM536" s="319"/>
      <c r="AN536" s="319"/>
      <c r="AO536" s="319"/>
      <c r="AP536" s="319"/>
      <c r="AQ536" s="320"/>
      <c r="AR536" s="33"/>
    </row>
    <row r="537" spans="1:44" ht="27" customHeight="1" thickBot="1" x14ac:dyDescent="0.7">
      <c r="A537" s="198" t="str">
        <f t="shared" si="13"/>
        <v/>
      </c>
      <c r="B537" s="28"/>
      <c r="E537" s="29"/>
      <c r="F537" s="30"/>
      <c r="H537" s="369" t="s">
        <v>1119</v>
      </c>
      <c r="I537" s="369"/>
      <c r="J537" s="369"/>
      <c r="K537" s="369"/>
      <c r="L537" s="369"/>
      <c r="M537" s="369"/>
      <c r="N537" s="369"/>
      <c r="O537" s="369"/>
      <c r="P537" s="369"/>
      <c r="Q537" s="369"/>
      <c r="R537" s="369"/>
      <c r="S537" s="369"/>
      <c r="T537" s="369"/>
      <c r="U537" s="369"/>
      <c r="V537" s="369"/>
      <c r="W537" s="369"/>
      <c r="X537" s="369"/>
      <c r="Y537" s="369"/>
      <c r="Z537" s="369"/>
      <c r="AA537" s="369"/>
      <c r="AB537" s="381"/>
      <c r="AC537" s="381"/>
      <c r="AD537" s="381"/>
      <c r="AF537" s="32"/>
      <c r="AK537" s="3"/>
      <c r="AL537" s="508" t="s">
        <v>118</v>
      </c>
      <c r="AM537" s="509"/>
      <c r="AN537" s="509"/>
      <c r="AO537" s="509"/>
      <c r="AP537" s="509"/>
      <c r="AQ537" s="510"/>
      <c r="AR537" s="33"/>
    </row>
    <row r="538" spans="1:44" ht="21" customHeight="1" x14ac:dyDescent="0.65">
      <c r="A538" s="198" t="str">
        <f t="shared" si="13"/>
        <v/>
      </c>
      <c r="B538" s="28"/>
      <c r="E538" s="29"/>
      <c r="F538" s="30"/>
      <c r="H538" s="680" t="s">
        <v>1120</v>
      </c>
      <c r="I538" s="681"/>
      <c r="J538" s="681"/>
      <c r="K538" s="681"/>
      <c r="L538" s="682"/>
      <c r="M538" s="680" t="s">
        <v>117</v>
      </c>
      <c r="N538" s="681"/>
      <c r="O538" s="681"/>
      <c r="P538" s="682"/>
      <c r="Q538" s="680" t="s">
        <v>94</v>
      </c>
      <c r="R538" s="681"/>
      <c r="S538" s="681"/>
      <c r="T538" s="681"/>
      <c r="U538" s="681"/>
      <c r="V538" s="681"/>
      <c r="W538" s="681"/>
      <c r="X538" s="681"/>
      <c r="Y538" s="681"/>
      <c r="Z538" s="681"/>
      <c r="AA538" s="681"/>
      <c r="AB538" s="681"/>
      <c r="AC538" s="681"/>
      <c r="AD538" s="682"/>
      <c r="AF538" s="32"/>
      <c r="AK538" s="3"/>
      <c r="AL538" s="508"/>
      <c r="AM538" s="509"/>
      <c r="AN538" s="509"/>
      <c r="AO538" s="509"/>
      <c r="AP538" s="509"/>
      <c r="AQ538" s="510"/>
      <c r="AR538" s="33"/>
    </row>
    <row r="539" spans="1:44" ht="21" customHeight="1" thickBot="1" x14ac:dyDescent="0.7">
      <c r="A539" s="198" t="str">
        <f t="shared" si="13"/>
        <v/>
      </c>
      <c r="B539" s="28"/>
      <c r="E539" s="29"/>
      <c r="F539" s="30"/>
      <c r="H539" s="683"/>
      <c r="I539" s="684"/>
      <c r="J539" s="684"/>
      <c r="K539" s="684"/>
      <c r="L539" s="685"/>
      <c r="M539" s="683"/>
      <c r="N539" s="684"/>
      <c r="O539" s="684"/>
      <c r="P539" s="685"/>
      <c r="Q539" s="683"/>
      <c r="R539" s="684"/>
      <c r="S539" s="684"/>
      <c r="T539" s="684"/>
      <c r="U539" s="684"/>
      <c r="V539" s="684"/>
      <c r="W539" s="684"/>
      <c r="X539" s="684"/>
      <c r="Y539" s="684"/>
      <c r="Z539" s="684"/>
      <c r="AA539" s="684"/>
      <c r="AB539" s="684"/>
      <c r="AC539" s="684"/>
      <c r="AD539" s="685"/>
      <c r="AF539" s="32"/>
      <c r="AK539" s="3"/>
      <c r="AL539" s="315"/>
      <c r="AM539" s="316"/>
      <c r="AN539" s="316"/>
      <c r="AO539" s="316"/>
      <c r="AP539" s="316"/>
      <c r="AQ539" s="317"/>
      <c r="AR539" s="33"/>
    </row>
    <row r="540" spans="1:44" ht="19.5" customHeight="1" x14ac:dyDescent="0.65">
      <c r="A540" s="198" t="str">
        <f t="shared" si="13"/>
        <v/>
      </c>
      <c r="B540" s="28"/>
      <c r="E540" s="29"/>
      <c r="F540" s="30"/>
      <c r="H540" s="640" t="s">
        <v>87</v>
      </c>
      <c r="I540" s="641"/>
      <c r="J540" s="641"/>
      <c r="K540" s="641"/>
      <c r="L540" s="642"/>
      <c r="M540" s="652"/>
      <c r="N540" s="653"/>
      <c r="O540" s="653"/>
      <c r="P540" s="656" t="s">
        <v>86</v>
      </c>
      <c r="Q540" s="640"/>
      <c r="R540" s="641"/>
      <c r="S540" s="641"/>
      <c r="T540" s="641"/>
      <c r="U540" s="641"/>
      <c r="V540" s="641"/>
      <c r="W540" s="641"/>
      <c r="X540" s="641"/>
      <c r="Y540" s="641"/>
      <c r="Z540" s="641"/>
      <c r="AA540" s="641"/>
      <c r="AB540" s="641"/>
      <c r="AC540" s="641"/>
      <c r="AD540" s="642"/>
      <c r="AF540" s="32"/>
      <c r="AK540" s="3"/>
      <c r="AL540" s="318"/>
      <c r="AM540" s="319"/>
      <c r="AN540" s="319"/>
      <c r="AO540" s="319"/>
      <c r="AP540" s="319"/>
      <c r="AQ540" s="320"/>
      <c r="AR540" s="33"/>
    </row>
    <row r="541" spans="1:44" ht="19.5" customHeight="1" thickBot="1" x14ac:dyDescent="0.7">
      <c r="A541" s="198" t="str">
        <f t="shared" si="13"/>
        <v/>
      </c>
      <c r="B541" s="28"/>
      <c r="E541" s="29"/>
      <c r="F541" s="30"/>
      <c r="H541" s="643"/>
      <c r="I541" s="644"/>
      <c r="J541" s="644"/>
      <c r="K541" s="644"/>
      <c r="L541" s="645"/>
      <c r="M541" s="654"/>
      <c r="N541" s="655"/>
      <c r="O541" s="655"/>
      <c r="P541" s="657"/>
      <c r="Q541" s="643"/>
      <c r="R541" s="644"/>
      <c r="S541" s="644"/>
      <c r="T541" s="644"/>
      <c r="U541" s="644"/>
      <c r="V541" s="644"/>
      <c r="W541" s="644"/>
      <c r="X541" s="644"/>
      <c r="Y541" s="644"/>
      <c r="Z541" s="644"/>
      <c r="AA541" s="644"/>
      <c r="AB541" s="644"/>
      <c r="AC541" s="644"/>
      <c r="AD541" s="645"/>
      <c r="AF541" s="32"/>
      <c r="AK541" s="3"/>
      <c r="AL541" s="318"/>
      <c r="AM541" s="319"/>
      <c r="AN541" s="319"/>
      <c r="AO541" s="319"/>
      <c r="AP541" s="319"/>
      <c r="AQ541" s="320"/>
      <c r="AR541" s="33"/>
    </row>
    <row r="542" spans="1:44" ht="19.5" customHeight="1" x14ac:dyDescent="0.65">
      <c r="A542" s="198" t="str">
        <f t="shared" si="13"/>
        <v/>
      </c>
      <c r="B542" s="28"/>
      <c r="E542" s="29"/>
      <c r="F542" s="30"/>
      <c r="H542" s="640" t="s">
        <v>88</v>
      </c>
      <c r="I542" s="641"/>
      <c r="J542" s="641"/>
      <c r="K542" s="641"/>
      <c r="L542" s="642"/>
      <c r="M542" s="652"/>
      <c r="N542" s="653"/>
      <c r="O542" s="653"/>
      <c r="P542" s="656" t="s">
        <v>16</v>
      </c>
      <c r="Q542" s="640"/>
      <c r="R542" s="641"/>
      <c r="S542" s="641"/>
      <c r="T542" s="641"/>
      <c r="U542" s="641"/>
      <c r="V542" s="641"/>
      <c r="W542" s="641"/>
      <c r="X542" s="641"/>
      <c r="Y542" s="641"/>
      <c r="Z542" s="641"/>
      <c r="AA542" s="641"/>
      <c r="AB542" s="641"/>
      <c r="AC542" s="641"/>
      <c r="AD542" s="642"/>
      <c r="AF542" s="32"/>
      <c r="AK542" s="3"/>
      <c r="AL542" s="318"/>
      <c r="AM542" s="319"/>
      <c r="AN542" s="319"/>
      <c r="AO542" s="319"/>
      <c r="AP542" s="319"/>
      <c r="AQ542" s="320"/>
      <c r="AR542" s="33"/>
    </row>
    <row r="543" spans="1:44" ht="19.5" customHeight="1" thickBot="1" x14ac:dyDescent="0.7">
      <c r="A543" s="198" t="str">
        <f t="shared" si="13"/>
        <v/>
      </c>
      <c r="B543" s="28"/>
      <c r="E543" s="29"/>
      <c r="F543" s="30"/>
      <c r="H543" s="643"/>
      <c r="I543" s="644"/>
      <c r="J543" s="644"/>
      <c r="K543" s="644"/>
      <c r="L543" s="645"/>
      <c r="M543" s="654"/>
      <c r="N543" s="655"/>
      <c r="O543" s="655"/>
      <c r="P543" s="657"/>
      <c r="Q543" s="643"/>
      <c r="R543" s="644"/>
      <c r="S543" s="644"/>
      <c r="T543" s="644"/>
      <c r="U543" s="644"/>
      <c r="V543" s="644"/>
      <c r="W543" s="644"/>
      <c r="X543" s="644"/>
      <c r="Y543" s="644"/>
      <c r="Z543" s="644"/>
      <c r="AA543" s="644"/>
      <c r="AB543" s="644"/>
      <c r="AC543" s="644"/>
      <c r="AD543" s="645"/>
      <c r="AF543" s="32"/>
      <c r="AK543" s="3"/>
      <c r="AL543" s="318"/>
      <c r="AM543" s="319"/>
      <c r="AN543" s="319"/>
      <c r="AO543" s="319"/>
      <c r="AP543" s="319"/>
      <c r="AQ543" s="320"/>
      <c r="AR543" s="33"/>
    </row>
    <row r="544" spans="1:44" ht="19.5" customHeight="1" x14ac:dyDescent="0.65">
      <c r="A544" s="198" t="str">
        <f t="shared" si="13"/>
        <v/>
      </c>
      <c r="B544" s="28"/>
      <c r="E544" s="29"/>
      <c r="F544" s="30"/>
      <c r="H544" s="640" t="s">
        <v>89</v>
      </c>
      <c r="I544" s="641"/>
      <c r="J544" s="641"/>
      <c r="K544" s="641"/>
      <c r="L544" s="642"/>
      <c r="M544" s="652"/>
      <c r="N544" s="653"/>
      <c r="O544" s="653"/>
      <c r="P544" s="656" t="s">
        <v>16</v>
      </c>
      <c r="Q544" s="640"/>
      <c r="R544" s="641"/>
      <c r="S544" s="641"/>
      <c r="T544" s="641"/>
      <c r="U544" s="641"/>
      <c r="V544" s="641"/>
      <c r="W544" s="641"/>
      <c r="X544" s="641"/>
      <c r="Y544" s="641"/>
      <c r="Z544" s="641"/>
      <c r="AA544" s="641"/>
      <c r="AB544" s="641"/>
      <c r="AC544" s="641"/>
      <c r="AD544" s="642"/>
      <c r="AF544" s="32"/>
      <c r="AK544" s="3"/>
      <c r="AL544" s="318"/>
      <c r="AM544" s="319"/>
      <c r="AN544" s="319"/>
      <c r="AO544" s="319"/>
      <c r="AP544" s="319"/>
      <c r="AQ544" s="320"/>
      <c r="AR544" s="33"/>
    </row>
    <row r="545" spans="1:44" ht="19.5" customHeight="1" thickBot="1" x14ac:dyDescent="0.7">
      <c r="A545" s="198" t="str">
        <f t="shared" si="13"/>
        <v/>
      </c>
      <c r="B545" s="28"/>
      <c r="E545" s="29"/>
      <c r="F545" s="30"/>
      <c r="H545" s="643"/>
      <c r="I545" s="644"/>
      <c r="J545" s="644"/>
      <c r="K545" s="644"/>
      <c r="L545" s="645"/>
      <c r="M545" s="654"/>
      <c r="N545" s="655"/>
      <c r="O545" s="655"/>
      <c r="P545" s="657"/>
      <c r="Q545" s="643"/>
      <c r="R545" s="644"/>
      <c r="S545" s="644"/>
      <c r="T545" s="644"/>
      <c r="U545" s="644"/>
      <c r="V545" s="644"/>
      <c r="W545" s="644"/>
      <c r="X545" s="644"/>
      <c r="Y545" s="644"/>
      <c r="Z545" s="644"/>
      <c r="AA545" s="644"/>
      <c r="AB545" s="644"/>
      <c r="AC545" s="644"/>
      <c r="AD545" s="645"/>
      <c r="AF545" s="32"/>
      <c r="AK545" s="3"/>
      <c r="AL545" s="318"/>
      <c r="AM545" s="319"/>
      <c r="AN545" s="319"/>
      <c r="AO545" s="319"/>
      <c r="AP545" s="319"/>
      <c r="AQ545" s="320"/>
      <c r="AR545" s="33"/>
    </row>
    <row r="546" spans="1:44" ht="19.5" customHeight="1" x14ac:dyDescent="0.65">
      <c r="A546" s="198" t="str">
        <f t="shared" si="13"/>
        <v/>
      </c>
      <c r="B546" s="28"/>
      <c r="E546" s="29"/>
      <c r="F546" s="30"/>
      <c r="H546" s="640" t="s">
        <v>90</v>
      </c>
      <c r="I546" s="641"/>
      <c r="J546" s="641"/>
      <c r="K546" s="641"/>
      <c r="L546" s="642"/>
      <c r="M546" s="652"/>
      <c r="N546" s="653"/>
      <c r="O546" s="653"/>
      <c r="P546" s="656" t="s">
        <v>16</v>
      </c>
      <c r="Q546" s="640"/>
      <c r="R546" s="641"/>
      <c r="S546" s="641"/>
      <c r="T546" s="641"/>
      <c r="U546" s="641"/>
      <c r="V546" s="641"/>
      <c r="W546" s="641"/>
      <c r="X546" s="641"/>
      <c r="Y546" s="641"/>
      <c r="Z546" s="641"/>
      <c r="AA546" s="641"/>
      <c r="AB546" s="641"/>
      <c r="AC546" s="641"/>
      <c r="AD546" s="642"/>
      <c r="AF546" s="32"/>
      <c r="AK546" s="3"/>
      <c r="AL546" s="318"/>
      <c r="AM546" s="319"/>
      <c r="AN546" s="319"/>
      <c r="AO546" s="319"/>
      <c r="AP546" s="319"/>
      <c r="AQ546" s="320"/>
      <c r="AR546" s="33"/>
    </row>
    <row r="547" spans="1:44" ht="19.5" customHeight="1" thickBot="1" x14ac:dyDescent="0.7">
      <c r="A547" s="198" t="str">
        <f t="shared" si="13"/>
        <v/>
      </c>
      <c r="B547" s="28"/>
      <c r="E547" s="29"/>
      <c r="F547" s="30"/>
      <c r="H547" s="643"/>
      <c r="I547" s="644"/>
      <c r="J547" s="644"/>
      <c r="K547" s="644"/>
      <c r="L547" s="645"/>
      <c r="M547" s="654"/>
      <c r="N547" s="655"/>
      <c r="O547" s="655"/>
      <c r="P547" s="657"/>
      <c r="Q547" s="643"/>
      <c r="R547" s="644"/>
      <c r="S547" s="644"/>
      <c r="T547" s="644"/>
      <c r="U547" s="644"/>
      <c r="V547" s="644"/>
      <c r="W547" s="644"/>
      <c r="X547" s="644"/>
      <c r="Y547" s="644"/>
      <c r="Z547" s="644"/>
      <c r="AA547" s="644"/>
      <c r="AB547" s="644"/>
      <c r="AC547" s="644"/>
      <c r="AD547" s="645"/>
      <c r="AF547" s="32"/>
      <c r="AK547" s="3"/>
      <c r="AL547" s="318"/>
      <c r="AM547" s="319"/>
      <c r="AN547" s="319"/>
      <c r="AO547" s="319"/>
      <c r="AP547" s="319"/>
      <c r="AQ547" s="320"/>
      <c r="AR547" s="33"/>
    </row>
    <row r="548" spans="1:44" ht="19.5" customHeight="1" x14ac:dyDescent="0.65">
      <c r="A548" s="198" t="str">
        <f t="shared" si="13"/>
        <v/>
      </c>
      <c r="B548" s="28"/>
      <c r="E548" s="29"/>
      <c r="F548" s="30"/>
      <c r="H548" s="646" t="s">
        <v>91</v>
      </c>
      <c r="I548" s="647"/>
      <c r="J548" s="647"/>
      <c r="K548" s="647"/>
      <c r="L548" s="648"/>
      <c r="M548" s="638"/>
      <c r="N548" s="639"/>
      <c r="O548" s="639"/>
      <c r="P548" s="698" t="s">
        <v>16</v>
      </c>
      <c r="Q548" s="646"/>
      <c r="R548" s="647"/>
      <c r="S548" s="647"/>
      <c r="T548" s="647"/>
      <c r="U548" s="647"/>
      <c r="V548" s="647"/>
      <c r="W548" s="647"/>
      <c r="X548" s="647"/>
      <c r="Y548" s="647"/>
      <c r="Z548" s="647"/>
      <c r="AA548" s="647"/>
      <c r="AB548" s="647"/>
      <c r="AC548" s="647"/>
      <c r="AD548" s="648"/>
      <c r="AF548" s="32"/>
      <c r="AK548" s="3"/>
      <c r="AL548" s="318"/>
      <c r="AM548" s="319"/>
      <c r="AN548" s="319"/>
      <c r="AO548" s="319"/>
      <c r="AP548" s="319"/>
      <c r="AQ548" s="320"/>
      <c r="AR548" s="33"/>
    </row>
    <row r="549" spans="1:44" ht="19.5" customHeight="1" thickBot="1" x14ac:dyDescent="0.7">
      <c r="A549" s="198" t="str">
        <f t="shared" si="13"/>
        <v/>
      </c>
      <c r="B549" s="28"/>
      <c r="E549" s="29"/>
      <c r="F549" s="30"/>
      <c r="H549" s="649"/>
      <c r="I549" s="650"/>
      <c r="J549" s="650"/>
      <c r="K549" s="650"/>
      <c r="L549" s="651"/>
      <c r="M549" s="588"/>
      <c r="N549" s="589"/>
      <c r="O549" s="589"/>
      <c r="P549" s="699"/>
      <c r="Q549" s="649"/>
      <c r="R549" s="650"/>
      <c r="S549" s="650"/>
      <c r="T549" s="650"/>
      <c r="U549" s="650"/>
      <c r="V549" s="650"/>
      <c r="W549" s="650"/>
      <c r="X549" s="650"/>
      <c r="Y549" s="650"/>
      <c r="Z549" s="650"/>
      <c r="AA549" s="650"/>
      <c r="AB549" s="650"/>
      <c r="AC549" s="650"/>
      <c r="AD549" s="651"/>
      <c r="AF549" s="32"/>
      <c r="AK549" s="3"/>
      <c r="AL549" s="318"/>
      <c r="AM549" s="319"/>
      <c r="AN549" s="319"/>
      <c r="AO549" s="319"/>
      <c r="AP549" s="319"/>
      <c r="AQ549" s="320"/>
      <c r="AR549" s="33"/>
    </row>
    <row r="550" spans="1:44" ht="19.5" customHeight="1" x14ac:dyDescent="0.65">
      <c r="A550" s="198" t="str">
        <f t="shared" si="13"/>
        <v/>
      </c>
      <c r="B550" s="28"/>
      <c r="E550" s="29"/>
      <c r="F550" s="30"/>
      <c r="H550" s="646" t="s">
        <v>92</v>
      </c>
      <c r="I550" s="647"/>
      <c r="J550" s="647"/>
      <c r="K550" s="647"/>
      <c r="L550" s="648"/>
      <c r="M550" s="638"/>
      <c r="N550" s="639"/>
      <c r="O550" s="639"/>
      <c r="P550" s="698" t="s">
        <v>16</v>
      </c>
      <c r="Q550" s="646"/>
      <c r="R550" s="647"/>
      <c r="S550" s="647"/>
      <c r="T550" s="647"/>
      <c r="U550" s="647"/>
      <c r="V550" s="647"/>
      <c r="W550" s="647"/>
      <c r="X550" s="647"/>
      <c r="Y550" s="647"/>
      <c r="Z550" s="647"/>
      <c r="AA550" s="647"/>
      <c r="AB550" s="647"/>
      <c r="AC550" s="647"/>
      <c r="AD550" s="648"/>
      <c r="AF550" s="32"/>
      <c r="AK550" s="3"/>
      <c r="AL550" s="318"/>
      <c r="AM550" s="319"/>
      <c r="AN550" s="319"/>
      <c r="AO550" s="319"/>
      <c r="AP550" s="319"/>
      <c r="AQ550" s="320"/>
      <c r="AR550" s="33"/>
    </row>
    <row r="551" spans="1:44" ht="19.5" customHeight="1" thickBot="1" x14ac:dyDescent="0.7">
      <c r="A551" s="198" t="str">
        <f t="shared" si="13"/>
        <v/>
      </c>
      <c r="B551" s="28"/>
      <c r="E551" s="29"/>
      <c r="F551" s="30"/>
      <c r="H551" s="649"/>
      <c r="I551" s="650"/>
      <c r="J551" s="650"/>
      <c r="K551" s="650"/>
      <c r="L551" s="651"/>
      <c r="M551" s="588"/>
      <c r="N551" s="589"/>
      <c r="O551" s="589"/>
      <c r="P551" s="699"/>
      <c r="Q551" s="649"/>
      <c r="R551" s="650"/>
      <c r="S551" s="650"/>
      <c r="T551" s="650"/>
      <c r="U551" s="650"/>
      <c r="V551" s="650"/>
      <c r="W551" s="650"/>
      <c r="X551" s="650"/>
      <c r="Y551" s="650"/>
      <c r="Z551" s="650"/>
      <c r="AA551" s="650"/>
      <c r="AB551" s="650"/>
      <c r="AC551" s="650"/>
      <c r="AD551" s="651"/>
      <c r="AF551" s="32"/>
      <c r="AK551" s="3"/>
      <c r="AL551" s="318"/>
      <c r="AM551" s="319"/>
      <c r="AN551" s="319"/>
      <c r="AO551" s="319"/>
      <c r="AP551" s="319"/>
      <c r="AQ551" s="320"/>
      <c r="AR551" s="33"/>
    </row>
    <row r="552" spans="1:44" ht="19.5" customHeight="1" x14ac:dyDescent="0.65">
      <c r="A552" s="198" t="str">
        <f t="shared" si="13"/>
        <v/>
      </c>
      <c r="B552" s="28"/>
      <c r="E552" s="29"/>
      <c r="F552" s="30"/>
      <c r="H552" s="646" t="s">
        <v>93</v>
      </c>
      <c r="I552" s="647"/>
      <c r="J552" s="647"/>
      <c r="K552" s="647"/>
      <c r="L552" s="648"/>
      <c r="M552" s="638"/>
      <c r="N552" s="639"/>
      <c r="O552" s="639"/>
      <c r="P552" s="698" t="s">
        <v>16</v>
      </c>
      <c r="Q552" s="646"/>
      <c r="R552" s="647"/>
      <c r="S552" s="647"/>
      <c r="T552" s="647"/>
      <c r="U552" s="647"/>
      <c r="V552" s="647"/>
      <c r="W552" s="647"/>
      <c r="X552" s="647"/>
      <c r="Y552" s="647"/>
      <c r="Z552" s="647"/>
      <c r="AA552" s="647"/>
      <c r="AB552" s="647"/>
      <c r="AC552" s="647"/>
      <c r="AD552" s="648"/>
      <c r="AF552" s="32"/>
      <c r="AK552" s="3"/>
      <c r="AL552" s="318"/>
      <c r="AM552" s="319"/>
      <c r="AN552" s="319"/>
      <c r="AO552" s="319"/>
      <c r="AP552" s="319"/>
      <c r="AQ552" s="320"/>
      <c r="AR552" s="33"/>
    </row>
    <row r="553" spans="1:44" ht="19.5" customHeight="1" thickBot="1" x14ac:dyDescent="0.7">
      <c r="A553" s="198" t="str">
        <f t="shared" si="13"/>
        <v/>
      </c>
      <c r="B553" s="28"/>
      <c r="E553" s="29"/>
      <c r="F553" s="30"/>
      <c r="H553" s="649"/>
      <c r="I553" s="650"/>
      <c r="J553" s="650"/>
      <c r="K553" s="650"/>
      <c r="L553" s="651"/>
      <c r="M553" s="588"/>
      <c r="N553" s="589"/>
      <c r="O553" s="589"/>
      <c r="P553" s="699"/>
      <c r="Q553" s="649"/>
      <c r="R553" s="650"/>
      <c r="S553" s="650"/>
      <c r="T553" s="650"/>
      <c r="U553" s="650"/>
      <c r="V553" s="650"/>
      <c r="W553" s="650"/>
      <c r="X553" s="650"/>
      <c r="Y553" s="650"/>
      <c r="Z553" s="650"/>
      <c r="AA553" s="650"/>
      <c r="AB553" s="650"/>
      <c r="AC553" s="650"/>
      <c r="AD553" s="651"/>
      <c r="AF553" s="32"/>
      <c r="AK553" s="3"/>
      <c r="AL553" s="318"/>
      <c r="AM553" s="319"/>
      <c r="AN553" s="319"/>
      <c r="AO553" s="319"/>
      <c r="AP553" s="319"/>
      <c r="AQ553" s="320"/>
      <c r="AR553" s="33"/>
    </row>
    <row r="554" spans="1:44" ht="18" customHeight="1" x14ac:dyDescent="0.65">
      <c r="A554" s="198" t="str">
        <f t="shared" si="13"/>
        <v/>
      </c>
      <c r="B554" s="28"/>
      <c r="E554" s="29"/>
      <c r="F554" s="30"/>
      <c r="H554" s="670" t="s">
        <v>95</v>
      </c>
      <c r="I554" s="670"/>
      <c r="J554" s="670"/>
      <c r="K554" s="670"/>
      <c r="L554" s="670"/>
      <c r="M554" s="670"/>
      <c r="N554" s="670"/>
      <c r="O554" s="670"/>
      <c r="P554" s="670"/>
      <c r="Q554" s="669" t="s">
        <v>281</v>
      </c>
      <c r="R554" s="669"/>
      <c r="S554" s="669"/>
      <c r="T554" s="669"/>
      <c r="U554" s="669"/>
      <c r="V554" s="669"/>
      <c r="W554" s="669"/>
      <c r="X554" s="669"/>
      <c r="Y554" s="669"/>
      <c r="Z554" s="669"/>
      <c r="AA554" s="669"/>
      <c r="AB554" s="669"/>
      <c r="AC554" s="669"/>
      <c r="AD554" s="669"/>
      <c r="AF554" s="32"/>
      <c r="AK554" s="3"/>
      <c r="AL554" s="318"/>
      <c r="AM554" s="319"/>
      <c r="AN554" s="319"/>
      <c r="AO554" s="319"/>
      <c r="AP554" s="319"/>
      <c r="AQ554" s="320"/>
      <c r="AR554" s="33"/>
    </row>
    <row r="555" spans="1:44" ht="14.8" customHeight="1" x14ac:dyDescent="0.65">
      <c r="B555" s="28"/>
      <c r="E555" s="29"/>
      <c r="F555" s="30"/>
      <c r="H555" s="255"/>
      <c r="I555" s="255"/>
      <c r="J555" s="255"/>
      <c r="K555" s="255"/>
      <c r="L555" s="255"/>
      <c r="M555" s="255"/>
      <c r="N555" s="255"/>
      <c r="O555" s="255"/>
      <c r="P555" s="255"/>
      <c r="Q555" s="256"/>
      <c r="R555" s="256"/>
      <c r="S555" s="256"/>
      <c r="T555" s="256"/>
      <c r="U555" s="256"/>
      <c r="V555" s="256"/>
      <c r="W555" s="256"/>
      <c r="X555" s="256"/>
      <c r="Y555" s="256"/>
      <c r="Z555" s="256"/>
      <c r="AA555" s="256"/>
      <c r="AB555" s="256"/>
      <c r="AC555" s="256"/>
      <c r="AD555" s="256"/>
      <c r="AF555" s="32"/>
      <c r="AK555" s="3"/>
      <c r="AL555" s="318"/>
      <c r="AM555" s="319"/>
      <c r="AN555" s="319"/>
      <c r="AO555" s="319"/>
      <c r="AP555" s="319"/>
      <c r="AQ555" s="320"/>
      <c r="AR555" s="33"/>
    </row>
    <row r="556" spans="1:44" ht="18" customHeight="1" x14ac:dyDescent="0.65">
      <c r="B556" s="28"/>
      <c r="E556" s="29"/>
      <c r="F556" s="30"/>
      <c r="H556" s="255"/>
      <c r="I556" s="255"/>
      <c r="J556" s="255"/>
      <c r="K556" s="255"/>
      <c r="L556" s="255"/>
      <c r="M556" s="255"/>
      <c r="N556" s="255"/>
      <c r="O556" s="255"/>
      <c r="P556" s="255"/>
      <c r="Q556" s="256"/>
      <c r="R556" s="256"/>
      <c r="S556" s="256"/>
      <c r="T556" s="256"/>
      <c r="U556" s="256"/>
      <c r="V556" s="256"/>
      <c r="W556" s="256"/>
      <c r="X556" s="256"/>
      <c r="Y556" s="256"/>
      <c r="Z556" s="256"/>
      <c r="AA556" s="256"/>
      <c r="AB556" s="256"/>
      <c r="AC556" s="256"/>
      <c r="AD556" s="256"/>
      <c r="AF556" s="32"/>
      <c r="AK556" s="3"/>
      <c r="AL556" s="318"/>
      <c r="AM556" s="319"/>
      <c r="AN556" s="319"/>
      <c r="AO556" s="319"/>
      <c r="AP556" s="319"/>
      <c r="AQ556" s="320"/>
      <c r="AR556" s="33"/>
    </row>
    <row r="557" spans="1:44" ht="27.75" customHeight="1" x14ac:dyDescent="0.65">
      <c r="A557" s="198">
        <f t="shared" si="13"/>
        <v>107</v>
      </c>
      <c r="B557" s="28"/>
      <c r="E557" s="29"/>
      <c r="F557" s="503" t="s">
        <v>199</v>
      </c>
      <c r="G557" s="504"/>
      <c r="H557" s="571" t="s">
        <v>1121</v>
      </c>
      <c r="I557" s="571"/>
      <c r="J557" s="571"/>
      <c r="K557" s="571"/>
      <c r="L557" s="571"/>
      <c r="M557" s="571"/>
      <c r="N557" s="571"/>
      <c r="O557" s="571"/>
      <c r="P557" s="571"/>
      <c r="Q557" s="571"/>
      <c r="R557" s="571"/>
      <c r="S557" s="571"/>
      <c r="T557" s="571"/>
      <c r="U557" s="571"/>
      <c r="V557" s="571"/>
      <c r="W557" s="571"/>
      <c r="X557" s="571"/>
      <c r="Y557" s="571"/>
      <c r="Z557" s="571"/>
      <c r="AA557" s="571"/>
      <c r="AB557" s="571"/>
      <c r="AC557" s="571"/>
      <c r="AD557" s="571"/>
      <c r="AF557" s="32"/>
      <c r="AG557" s="223">
        <v>107</v>
      </c>
      <c r="AH557" s="505" t="s">
        <v>19</v>
      </c>
      <c r="AI557" s="506"/>
      <c r="AJ557" s="507"/>
      <c r="AK557" s="3"/>
      <c r="AL557" s="508" t="s">
        <v>532</v>
      </c>
      <c r="AM557" s="509"/>
      <c r="AN557" s="509"/>
      <c r="AO557" s="509"/>
      <c r="AP557" s="509"/>
      <c r="AQ557" s="510"/>
      <c r="AR557" s="566">
        <f>VLOOKUP(AH557,$CD$6:$CE$11,2,FALSE)</f>
        <v>0</v>
      </c>
    </row>
    <row r="558" spans="1:44" ht="27.75" customHeight="1" x14ac:dyDescent="0.65">
      <c r="A558" s="198" t="str">
        <f t="shared" si="13"/>
        <v/>
      </c>
      <c r="B558" s="28"/>
      <c r="E558" s="29"/>
      <c r="F558" s="30"/>
      <c r="H558" s="571"/>
      <c r="I558" s="571"/>
      <c r="J558" s="571"/>
      <c r="K558" s="571"/>
      <c r="L558" s="571"/>
      <c r="M558" s="571"/>
      <c r="N558" s="571"/>
      <c r="O558" s="571"/>
      <c r="P558" s="571"/>
      <c r="Q558" s="571"/>
      <c r="R558" s="571"/>
      <c r="S558" s="571"/>
      <c r="T558" s="571"/>
      <c r="U558" s="571"/>
      <c r="V558" s="571"/>
      <c r="W558" s="571"/>
      <c r="X558" s="571"/>
      <c r="Y558" s="571"/>
      <c r="Z558" s="571"/>
      <c r="AA558" s="571"/>
      <c r="AB558" s="571"/>
      <c r="AC558" s="571"/>
      <c r="AD558" s="571"/>
      <c r="AF558" s="32"/>
      <c r="AK558" s="3"/>
      <c r="AL558" s="508"/>
      <c r="AM558" s="509"/>
      <c r="AN558" s="509"/>
      <c r="AO558" s="509"/>
      <c r="AP558" s="509"/>
      <c r="AQ558" s="510"/>
      <c r="AR558" s="566"/>
    </row>
    <row r="559" spans="1:44" ht="27.75" customHeight="1" x14ac:dyDescent="0.65">
      <c r="A559" s="198" t="str">
        <f t="shared" si="13"/>
        <v/>
      </c>
      <c r="B559" s="28"/>
      <c r="E559" s="29"/>
      <c r="F559" s="30"/>
      <c r="H559" s="571"/>
      <c r="I559" s="571"/>
      <c r="J559" s="571"/>
      <c r="K559" s="571"/>
      <c r="L559" s="571"/>
      <c r="M559" s="571"/>
      <c r="N559" s="571"/>
      <c r="O559" s="571"/>
      <c r="P559" s="571"/>
      <c r="Q559" s="571"/>
      <c r="R559" s="571"/>
      <c r="S559" s="571"/>
      <c r="T559" s="571"/>
      <c r="U559" s="571"/>
      <c r="V559" s="571"/>
      <c r="W559" s="571"/>
      <c r="X559" s="571"/>
      <c r="Y559" s="571"/>
      <c r="Z559" s="571"/>
      <c r="AA559" s="571"/>
      <c r="AB559" s="571"/>
      <c r="AC559" s="571"/>
      <c r="AD559" s="571"/>
      <c r="AF559" s="32"/>
      <c r="AK559" s="3"/>
      <c r="AL559" s="318"/>
      <c r="AM559" s="319"/>
      <c r="AN559" s="319"/>
      <c r="AO559" s="319"/>
      <c r="AP559" s="319"/>
      <c r="AQ559" s="320"/>
      <c r="AR559" s="33"/>
    </row>
    <row r="560" spans="1:44" ht="27.75" customHeight="1" x14ac:dyDescent="0.65">
      <c r="A560" s="198" t="str">
        <f t="shared" si="13"/>
        <v/>
      </c>
      <c r="B560" s="28"/>
      <c r="E560" s="29"/>
      <c r="F560" s="30"/>
      <c r="H560" s="571" t="s">
        <v>533</v>
      </c>
      <c r="I560" s="571"/>
      <c r="J560" s="571"/>
      <c r="K560" s="571"/>
      <c r="L560" s="571"/>
      <c r="M560" s="571"/>
      <c r="N560" s="571"/>
      <c r="O560" s="571"/>
      <c r="P560" s="571"/>
      <c r="Q560" s="571"/>
      <c r="R560" s="571"/>
      <c r="S560" s="571"/>
      <c r="T560" s="571"/>
      <c r="U560" s="571"/>
      <c r="V560" s="571"/>
      <c r="W560" s="571"/>
      <c r="X560" s="571"/>
      <c r="Y560" s="571"/>
      <c r="Z560" s="571"/>
      <c r="AA560" s="571"/>
      <c r="AB560" s="571"/>
      <c r="AC560" s="571"/>
      <c r="AD560" s="571"/>
      <c r="AF560" s="32"/>
      <c r="AK560" s="3"/>
      <c r="AL560" s="703" t="s">
        <v>534</v>
      </c>
      <c r="AM560" s="704"/>
      <c r="AN560" s="704"/>
      <c r="AO560" s="704"/>
      <c r="AP560" s="704"/>
      <c r="AQ560" s="705"/>
      <c r="AR560" s="33"/>
    </row>
    <row r="561" spans="1:44" ht="20.8" customHeight="1" x14ac:dyDescent="0.65">
      <c r="A561" s="198" t="str">
        <f t="shared" si="13"/>
        <v/>
      </c>
      <c r="B561" s="28"/>
      <c r="E561" s="29"/>
      <c r="F561" s="30"/>
      <c r="H561" s="571"/>
      <c r="I561" s="571"/>
      <c r="J561" s="571"/>
      <c r="K561" s="571"/>
      <c r="L561" s="571"/>
      <c r="M561" s="571"/>
      <c r="N561" s="571"/>
      <c r="O561" s="571"/>
      <c r="P561" s="571"/>
      <c r="Q561" s="571"/>
      <c r="R561" s="571"/>
      <c r="S561" s="571"/>
      <c r="T561" s="571"/>
      <c r="U561" s="571"/>
      <c r="V561" s="571"/>
      <c r="W561" s="571"/>
      <c r="X561" s="571"/>
      <c r="Y561" s="571"/>
      <c r="Z561" s="571"/>
      <c r="AA561" s="571"/>
      <c r="AB561" s="571"/>
      <c r="AC561" s="571"/>
      <c r="AD561" s="571"/>
      <c r="AF561" s="32"/>
      <c r="AK561" s="3"/>
      <c r="AL561" s="703"/>
      <c r="AM561" s="704"/>
      <c r="AN561" s="704"/>
      <c r="AO561" s="704"/>
      <c r="AP561" s="704"/>
      <c r="AQ561" s="705"/>
      <c r="AR561" s="33"/>
    </row>
    <row r="562" spans="1:44" ht="17.25" customHeight="1" x14ac:dyDescent="0.65">
      <c r="A562" s="198" t="str">
        <f t="shared" si="13"/>
        <v/>
      </c>
      <c r="B562" s="28"/>
      <c r="E562" s="29"/>
      <c r="F562" s="30"/>
      <c r="H562" s="230"/>
      <c r="I562" s="230"/>
      <c r="J562" s="230"/>
      <c r="K562" s="230"/>
      <c r="L562" s="230"/>
      <c r="M562" s="230"/>
      <c r="N562" s="230"/>
      <c r="O562" s="230"/>
      <c r="P562" s="230"/>
      <c r="Q562" s="230"/>
      <c r="R562" s="230"/>
      <c r="S562" s="230"/>
      <c r="T562" s="230"/>
      <c r="U562" s="230"/>
      <c r="V562" s="230"/>
      <c r="W562" s="230"/>
      <c r="X562" s="230"/>
      <c r="Y562" s="230"/>
      <c r="Z562" s="230"/>
      <c r="AA562" s="230"/>
      <c r="AB562" s="230"/>
      <c r="AC562" s="230"/>
      <c r="AD562" s="230"/>
      <c r="AF562" s="32"/>
      <c r="AK562" s="3"/>
      <c r="AL562" s="318"/>
      <c r="AM562" s="319"/>
      <c r="AN562" s="319"/>
      <c r="AO562" s="319"/>
      <c r="AP562" s="319"/>
      <c r="AQ562" s="320"/>
      <c r="AR562" s="33"/>
    </row>
    <row r="563" spans="1:44" ht="27.75" customHeight="1" x14ac:dyDescent="0.65">
      <c r="A563" s="198" t="str">
        <f t="shared" si="13"/>
        <v/>
      </c>
      <c r="B563" s="28"/>
      <c r="E563" s="29"/>
      <c r="F563" s="503"/>
      <c r="G563" s="504"/>
      <c r="H563" s="717" t="s">
        <v>1122</v>
      </c>
      <c r="I563" s="717"/>
      <c r="J563" s="717"/>
      <c r="K563" s="717"/>
      <c r="L563" s="717"/>
      <c r="M563" s="717"/>
      <c r="N563" s="717"/>
      <c r="O563" s="717"/>
      <c r="P563" s="717"/>
      <c r="Q563" s="717"/>
      <c r="R563" s="717"/>
      <c r="S563" s="717"/>
      <c r="T563" s="717"/>
      <c r="U563" s="717"/>
      <c r="V563" s="717"/>
      <c r="W563" s="717"/>
      <c r="X563" s="717"/>
      <c r="Y563" s="717"/>
      <c r="Z563" s="717"/>
      <c r="AA563" s="717"/>
      <c r="AB563" s="717"/>
      <c r="AC563" s="717"/>
      <c r="AD563" s="717"/>
      <c r="AF563" s="32"/>
      <c r="AK563" s="3"/>
      <c r="AL563" s="318"/>
      <c r="AM563" s="319"/>
      <c r="AN563" s="319"/>
      <c r="AO563" s="319"/>
      <c r="AP563" s="319"/>
      <c r="AQ563" s="320"/>
      <c r="AR563" s="33"/>
    </row>
    <row r="564" spans="1:44" ht="17.25" customHeight="1" x14ac:dyDescent="0.65">
      <c r="A564" s="198" t="str">
        <f t="shared" si="13"/>
        <v/>
      </c>
      <c r="B564" s="28"/>
      <c r="E564" s="29"/>
      <c r="F564" s="30"/>
      <c r="H564" s="230"/>
      <c r="I564" s="230"/>
      <c r="J564" s="230"/>
      <c r="K564" s="230"/>
      <c r="L564" s="230"/>
      <c r="M564" s="230"/>
      <c r="N564" s="230"/>
      <c r="O564" s="230"/>
      <c r="P564" s="230"/>
      <c r="Q564" s="230"/>
      <c r="R564" s="230"/>
      <c r="S564" s="230"/>
      <c r="T564" s="230"/>
      <c r="U564" s="230"/>
      <c r="V564" s="230"/>
      <c r="W564" s="230"/>
      <c r="X564" s="230"/>
      <c r="Y564" s="230"/>
      <c r="Z564" s="230"/>
      <c r="AA564" s="230"/>
      <c r="AB564" s="230"/>
      <c r="AC564" s="230"/>
      <c r="AD564" s="230"/>
      <c r="AF564" s="32"/>
      <c r="AK564" s="3"/>
      <c r="AL564" s="318"/>
      <c r="AM564" s="319"/>
      <c r="AN564" s="319"/>
      <c r="AO564" s="319"/>
      <c r="AP564" s="319"/>
      <c r="AQ564" s="320"/>
      <c r="AR564" s="33"/>
    </row>
    <row r="565" spans="1:44" ht="27.75" customHeight="1" x14ac:dyDescent="0.65">
      <c r="A565" s="198" t="str">
        <f t="shared" si="13"/>
        <v/>
      </c>
      <c r="B565" s="28"/>
      <c r="E565" s="29"/>
      <c r="F565" s="30"/>
      <c r="G565" s="9" t="s">
        <v>58</v>
      </c>
      <c r="H565" s="485" t="s">
        <v>1123</v>
      </c>
      <c r="I565" s="486"/>
      <c r="J565" s="486"/>
      <c r="K565" s="486"/>
      <c r="L565" s="486"/>
      <c r="M565" s="486"/>
      <c r="N565" s="486"/>
      <c r="O565" s="486"/>
      <c r="P565" s="486"/>
      <c r="Q565" s="486"/>
      <c r="R565" s="486"/>
      <c r="S565" s="486"/>
      <c r="T565" s="486"/>
      <c r="U565" s="486"/>
      <c r="V565" s="486"/>
      <c r="W565" s="486"/>
      <c r="X565" s="486"/>
      <c r="Y565" s="486"/>
      <c r="Z565" s="486"/>
      <c r="AA565" s="486"/>
      <c r="AB565" s="486"/>
      <c r="AC565" s="486"/>
      <c r="AD565" s="486"/>
      <c r="AF565" s="32"/>
      <c r="AK565" s="3"/>
      <c r="AL565" s="508" t="s">
        <v>535</v>
      </c>
      <c r="AM565" s="509"/>
      <c r="AN565" s="509"/>
      <c r="AO565" s="509"/>
      <c r="AP565" s="509"/>
      <c r="AQ565" s="510"/>
      <c r="AR565" s="33"/>
    </row>
    <row r="566" spans="1:44" ht="27.75" customHeight="1" x14ac:dyDescent="0.65">
      <c r="A566" s="198" t="str">
        <f t="shared" si="13"/>
        <v/>
      </c>
      <c r="B566" s="28"/>
      <c r="E566" s="29"/>
      <c r="F566" s="30"/>
      <c r="H566" s="486"/>
      <c r="I566" s="486"/>
      <c r="J566" s="486"/>
      <c r="K566" s="486"/>
      <c r="L566" s="486"/>
      <c r="M566" s="486"/>
      <c r="N566" s="486"/>
      <c r="O566" s="486"/>
      <c r="P566" s="486"/>
      <c r="Q566" s="486"/>
      <c r="R566" s="486"/>
      <c r="S566" s="486"/>
      <c r="T566" s="486"/>
      <c r="U566" s="486"/>
      <c r="V566" s="486"/>
      <c r="W566" s="486"/>
      <c r="X566" s="486"/>
      <c r="Y566" s="486"/>
      <c r="Z566" s="486"/>
      <c r="AA566" s="486"/>
      <c r="AB566" s="486"/>
      <c r="AC566" s="486"/>
      <c r="AD566" s="486"/>
      <c r="AF566" s="32"/>
      <c r="AK566" s="3"/>
      <c r="AL566" s="508"/>
      <c r="AM566" s="509"/>
      <c r="AN566" s="509"/>
      <c r="AO566" s="509"/>
      <c r="AP566" s="509"/>
      <c r="AQ566" s="510"/>
      <c r="AR566" s="33"/>
    </row>
    <row r="567" spans="1:44" ht="17.25" customHeight="1" x14ac:dyDescent="0.65">
      <c r="A567" s="198" t="str">
        <f t="shared" si="13"/>
        <v/>
      </c>
      <c r="B567" s="28"/>
      <c r="E567" s="29"/>
      <c r="F567" s="30"/>
      <c r="H567" s="230"/>
      <c r="I567" s="230"/>
      <c r="J567" s="230"/>
      <c r="K567" s="230"/>
      <c r="L567" s="230"/>
      <c r="M567" s="230"/>
      <c r="N567" s="230"/>
      <c r="O567" s="230"/>
      <c r="P567" s="230"/>
      <c r="Q567" s="230"/>
      <c r="R567" s="230"/>
      <c r="S567" s="230"/>
      <c r="T567" s="230"/>
      <c r="U567" s="230"/>
      <c r="V567" s="230"/>
      <c r="W567" s="230"/>
      <c r="X567" s="230"/>
      <c r="Y567" s="230"/>
      <c r="Z567" s="230"/>
      <c r="AA567" s="230"/>
      <c r="AB567" s="230"/>
      <c r="AC567" s="230"/>
      <c r="AD567" s="230"/>
      <c r="AF567" s="32"/>
      <c r="AK567" s="3"/>
      <c r="AL567" s="318"/>
      <c r="AM567" s="319"/>
      <c r="AN567" s="319"/>
      <c r="AO567" s="319"/>
      <c r="AP567" s="319"/>
      <c r="AQ567" s="320"/>
      <c r="AR567" s="33"/>
    </row>
    <row r="568" spans="1:44" ht="30" customHeight="1" x14ac:dyDescent="0.65">
      <c r="A568" s="198">
        <f t="shared" si="13"/>
        <v>108</v>
      </c>
      <c r="B568" s="28"/>
      <c r="E568" s="29"/>
      <c r="F568" s="30"/>
      <c r="H568" s="230" t="s">
        <v>76</v>
      </c>
      <c r="I568" s="527" t="s">
        <v>1124</v>
      </c>
      <c r="J568" s="527"/>
      <c r="K568" s="527"/>
      <c r="L568" s="527"/>
      <c r="M568" s="527"/>
      <c r="N568" s="527"/>
      <c r="O568" s="527"/>
      <c r="P568" s="527"/>
      <c r="Q568" s="527"/>
      <c r="R568" s="527"/>
      <c r="S568" s="527"/>
      <c r="T568" s="527"/>
      <c r="U568" s="527"/>
      <c r="V568" s="527"/>
      <c r="W568" s="527"/>
      <c r="X568" s="527"/>
      <c r="Y568" s="527"/>
      <c r="Z568" s="527"/>
      <c r="AA568" s="527"/>
      <c r="AB568" s="527"/>
      <c r="AC568" s="527"/>
      <c r="AD568" s="527"/>
      <c r="AF568" s="32"/>
      <c r="AG568" s="223">
        <v>108</v>
      </c>
      <c r="AH568" s="505" t="s">
        <v>19</v>
      </c>
      <c r="AI568" s="506"/>
      <c r="AJ568" s="507"/>
      <c r="AK568" s="3"/>
      <c r="AL568" s="508" t="s">
        <v>535</v>
      </c>
      <c r="AM568" s="509"/>
      <c r="AN568" s="509"/>
      <c r="AO568" s="509"/>
      <c r="AP568" s="509"/>
      <c r="AQ568" s="510"/>
      <c r="AR568" s="67">
        <f>VLOOKUP(AH568,$CD$6:$CE$11,2,FALSE)</f>
        <v>0</v>
      </c>
    </row>
    <row r="569" spans="1:44" ht="17.25" customHeight="1" x14ac:dyDescent="0.65">
      <c r="A569" s="198" t="str">
        <f t="shared" si="13"/>
        <v/>
      </c>
      <c r="B569" s="28"/>
      <c r="E569" s="29"/>
      <c r="F569" s="30"/>
      <c r="H569" s="230"/>
      <c r="I569" s="230"/>
      <c r="J569" s="230"/>
      <c r="K569" s="230"/>
      <c r="L569" s="230"/>
      <c r="M569" s="230"/>
      <c r="N569" s="230"/>
      <c r="O569" s="230"/>
      <c r="P569" s="230"/>
      <c r="Q569" s="230"/>
      <c r="R569" s="230"/>
      <c r="S569" s="230"/>
      <c r="T569" s="230"/>
      <c r="U569" s="230"/>
      <c r="V569" s="230"/>
      <c r="W569" s="230"/>
      <c r="X569" s="230"/>
      <c r="Y569" s="230"/>
      <c r="Z569" s="230"/>
      <c r="AA569" s="230"/>
      <c r="AB569" s="230"/>
      <c r="AC569" s="230"/>
      <c r="AD569" s="230"/>
      <c r="AF569" s="32"/>
      <c r="AK569" s="3"/>
      <c r="AL569" s="318"/>
      <c r="AM569" s="319"/>
      <c r="AN569" s="319"/>
      <c r="AO569" s="319"/>
      <c r="AP569" s="319"/>
      <c r="AQ569" s="320"/>
      <c r="AR569" s="33"/>
    </row>
    <row r="570" spans="1:44" ht="27.75" customHeight="1" x14ac:dyDescent="0.65">
      <c r="A570" s="198">
        <f t="shared" si="13"/>
        <v>109</v>
      </c>
      <c r="B570" s="28"/>
      <c r="E570" s="29"/>
      <c r="F570" s="30"/>
      <c r="H570" s="230" t="s">
        <v>77</v>
      </c>
      <c r="I570" s="528" t="s">
        <v>1125</v>
      </c>
      <c r="J570" s="528"/>
      <c r="K570" s="528"/>
      <c r="L570" s="528"/>
      <c r="M570" s="528"/>
      <c r="N570" s="528"/>
      <c r="O570" s="528"/>
      <c r="P570" s="528"/>
      <c r="Q570" s="528"/>
      <c r="R570" s="528"/>
      <c r="S570" s="528"/>
      <c r="T570" s="528"/>
      <c r="U570" s="528"/>
      <c r="V570" s="528"/>
      <c r="W570" s="528"/>
      <c r="X570" s="528"/>
      <c r="Y570" s="528"/>
      <c r="Z570" s="528"/>
      <c r="AA570" s="528"/>
      <c r="AB570" s="528"/>
      <c r="AC570" s="528"/>
      <c r="AD570" s="528"/>
      <c r="AF570" s="32"/>
      <c r="AG570" s="223">
        <v>109</v>
      </c>
      <c r="AH570" s="505" t="s">
        <v>19</v>
      </c>
      <c r="AI570" s="506"/>
      <c r="AJ570" s="507"/>
      <c r="AK570" s="3"/>
      <c r="AL570" s="315"/>
      <c r="AM570" s="316"/>
      <c r="AN570" s="316"/>
      <c r="AO570" s="316"/>
      <c r="AP570" s="316"/>
      <c r="AQ570" s="317"/>
      <c r="AR570" s="67">
        <f>VLOOKUP(AH570,$CD$6:$CE$11,2,FALSE)</f>
        <v>0</v>
      </c>
    </row>
    <row r="571" spans="1:44" ht="17.25" customHeight="1" x14ac:dyDescent="0.65">
      <c r="A571" s="198" t="str">
        <f t="shared" si="13"/>
        <v/>
      </c>
      <c r="B571" s="28"/>
      <c r="E571" s="29"/>
      <c r="F571" s="30"/>
      <c r="H571" s="230"/>
      <c r="I571" s="230"/>
      <c r="J571" s="230"/>
      <c r="K571" s="230"/>
      <c r="L571" s="230"/>
      <c r="M571" s="230"/>
      <c r="N571" s="230"/>
      <c r="O571" s="230"/>
      <c r="P571" s="230"/>
      <c r="Q571" s="230"/>
      <c r="R571" s="230"/>
      <c r="S571" s="230"/>
      <c r="T571" s="230"/>
      <c r="U571" s="230"/>
      <c r="V571" s="230"/>
      <c r="W571" s="230"/>
      <c r="X571" s="230"/>
      <c r="Y571" s="230"/>
      <c r="Z571" s="230"/>
      <c r="AA571" s="230"/>
      <c r="AB571" s="230"/>
      <c r="AC571" s="230"/>
      <c r="AD571" s="230"/>
      <c r="AF571" s="32"/>
      <c r="AK571" s="3"/>
      <c r="AL571" s="315"/>
      <c r="AM571" s="316"/>
      <c r="AN571" s="316"/>
      <c r="AO571" s="316"/>
      <c r="AP571" s="316"/>
      <c r="AQ571" s="317"/>
      <c r="AR571" s="58"/>
    </row>
    <row r="572" spans="1:44" ht="27.75" customHeight="1" x14ac:dyDescent="0.65">
      <c r="A572" s="198">
        <f t="shared" si="13"/>
        <v>110</v>
      </c>
      <c r="B572" s="28"/>
      <c r="E572" s="29"/>
      <c r="F572" s="30"/>
      <c r="H572" s="230" t="s">
        <v>96</v>
      </c>
      <c r="I572" s="528" t="s">
        <v>1126</v>
      </c>
      <c r="J572" s="528"/>
      <c r="K572" s="528"/>
      <c r="L572" s="528"/>
      <c r="M572" s="528"/>
      <c r="N572" s="528"/>
      <c r="O572" s="528"/>
      <c r="P572" s="528"/>
      <c r="Q572" s="528"/>
      <c r="R572" s="528"/>
      <c r="S572" s="528"/>
      <c r="T572" s="528"/>
      <c r="U572" s="528"/>
      <c r="V572" s="528"/>
      <c r="W572" s="528"/>
      <c r="X572" s="528"/>
      <c r="Y572" s="528"/>
      <c r="Z572" s="528"/>
      <c r="AA572" s="528"/>
      <c r="AB572" s="528"/>
      <c r="AC572" s="528"/>
      <c r="AD572" s="528"/>
      <c r="AF572" s="32"/>
      <c r="AG572" s="223">
        <v>110</v>
      </c>
      <c r="AH572" s="505" t="s">
        <v>19</v>
      </c>
      <c r="AI572" s="506"/>
      <c r="AJ572" s="507"/>
      <c r="AK572" s="3"/>
      <c r="AL572" s="508" t="s">
        <v>536</v>
      </c>
      <c r="AM572" s="509"/>
      <c r="AN572" s="509"/>
      <c r="AO572" s="509"/>
      <c r="AP572" s="509"/>
      <c r="AQ572" s="510"/>
      <c r="AR572" s="566">
        <f>VLOOKUP(AH572,$CD$6:$CE$11,2,FALSE)</f>
        <v>0</v>
      </c>
    </row>
    <row r="573" spans="1:44" ht="17.25" customHeight="1" x14ac:dyDescent="0.65">
      <c r="A573" s="198" t="str">
        <f t="shared" si="13"/>
        <v/>
      </c>
      <c r="B573" s="28"/>
      <c r="E573" s="29"/>
      <c r="F573" s="30"/>
      <c r="H573" s="230"/>
      <c r="I573" s="230"/>
      <c r="J573" s="230"/>
      <c r="K573" s="230"/>
      <c r="L573" s="230"/>
      <c r="M573" s="230"/>
      <c r="N573" s="230"/>
      <c r="O573" s="230"/>
      <c r="P573" s="230"/>
      <c r="Q573" s="230"/>
      <c r="R573" s="230"/>
      <c r="S573" s="230"/>
      <c r="T573" s="230"/>
      <c r="U573" s="230"/>
      <c r="V573" s="230"/>
      <c r="W573" s="230"/>
      <c r="X573" s="230"/>
      <c r="Y573" s="230"/>
      <c r="Z573" s="230"/>
      <c r="AA573" s="230"/>
      <c r="AB573" s="230"/>
      <c r="AC573" s="230"/>
      <c r="AD573" s="230"/>
      <c r="AF573" s="32"/>
      <c r="AK573" s="3"/>
      <c r="AL573" s="508"/>
      <c r="AM573" s="509"/>
      <c r="AN573" s="509"/>
      <c r="AO573" s="509"/>
      <c r="AP573" s="509"/>
      <c r="AQ573" s="510"/>
      <c r="AR573" s="566"/>
    </row>
    <row r="574" spans="1:44" ht="27.75" customHeight="1" x14ac:dyDescent="0.65">
      <c r="A574" s="198">
        <f t="shared" si="13"/>
        <v>111</v>
      </c>
      <c r="B574" s="28"/>
      <c r="E574" s="29"/>
      <c r="F574" s="30"/>
      <c r="H574" s="230" t="s">
        <v>97</v>
      </c>
      <c r="I574" s="527" t="s">
        <v>1127</v>
      </c>
      <c r="J574" s="527"/>
      <c r="K574" s="527"/>
      <c r="L574" s="527"/>
      <c r="M574" s="527"/>
      <c r="N574" s="527"/>
      <c r="O574" s="527"/>
      <c r="P574" s="527"/>
      <c r="Q574" s="527"/>
      <c r="R574" s="527"/>
      <c r="S574" s="527"/>
      <c r="T574" s="527"/>
      <c r="U574" s="527"/>
      <c r="V574" s="527"/>
      <c r="W574" s="527"/>
      <c r="X574" s="527"/>
      <c r="Y574" s="527"/>
      <c r="Z574" s="527"/>
      <c r="AA574" s="527"/>
      <c r="AB574" s="527"/>
      <c r="AC574" s="527"/>
      <c r="AD574" s="527"/>
      <c r="AF574" s="32"/>
      <c r="AG574" s="223">
        <v>111</v>
      </c>
      <c r="AH574" s="505" t="s">
        <v>19</v>
      </c>
      <c r="AI574" s="506"/>
      <c r="AJ574" s="507"/>
      <c r="AK574" s="3"/>
      <c r="AL574" s="508" t="s">
        <v>916</v>
      </c>
      <c r="AM574" s="509"/>
      <c r="AN574" s="509"/>
      <c r="AO574" s="509"/>
      <c r="AP574" s="509"/>
      <c r="AQ574" s="510"/>
      <c r="AR574" s="566">
        <f>VLOOKUP(AH574,$CD$6:$CE$11,2,FALSE)</f>
        <v>0</v>
      </c>
    </row>
    <row r="575" spans="1:44" ht="27.75" customHeight="1" x14ac:dyDescent="0.65">
      <c r="A575" s="198" t="str">
        <f t="shared" si="13"/>
        <v/>
      </c>
      <c r="B575" s="28"/>
      <c r="E575" s="29"/>
      <c r="F575" s="30"/>
      <c r="H575" s="230"/>
      <c r="I575" s="527"/>
      <c r="J575" s="527"/>
      <c r="K575" s="527"/>
      <c r="L575" s="527"/>
      <c r="M575" s="527"/>
      <c r="N575" s="527"/>
      <c r="O575" s="527"/>
      <c r="P575" s="527"/>
      <c r="Q575" s="527"/>
      <c r="R575" s="527"/>
      <c r="S575" s="527"/>
      <c r="T575" s="527"/>
      <c r="U575" s="527"/>
      <c r="V575" s="527"/>
      <c r="W575" s="527"/>
      <c r="X575" s="527"/>
      <c r="Y575" s="527"/>
      <c r="Z575" s="527"/>
      <c r="AA575" s="527"/>
      <c r="AB575" s="527"/>
      <c r="AC575" s="527"/>
      <c r="AD575" s="527"/>
      <c r="AF575" s="32"/>
      <c r="AK575" s="3"/>
      <c r="AL575" s="508"/>
      <c r="AM575" s="509"/>
      <c r="AN575" s="509"/>
      <c r="AO575" s="509"/>
      <c r="AP575" s="509"/>
      <c r="AQ575" s="510"/>
      <c r="AR575" s="566"/>
    </row>
    <row r="576" spans="1:44" ht="21" customHeight="1" x14ac:dyDescent="0.65">
      <c r="A576" s="198" t="str">
        <f t="shared" si="13"/>
        <v/>
      </c>
      <c r="B576" s="28"/>
      <c r="E576" s="29"/>
      <c r="F576" s="30"/>
      <c r="H576" s="230"/>
      <c r="I576" s="230"/>
      <c r="J576" s="230"/>
      <c r="K576" s="230"/>
      <c r="L576" s="230"/>
      <c r="M576" s="230"/>
      <c r="N576" s="230"/>
      <c r="O576" s="230"/>
      <c r="P576" s="230"/>
      <c r="Q576" s="230"/>
      <c r="R576" s="230"/>
      <c r="S576" s="230"/>
      <c r="T576" s="230"/>
      <c r="U576" s="230"/>
      <c r="V576" s="230"/>
      <c r="W576" s="230"/>
      <c r="X576" s="230"/>
      <c r="Y576" s="230"/>
      <c r="Z576" s="230"/>
      <c r="AA576" s="230"/>
      <c r="AB576" s="230"/>
      <c r="AC576" s="230"/>
      <c r="AD576" s="230"/>
      <c r="AF576" s="32"/>
      <c r="AK576" s="3"/>
      <c r="AL576" s="508"/>
      <c r="AM576" s="509"/>
      <c r="AN576" s="509"/>
      <c r="AO576" s="509"/>
      <c r="AP576" s="509"/>
      <c r="AQ576" s="510"/>
      <c r="AR576" s="33"/>
    </row>
    <row r="577" spans="1:44" ht="27.75" customHeight="1" x14ac:dyDescent="0.65">
      <c r="A577" s="198">
        <f t="shared" ref="A577:A651" si="14">IF(AG577=0,"",AG577)</f>
        <v>112</v>
      </c>
      <c r="B577" s="28"/>
      <c r="E577" s="29"/>
      <c r="F577" s="30"/>
      <c r="H577" s="230" t="s">
        <v>119</v>
      </c>
      <c r="I577" s="528" t="s">
        <v>537</v>
      </c>
      <c r="J577" s="528"/>
      <c r="K577" s="528"/>
      <c r="L577" s="528"/>
      <c r="M577" s="528"/>
      <c r="N577" s="528"/>
      <c r="O577" s="528"/>
      <c r="P577" s="528"/>
      <c r="Q577" s="528"/>
      <c r="R577" s="528"/>
      <c r="S577" s="528"/>
      <c r="T577" s="528"/>
      <c r="U577" s="528"/>
      <c r="V577" s="528"/>
      <c r="W577" s="528"/>
      <c r="X577" s="528"/>
      <c r="Y577" s="528"/>
      <c r="Z577" s="528"/>
      <c r="AA577" s="528"/>
      <c r="AB577" s="528"/>
      <c r="AC577" s="528"/>
      <c r="AD577" s="528"/>
      <c r="AF577" s="32"/>
      <c r="AG577" s="223">
        <v>112</v>
      </c>
      <c r="AH577" s="505" t="s">
        <v>19</v>
      </c>
      <c r="AI577" s="506"/>
      <c r="AJ577" s="507"/>
      <c r="AK577" s="3"/>
      <c r="AL577" s="508" t="s">
        <v>959</v>
      </c>
      <c r="AM577" s="509"/>
      <c r="AN577" s="509"/>
      <c r="AO577" s="509"/>
      <c r="AP577" s="509"/>
      <c r="AQ577" s="510"/>
      <c r="AR577" s="566">
        <f>VLOOKUP(AH577,$CD$6:$CE$11,2,FALSE)</f>
        <v>0</v>
      </c>
    </row>
    <row r="578" spans="1:44" ht="14.8" customHeight="1" x14ac:dyDescent="0.65">
      <c r="A578" s="198" t="str">
        <f t="shared" si="14"/>
        <v/>
      </c>
      <c r="B578" s="28"/>
      <c r="E578" s="29"/>
      <c r="F578" s="30"/>
      <c r="H578" s="230"/>
      <c r="I578" s="230"/>
      <c r="J578" s="230"/>
      <c r="K578" s="230"/>
      <c r="L578" s="230"/>
      <c r="M578" s="230"/>
      <c r="N578" s="230"/>
      <c r="O578" s="230"/>
      <c r="P578" s="230"/>
      <c r="Q578" s="230"/>
      <c r="R578" s="230"/>
      <c r="S578" s="230"/>
      <c r="T578" s="230"/>
      <c r="U578" s="230"/>
      <c r="V578" s="230"/>
      <c r="W578" s="230"/>
      <c r="X578" s="230"/>
      <c r="Y578" s="230"/>
      <c r="Z578" s="230"/>
      <c r="AA578" s="230"/>
      <c r="AB578" s="230"/>
      <c r="AC578" s="230"/>
      <c r="AD578" s="230"/>
      <c r="AF578" s="32"/>
      <c r="AK578" s="3"/>
      <c r="AL578" s="508"/>
      <c r="AM578" s="509"/>
      <c r="AN578" s="509"/>
      <c r="AO578" s="509"/>
      <c r="AP578" s="509"/>
      <c r="AQ578" s="510"/>
      <c r="AR578" s="566"/>
    </row>
    <row r="579" spans="1:44" ht="27.75" customHeight="1" x14ac:dyDescent="0.65">
      <c r="A579" s="198">
        <f t="shared" si="14"/>
        <v>113</v>
      </c>
      <c r="B579" s="28"/>
      <c r="E579" s="29"/>
      <c r="F579" s="30"/>
      <c r="H579" s="230" t="s">
        <v>120</v>
      </c>
      <c r="I579" s="1014" t="s">
        <v>1128</v>
      </c>
      <c r="J579" s="1015"/>
      <c r="K579" s="1015"/>
      <c r="L579" s="1015"/>
      <c r="M579" s="1015"/>
      <c r="N579" s="1015"/>
      <c r="O579" s="1015"/>
      <c r="P579" s="1015"/>
      <c r="Q579" s="1015"/>
      <c r="R579" s="1015"/>
      <c r="S579" s="1015"/>
      <c r="T579" s="1015"/>
      <c r="U579" s="1015"/>
      <c r="V579" s="1015"/>
      <c r="W579" s="1015"/>
      <c r="X579" s="1015"/>
      <c r="Y579" s="1015"/>
      <c r="Z579" s="1015"/>
      <c r="AA579" s="1015"/>
      <c r="AB579" s="1015"/>
      <c r="AC579" s="1015"/>
      <c r="AD579" s="1015"/>
      <c r="AF579" s="32"/>
      <c r="AG579" s="223">
        <v>113</v>
      </c>
      <c r="AH579" s="505" t="s">
        <v>19</v>
      </c>
      <c r="AI579" s="506"/>
      <c r="AJ579" s="507"/>
      <c r="AK579" s="3"/>
      <c r="AL579" s="508" t="s">
        <v>959</v>
      </c>
      <c r="AM579" s="509"/>
      <c r="AN579" s="509"/>
      <c r="AO579" s="509"/>
      <c r="AP579" s="509"/>
      <c r="AQ579" s="510"/>
      <c r="AR579" s="566">
        <f>VLOOKUP(AH579,$CD$6:$CE$11,2,FALSE)</f>
        <v>0</v>
      </c>
    </row>
    <row r="580" spans="1:44" ht="17.25" customHeight="1" thickBot="1" x14ac:dyDescent="0.7">
      <c r="A580" s="198" t="str">
        <f t="shared" si="14"/>
        <v/>
      </c>
      <c r="B580" s="28"/>
      <c r="E580" s="29"/>
      <c r="F580" s="30"/>
      <c r="H580" s="230"/>
      <c r="I580" s="230"/>
      <c r="J580" s="230"/>
      <c r="K580" s="230"/>
      <c r="L580" s="230"/>
      <c r="M580" s="230"/>
      <c r="N580" s="230"/>
      <c r="O580" s="230"/>
      <c r="P580" s="230"/>
      <c r="Q580" s="230"/>
      <c r="R580" s="230"/>
      <c r="S580" s="230"/>
      <c r="T580" s="230"/>
      <c r="U580" s="230"/>
      <c r="V580" s="230"/>
      <c r="W580" s="230"/>
      <c r="X580" s="230"/>
      <c r="Y580" s="230"/>
      <c r="Z580" s="230"/>
      <c r="AA580" s="230"/>
      <c r="AB580" s="230"/>
      <c r="AC580" s="230"/>
      <c r="AD580" s="230"/>
      <c r="AF580" s="32"/>
      <c r="AK580" s="3"/>
      <c r="AL580" s="508"/>
      <c r="AM580" s="509"/>
      <c r="AN580" s="509"/>
      <c r="AO580" s="509"/>
      <c r="AP580" s="509"/>
      <c r="AQ580" s="510"/>
      <c r="AR580" s="566"/>
    </row>
    <row r="581" spans="1:44" ht="27.75" customHeight="1" thickBot="1" x14ac:dyDescent="0.7">
      <c r="B581" s="28"/>
      <c r="E581" s="29"/>
      <c r="F581" s="30"/>
      <c r="G581" s="9" t="s">
        <v>58</v>
      </c>
      <c r="H581" s="998" t="s">
        <v>1129</v>
      </c>
      <c r="I581" s="998"/>
      <c r="J581" s="998"/>
      <c r="K581" s="998"/>
      <c r="L581" s="998"/>
      <c r="M581" s="998"/>
      <c r="N581" s="998"/>
      <c r="O581" s="998"/>
      <c r="P581" s="998"/>
      <c r="Q581" s="998"/>
      <c r="R581" s="998"/>
      <c r="S581" s="998"/>
      <c r="T581" s="998"/>
      <c r="U581" s="998"/>
      <c r="V581" s="998"/>
      <c r="W581" s="998"/>
      <c r="X581" s="998"/>
      <c r="Y581" s="998"/>
      <c r="Z581" s="998"/>
      <c r="AA581" s="998"/>
      <c r="AB581" s="998"/>
      <c r="AC581" s="998"/>
      <c r="AD581" s="998"/>
      <c r="AF581" s="32"/>
      <c r="AG581" s="948" t="s">
        <v>706</v>
      </c>
      <c r="AH581" s="949"/>
      <c r="AI581" s="949"/>
      <c r="AJ581" s="950"/>
      <c r="AK581" s="3"/>
      <c r="AL581" s="318"/>
      <c r="AM581" s="319"/>
      <c r="AN581" s="319"/>
      <c r="AO581" s="319"/>
      <c r="AP581" s="319"/>
      <c r="AQ581" s="320"/>
      <c r="AR581" s="33"/>
    </row>
    <row r="582" spans="1:44" ht="27.75" customHeight="1" thickBot="1" x14ac:dyDescent="0.7">
      <c r="A582" s="198" t="str">
        <f t="shared" si="14"/>
        <v/>
      </c>
      <c r="B582" s="28"/>
      <c r="E582" s="29"/>
      <c r="F582" s="30"/>
      <c r="H582" s="658" t="s">
        <v>122</v>
      </c>
      <c r="I582" s="659"/>
      <c r="J582" s="659"/>
      <c r="K582" s="659"/>
      <c r="L582" s="659"/>
      <c r="M582" s="728"/>
      <c r="N582" s="823"/>
      <c r="O582" s="734"/>
      <c r="P582" s="734"/>
      <c r="Q582" s="734"/>
      <c r="R582" s="734"/>
      <c r="S582" s="734"/>
      <c r="T582" s="734"/>
      <c r="U582" s="734"/>
      <c r="V582" s="734"/>
      <c r="W582" s="734"/>
      <c r="X582" s="734"/>
      <c r="Y582" s="734"/>
      <c r="Z582" s="734"/>
      <c r="AA582" s="734"/>
      <c r="AB582" s="734"/>
      <c r="AC582" s="734"/>
      <c r="AD582" s="735"/>
      <c r="AF582" s="32"/>
      <c r="AG582" s="232"/>
      <c r="AH582" s="14" t="s">
        <v>13</v>
      </c>
      <c r="AI582" s="181" t="s">
        <v>84</v>
      </c>
      <c r="AJ582" s="229" t="s">
        <v>13</v>
      </c>
      <c r="AK582" s="3"/>
      <c r="AL582" s="318"/>
      <c r="AM582" s="319"/>
      <c r="AN582" s="319"/>
      <c r="AO582" s="319"/>
      <c r="AP582" s="319"/>
      <c r="AQ582" s="320"/>
      <c r="AR582" s="33"/>
    </row>
    <row r="583" spans="1:44" ht="27.75" customHeight="1" thickBot="1" x14ac:dyDescent="0.7">
      <c r="A583" s="198" t="str">
        <f t="shared" si="14"/>
        <v/>
      </c>
      <c r="B583" s="28"/>
      <c r="E583" s="29"/>
      <c r="F583" s="30"/>
      <c r="H583" s="652" t="s">
        <v>123</v>
      </c>
      <c r="I583" s="653"/>
      <c r="J583" s="653"/>
      <c r="K583" s="653"/>
      <c r="L583" s="653"/>
      <c r="M583" s="656"/>
      <c r="N583" s="658" t="s">
        <v>124</v>
      </c>
      <c r="O583" s="659"/>
      <c r="P583" s="659"/>
      <c r="Q583" s="660"/>
      <c r="R583" s="659"/>
      <c r="S583" s="659"/>
      <c r="T583" s="659"/>
      <c r="U583" s="659"/>
      <c r="V583" s="659"/>
      <c r="W583" s="659"/>
      <c r="X583" s="659"/>
      <c r="Y583" s="659"/>
      <c r="Z583" s="659"/>
      <c r="AA583" s="659"/>
      <c r="AB583" s="659"/>
      <c r="AC583" s="659"/>
      <c r="AD583" s="728"/>
      <c r="AF583" s="32"/>
      <c r="AG583" s="232"/>
      <c r="AH583" s="14" t="s">
        <v>13</v>
      </c>
      <c r="AI583" s="181" t="s">
        <v>84</v>
      </c>
      <c r="AJ583" s="229" t="s">
        <v>13</v>
      </c>
      <c r="AK583" s="3"/>
      <c r="AL583" s="318"/>
      <c r="AM583" s="319"/>
      <c r="AN583" s="319"/>
      <c r="AO583" s="319"/>
      <c r="AP583" s="319"/>
      <c r="AQ583" s="320"/>
      <c r="AR583" s="33"/>
    </row>
    <row r="584" spans="1:44" ht="27.75" customHeight="1" thickBot="1" x14ac:dyDescent="0.7">
      <c r="A584" s="198" t="str">
        <f t="shared" si="14"/>
        <v/>
      </c>
      <c r="B584" s="28"/>
      <c r="E584" s="29"/>
      <c r="F584" s="30"/>
      <c r="H584" s="654"/>
      <c r="I584" s="655"/>
      <c r="J584" s="655"/>
      <c r="K584" s="655"/>
      <c r="L584" s="655"/>
      <c r="M584" s="657"/>
      <c r="N584" s="658" t="s">
        <v>125</v>
      </c>
      <c r="O584" s="659"/>
      <c r="P584" s="659"/>
      <c r="Q584" s="660"/>
      <c r="R584" s="659" t="s">
        <v>79</v>
      </c>
      <c r="S584" s="659"/>
      <c r="T584" s="659"/>
      <c r="U584" s="659"/>
      <c r="V584" s="659"/>
      <c r="W584" s="661" t="s">
        <v>84</v>
      </c>
      <c r="X584" s="661"/>
      <c r="Y584" s="661"/>
      <c r="Z584" s="661"/>
      <c r="AA584" s="659" t="s">
        <v>78</v>
      </c>
      <c r="AB584" s="659"/>
      <c r="AC584" s="659"/>
      <c r="AD584" s="728"/>
      <c r="AF584" s="32"/>
      <c r="AG584" s="232"/>
      <c r="AH584" s="14" t="s">
        <v>13</v>
      </c>
      <c r="AI584" s="181" t="s">
        <v>84</v>
      </c>
      <c r="AJ584" s="229" t="s">
        <v>13</v>
      </c>
      <c r="AK584" s="3"/>
      <c r="AL584" s="318"/>
      <c r="AM584" s="319"/>
      <c r="AN584" s="319"/>
      <c r="AO584" s="319"/>
      <c r="AP584" s="319"/>
      <c r="AQ584" s="320"/>
      <c r="AR584" s="33"/>
    </row>
    <row r="585" spans="1:44" ht="27.75" customHeight="1" thickBot="1" x14ac:dyDescent="0.7">
      <c r="A585" s="198" t="str">
        <f t="shared" si="14"/>
        <v/>
      </c>
      <c r="B585" s="28"/>
      <c r="E585" s="29"/>
      <c r="F585" s="30"/>
      <c r="H585" s="658" t="s">
        <v>121</v>
      </c>
      <c r="I585" s="659"/>
      <c r="J585" s="659"/>
      <c r="K585" s="659"/>
      <c r="L585" s="912" t="s">
        <v>126</v>
      </c>
      <c r="M585" s="912"/>
      <c r="N585" s="912"/>
      <c r="O585" s="912"/>
      <c r="P585" s="912"/>
      <c r="Q585" s="912"/>
      <c r="R585" s="912"/>
      <c r="S585" s="912"/>
      <c r="T585" s="912"/>
      <c r="U585" s="734"/>
      <c r="V585" s="734"/>
      <c r="W585" s="734"/>
      <c r="X585" s="734"/>
      <c r="Y585" s="734"/>
      <c r="Z585" s="734"/>
      <c r="AA585" s="734"/>
      <c r="AB585" s="734"/>
      <c r="AC585" s="734"/>
      <c r="AD585" s="735"/>
      <c r="AF585" s="32"/>
      <c r="AG585" s="232"/>
      <c r="AH585" s="14" t="s">
        <v>13</v>
      </c>
      <c r="AI585" s="181" t="s">
        <v>84</v>
      </c>
      <c r="AJ585" s="229" t="s">
        <v>13</v>
      </c>
      <c r="AK585" s="3"/>
      <c r="AL585" s="318"/>
      <c r="AM585" s="319"/>
      <c r="AN585" s="319"/>
      <c r="AO585" s="319"/>
      <c r="AP585" s="319"/>
      <c r="AQ585" s="320"/>
      <c r="AR585" s="33"/>
    </row>
    <row r="586" spans="1:44" ht="21.75" customHeight="1" x14ac:dyDescent="0.65">
      <c r="A586" s="198" t="str">
        <f t="shared" si="14"/>
        <v>　</v>
      </c>
      <c r="B586" s="28"/>
      <c r="E586" s="29"/>
      <c r="H586" s="736"/>
      <c r="I586" s="737"/>
      <c r="J586" s="737"/>
      <c r="K586" s="737"/>
      <c r="L586" s="737"/>
      <c r="M586" s="737"/>
      <c r="N586" s="737"/>
      <c r="O586" s="737"/>
      <c r="P586" s="737"/>
      <c r="Q586" s="737"/>
      <c r="R586" s="737"/>
      <c r="S586" s="737"/>
      <c r="T586" s="737"/>
      <c r="U586" s="737"/>
      <c r="V586" s="737"/>
      <c r="W586" s="737"/>
      <c r="X586" s="737"/>
      <c r="Y586" s="737"/>
      <c r="Z586" s="737"/>
      <c r="AA586" s="737"/>
      <c r="AB586" s="737"/>
      <c r="AC586" s="737"/>
      <c r="AD586" s="738"/>
      <c r="AF586" s="32"/>
      <c r="AG586" s="232" t="s">
        <v>84</v>
      </c>
      <c r="AH586" s="14" t="s">
        <v>13</v>
      </c>
      <c r="AI586" s="181" t="s">
        <v>84</v>
      </c>
      <c r="AJ586" s="229" t="s">
        <v>13</v>
      </c>
      <c r="AK586" s="3"/>
      <c r="AL586" s="318"/>
      <c r="AM586" s="319"/>
      <c r="AN586" s="319"/>
      <c r="AO586" s="319"/>
      <c r="AP586" s="319"/>
      <c r="AQ586" s="320"/>
      <c r="AR586" s="33"/>
    </row>
    <row r="587" spans="1:44" ht="27.75" customHeight="1" x14ac:dyDescent="0.65">
      <c r="A587" s="198" t="str">
        <f t="shared" si="14"/>
        <v/>
      </c>
      <c r="B587" s="28"/>
      <c r="E587" s="29"/>
      <c r="H587" s="236"/>
      <c r="I587" s="199" t="s">
        <v>84</v>
      </c>
      <c r="J587" s="714" t="s">
        <v>80</v>
      </c>
      <c r="K587" s="715"/>
      <c r="L587" s="715"/>
      <c r="M587" s="716"/>
      <c r="N587" s="199" t="s">
        <v>84</v>
      </c>
      <c r="O587" s="714" t="s">
        <v>763</v>
      </c>
      <c r="P587" s="715"/>
      <c r="Q587" s="716"/>
      <c r="R587" s="199" t="s">
        <v>84</v>
      </c>
      <c r="S587" s="714" t="s">
        <v>81</v>
      </c>
      <c r="T587" s="715"/>
      <c r="U587" s="716"/>
      <c r="V587" s="199" t="s">
        <v>84</v>
      </c>
      <c r="W587" s="714" t="s">
        <v>764</v>
      </c>
      <c r="X587" s="715"/>
      <c r="Y587" s="716"/>
      <c r="Z587" s="199" t="s">
        <v>84</v>
      </c>
      <c r="AA587" s="714" t="s">
        <v>115</v>
      </c>
      <c r="AB587" s="715"/>
      <c r="AC587" s="715"/>
      <c r="AD587" s="237"/>
      <c r="AF587" s="32"/>
      <c r="AG587" s="232"/>
      <c r="AH587" s="14" t="s">
        <v>13</v>
      </c>
      <c r="AI587" s="181"/>
      <c r="AJ587" s="229" t="s">
        <v>13</v>
      </c>
      <c r="AK587" s="3"/>
      <c r="AL587" s="318"/>
      <c r="AM587" s="319"/>
      <c r="AN587" s="319"/>
      <c r="AO587" s="319"/>
      <c r="AP587" s="319"/>
      <c r="AQ587" s="320"/>
      <c r="AR587" s="33"/>
    </row>
    <row r="588" spans="1:44" ht="27.75" customHeight="1" thickBot="1" x14ac:dyDescent="0.7">
      <c r="B588" s="28"/>
      <c r="E588" s="29"/>
      <c r="H588" s="236"/>
      <c r="I588" s="199" t="s">
        <v>84</v>
      </c>
      <c r="J588" s="714" t="s">
        <v>538</v>
      </c>
      <c r="K588" s="715"/>
      <c r="L588" s="715"/>
      <c r="M588" s="716"/>
      <c r="N588" s="199" t="s">
        <v>84</v>
      </c>
      <c r="O588" s="714" t="s">
        <v>539</v>
      </c>
      <c r="P588" s="715"/>
      <c r="Q588" s="715"/>
      <c r="R588" s="771"/>
      <c r="S588" s="771"/>
      <c r="T588" s="771"/>
      <c r="U588" s="771"/>
      <c r="V588" s="771"/>
      <c r="W588" s="771"/>
      <c r="X588" s="771"/>
      <c r="Y588" s="771"/>
      <c r="Z588" s="771"/>
      <c r="AA588" s="771"/>
      <c r="AB588" s="771"/>
      <c r="AC588" s="238" t="s">
        <v>15</v>
      </c>
      <c r="AD588" s="237"/>
      <c r="AF588" s="32"/>
      <c r="AG588" s="951" t="s">
        <v>705</v>
      </c>
      <c r="AH588" s="952"/>
      <c r="AI588" s="952"/>
      <c r="AJ588" s="953"/>
      <c r="AK588" s="3"/>
      <c r="AL588" s="318"/>
      <c r="AM588" s="319"/>
      <c r="AN588" s="319"/>
      <c r="AO588" s="319"/>
      <c r="AP588" s="319"/>
      <c r="AQ588" s="320"/>
      <c r="AR588" s="33"/>
    </row>
    <row r="589" spans="1:44" ht="27.75" customHeight="1" thickBot="1" x14ac:dyDescent="0.7">
      <c r="A589" s="198" t="str">
        <f t="shared" si="14"/>
        <v/>
      </c>
      <c r="B589" s="28"/>
      <c r="E589" s="29"/>
      <c r="H589" s="654"/>
      <c r="I589" s="655"/>
      <c r="J589" s="655"/>
      <c r="K589" s="655"/>
      <c r="L589" s="655"/>
      <c r="M589" s="655"/>
      <c r="N589" s="655"/>
      <c r="O589" s="655"/>
      <c r="P589" s="655"/>
      <c r="Q589" s="655"/>
      <c r="R589" s="239" t="s">
        <v>83</v>
      </c>
      <c r="S589" s="239"/>
      <c r="T589" s="239"/>
      <c r="U589" s="239"/>
      <c r="V589" s="239"/>
      <c r="W589" s="239"/>
      <c r="X589" s="239"/>
      <c r="Y589" s="772"/>
      <c r="Z589" s="772"/>
      <c r="AA589" s="772"/>
      <c r="AB589" s="772"/>
      <c r="AC589" s="772"/>
      <c r="AD589" s="773"/>
      <c r="AF589" s="32"/>
      <c r="AK589" s="3"/>
      <c r="AL589" s="318"/>
      <c r="AM589" s="319"/>
      <c r="AN589" s="319"/>
      <c r="AO589" s="319"/>
      <c r="AP589" s="319"/>
      <c r="AQ589" s="320"/>
      <c r="AR589" s="33"/>
    </row>
    <row r="590" spans="1:44" ht="27.75" customHeight="1" thickBot="1" x14ac:dyDescent="0.7">
      <c r="B590" s="28"/>
      <c r="E590" s="29"/>
      <c r="H590" s="988" t="s">
        <v>277</v>
      </c>
      <c r="I590" s="989"/>
      <c r="J590" s="989"/>
      <c r="K590" s="989"/>
      <c r="L590" s="989"/>
      <c r="M590" s="989"/>
      <c r="N590" s="989"/>
      <c r="O590" s="989"/>
      <c r="P590" s="989"/>
      <c r="Q590" s="989"/>
      <c r="R590" s="989"/>
      <c r="S590" s="989"/>
      <c r="T590" s="989"/>
      <c r="U590" s="990"/>
      <c r="V590" s="985"/>
      <c r="W590" s="986"/>
      <c r="X590" s="986"/>
      <c r="Y590" s="986"/>
      <c r="Z590" s="986"/>
      <c r="AA590" s="986"/>
      <c r="AB590" s="986"/>
      <c r="AC590" s="986"/>
      <c r="AD590" s="987"/>
      <c r="AF590" s="32"/>
      <c r="AG590" s="948" t="s">
        <v>745</v>
      </c>
      <c r="AH590" s="949"/>
      <c r="AI590" s="949"/>
      <c r="AJ590" s="950"/>
      <c r="AK590" s="3"/>
      <c r="AL590" s="318"/>
      <c r="AM590" s="319"/>
      <c r="AN590" s="319"/>
      <c r="AO590" s="319"/>
      <c r="AP590" s="319"/>
      <c r="AQ590" s="320"/>
      <c r="AR590" s="33"/>
    </row>
    <row r="591" spans="1:44" ht="27.75" customHeight="1" thickBot="1" x14ac:dyDescent="0.7">
      <c r="A591" s="198" t="str">
        <f t="shared" si="14"/>
        <v>　</v>
      </c>
      <c r="B591" s="28"/>
      <c r="E591" s="29"/>
      <c r="F591" s="30"/>
      <c r="H591" s="823" t="s">
        <v>127</v>
      </c>
      <c r="I591" s="734"/>
      <c r="J591" s="734"/>
      <c r="K591" s="734"/>
      <c r="L591" s="734"/>
      <c r="M591" s="734"/>
      <c r="N591" s="734"/>
      <c r="O591" s="734"/>
      <c r="P591" s="734"/>
      <c r="Q591" s="734"/>
      <c r="R591" s="734"/>
      <c r="S591" s="734"/>
      <c r="T591" s="734"/>
      <c r="U591" s="824"/>
      <c r="V591" s="240"/>
      <c r="W591" s="661" t="s">
        <v>84</v>
      </c>
      <c r="X591" s="661"/>
      <c r="Y591" s="661"/>
      <c r="Z591" s="661"/>
      <c r="AA591" s="659" t="s">
        <v>78</v>
      </c>
      <c r="AB591" s="659"/>
      <c r="AC591" s="659"/>
      <c r="AD591" s="728"/>
      <c r="AF591" s="32"/>
      <c r="AG591" s="232" t="s">
        <v>84</v>
      </c>
      <c r="AH591" s="14" t="s">
        <v>13</v>
      </c>
      <c r="AI591" s="181" t="s">
        <v>84</v>
      </c>
      <c r="AJ591" s="229" t="s">
        <v>13</v>
      </c>
      <c r="AK591" s="3"/>
      <c r="AL591" s="318"/>
      <c r="AM591" s="319"/>
      <c r="AN591" s="319"/>
      <c r="AO591" s="319"/>
      <c r="AP591" s="319"/>
      <c r="AQ591" s="320"/>
      <c r="AR591" s="33"/>
    </row>
    <row r="592" spans="1:44" ht="17.25" customHeight="1" thickBot="1" x14ac:dyDescent="0.7">
      <c r="B592" s="28"/>
      <c r="E592" s="29"/>
      <c r="F592" s="30"/>
      <c r="H592" s="230"/>
      <c r="I592" s="230"/>
      <c r="J592" s="230"/>
      <c r="K592" s="230"/>
      <c r="L592" s="230"/>
      <c r="M592" s="230"/>
      <c r="N592" s="230"/>
      <c r="O592" s="230"/>
      <c r="P592" s="230"/>
      <c r="Q592" s="230"/>
      <c r="R592" s="230"/>
      <c r="S592" s="230"/>
      <c r="T592" s="230"/>
      <c r="U592" s="230"/>
      <c r="V592" s="230"/>
      <c r="W592" s="230"/>
      <c r="X592" s="230"/>
      <c r="Y592" s="230"/>
      <c r="Z592" s="230"/>
      <c r="AA592" s="230"/>
      <c r="AB592" s="230"/>
      <c r="AC592" s="230"/>
      <c r="AD592" s="230"/>
      <c r="AF592" s="32"/>
      <c r="AG592" s="951" t="s">
        <v>705</v>
      </c>
      <c r="AH592" s="952"/>
      <c r="AI592" s="952"/>
      <c r="AJ592" s="953"/>
      <c r="AK592" s="3"/>
      <c r="AL592" s="318"/>
      <c r="AM592" s="319"/>
      <c r="AN592" s="319"/>
      <c r="AO592" s="319"/>
      <c r="AP592" s="319"/>
      <c r="AQ592" s="320"/>
      <c r="AR592" s="33"/>
    </row>
    <row r="593" spans="1:44" ht="27.75" customHeight="1" x14ac:dyDescent="0.65">
      <c r="A593" s="198" t="str">
        <f t="shared" si="14"/>
        <v/>
      </c>
      <c r="B593" s="28"/>
      <c r="E593" s="29"/>
      <c r="F593" s="30"/>
      <c r="H593" s="941" t="s">
        <v>1130</v>
      </c>
      <c r="I593" s="941"/>
      <c r="J593" s="941"/>
      <c r="K593" s="941"/>
      <c r="L593" s="941"/>
      <c r="M593" s="941"/>
      <c r="N593" s="941"/>
      <c r="O593" s="941"/>
      <c r="P593" s="941"/>
      <c r="Q593" s="941"/>
      <c r="R593" s="941"/>
      <c r="S593" s="941"/>
      <c r="T593" s="941"/>
      <c r="U593" s="941"/>
      <c r="V593" s="941"/>
      <c r="W593" s="941"/>
      <c r="X593" s="941"/>
      <c r="Y593" s="941"/>
      <c r="Z593" s="941"/>
      <c r="AA593" s="941"/>
      <c r="AB593" s="941"/>
      <c r="AC593" s="941"/>
      <c r="AD593" s="941"/>
      <c r="AF593" s="32"/>
      <c r="AK593" s="3"/>
      <c r="AL593" s="318"/>
      <c r="AM593" s="319"/>
      <c r="AN593" s="319"/>
      <c r="AO593" s="319"/>
      <c r="AP593" s="319"/>
      <c r="AQ593" s="320"/>
      <c r="AR593" s="33"/>
    </row>
    <row r="594" spans="1:44" ht="27.75" customHeight="1" x14ac:dyDescent="0.65">
      <c r="A594" s="198">
        <f t="shared" si="14"/>
        <v>114</v>
      </c>
      <c r="B594" s="28"/>
      <c r="E594" s="29"/>
      <c r="F594" s="30"/>
      <c r="H594" s="634" t="s">
        <v>1016</v>
      </c>
      <c r="I594" s="634"/>
      <c r="J594" s="634"/>
      <c r="K594" s="634"/>
      <c r="L594" s="634"/>
      <c r="M594" s="634"/>
      <c r="N594" s="634"/>
      <c r="O594" s="634"/>
      <c r="P594" s="634"/>
      <c r="Q594" s="634"/>
      <c r="R594" s="634"/>
      <c r="S594" s="634"/>
      <c r="T594" s="634"/>
      <c r="U594" s="634"/>
      <c r="V594" s="634"/>
      <c r="W594" s="634"/>
      <c r="X594" s="634"/>
      <c r="Y594" s="634"/>
      <c r="Z594" s="634"/>
      <c r="AA594" s="634"/>
      <c r="AB594" s="634"/>
      <c r="AC594" s="634"/>
      <c r="AD594" s="634"/>
      <c r="AF594" s="32"/>
      <c r="AG594" s="223">
        <v>114</v>
      </c>
      <c r="AH594" s="505" t="s">
        <v>19</v>
      </c>
      <c r="AI594" s="506"/>
      <c r="AJ594" s="507"/>
      <c r="AK594" s="3"/>
      <c r="AL594" s="508" t="s">
        <v>534</v>
      </c>
      <c r="AM594" s="509"/>
      <c r="AN594" s="509"/>
      <c r="AO594" s="509"/>
      <c r="AP594" s="509"/>
      <c r="AQ594" s="510"/>
      <c r="AR594" s="566">
        <f>VLOOKUP(AH594,$CD$6:$CE$11,2,FALSE)</f>
        <v>0</v>
      </c>
    </row>
    <row r="595" spans="1:44" ht="27.75" customHeight="1" x14ac:dyDescent="0.65">
      <c r="A595" s="198" t="str">
        <f t="shared" si="14"/>
        <v/>
      </c>
      <c r="B595" s="28"/>
      <c r="E595" s="29"/>
      <c r="F595" s="30"/>
      <c r="H595" s="634"/>
      <c r="I595" s="634"/>
      <c r="J595" s="634"/>
      <c r="K595" s="634"/>
      <c r="L595" s="634"/>
      <c r="M595" s="634"/>
      <c r="N595" s="634"/>
      <c r="O595" s="634"/>
      <c r="P595" s="634"/>
      <c r="Q595" s="634"/>
      <c r="R595" s="634"/>
      <c r="S595" s="634"/>
      <c r="T595" s="634"/>
      <c r="U595" s="634"/>
      <c r="V595" s="634"/>
      <c r="W595" s="634"/>
      <c r="X595" s="634"/>
      <c r="Y595" s="634"/>
      <c r="Z595" s="634"/>
      <c r="AA595" s="634"/>
      <c r="AB595" s="634"/>
      <c r="AC595" s="634"/>
      <c r="AD595" s="634"/>
      <c r="AF595" s="32"/>
      <c r="AK595" s="3"/>
      <c r="AL595" s="508"/>
      <c r="AM595" s="509"/>
      <c r="AN595" s="509"/>
      <c r="AO595" s="509"/>
      <c r="AP595" s="509"/>
      <c r="AQ595" s="510"/>
      <c r="AR595" s="566"/>
    </row>
    <row r="596" spans="1:44" ht="11.8" customHeight="1" x14ac:dyDescent="0.65">
      <c r="A596" s="198" t="str">
        <f t="shared" si="14"/>
        <v/>
      </c>
      <c r="B596" s="28"/>
      <c r="E596" s="29"/>
      <c r="F596" s="30"/>
      <c r="H596" s="230"/>
      <c r="I596" s="230"/>
      <c r="J596" s="230"/>
      <c r="K596" s="230"/>
      <c r="L596" s="230"/>
      <c r="M596" s="230"/>
      <c r="N596" s="230"/>
      <c r="O596" s="230"/>
      <c r="P596" s="230"/>
      <c r="Q596" s="230"/>
      <c r="R596" s="230"/>
      <c r="S596" s="230"/>
      <c r="T596" s="230"/>
      <c r="U596" s="230"/>
      <c r="V596" s="230"/>
      <c r="W596" s="230"/>
      <c r="X596" s="230"/>
      <c r="Y596" s="230"/>
      <c r="Z596" s="230"/>
      <c r="AA596" s="230"/>
      <c r="AB596" s="230"/>
      <c r="AC596" s="230"/>
      <c r="AD596" s="230"/>
      <c r="AF596" s="32"/>
      <c r="AK596" s="3"/>
      <c r="AL596" s="315"/>
      <c r="AM596" s="316"/>
      <c r="AN596" s="316"/>
      <c r="AO596" s="316"/>
      <c r="AP596" s="316"/>
      <c r="AQ596" s="317"/>
      <c r="AR596" s="33"/>
    </row>
    <row r="597" spans="1:44" ht="27.75" customHeight="1" x14ac:dyDescent="0.65">
      <c r="A597" s="198">
        <f t="shared" si="14"/>
        <v>115</v>
      </c>
      <c r="B597" s="28"/>
      <c r="E597" s="29"/>
      <c r="F597" s="30"/>
      <c r="H597" s="634" t="s">
        <v>1017</v>
      </c>
      <c r="I597" s="634"/>
      <c r="J597" s="634"/>
      <c r="K597" s="634"/>
      <c r="L597" s="634"/>
      <c r="M597" s="634"/>
      <c r="N597" s="634"/>
      <c r="O597" s="634"/>
      <c r="P597" s="634"/>
      <c r="Q597" s="634"/>
      <c r="R597" s="634"/>
      <c r="S597" s="634"/>
      <c r="T597" s="634"/>
      <c r="U597" s="634"/>
      <c r="V597" s="634"/>
      <c r="W597" s="634"/>
      <c r="X597" s="634"/>
      <c r="Y597" s="634"/>
      <c r="Z597" s="634"/>
      <c r="AA597" s="634"/>
      <c r="AB597" s="634"/>
      <c r="AC597" s="634"/>
      <c r="AD597" s="634"/>
      <c r="AF597" s="32"/>
      <c r="AG597" s="223">
        <v>115</v>
      </c>
      <c r="AH597" s="505" t="s">
        <v>19</v>
      </c>
      <c r="AI597" s="506"/>
      <c r="AJ597" s="507"/>
      <c r="AK597" s="3"/>
      <c r="AL597" s="508" t="s">
        <v>534</v>
      </c>
      <c r="AM597" s="509"/>
      <c r="AN597" s="509"/>
      <c r="AO597" s="509"/>
      <c r="AP597" s="509"/>
      <c r="AQ597" s="510"/>
      <c r="AR597" s="566">
        <f>VLOOKUP(AH597,$CD$6:$CE$11,2,FALSE)</f>
        <v>0</v>
      </c>
    </row>
    <row r="598" spans="1:44" ht="23.05" customHeight="1" x14ac:dyDescent="0.65">
      <c r="A598" s="198" t="str">
        <f t="shared" si="14"/>
        <v/>
      </c>
      <c r="B598" s="28"/>
      <c r="E598" s="29"/>
      <c r="F598" s="30"/>
      <c r="H598" s="634"/>
      <c r="I598" s="634"/>
      <c r="J598" s="634"/>
      <c r="K598" s="634"/>
      <c r="L598" s="634"/>
      <c r="M598" s="634"/>
      <c r="N598" s="634"/>
      <c r="O598" s="634"/>
      <c r="P598" s="634"/>
      <c r="Q598" s="634"/>
      <c r="R598" s="634"/>
      <c r="S598" s="634"/>
      <c r="T598" s="634"/>
      <c r="U598" s="634"/>
      <c r="V598" s="634"/>
      <c r="W598" s="634"/>
      <c r="X598" s="634"/>
      <c r="Y598" s="634"/>
      <c r="Z598" s="634"/>
      <c r="AA598" s="634"/>
      <c r="AB598" s="634"/>
      <c r="AC598" s="634"/>
      <c r="AD598" s="634"/>
      <c r="AF598" s="32"/>
      <c r="AK598" s="3"/>
      <c r="AL598" s="508"/>
      <c r="AM598" s="509"/>
      <c r="AN598" s="509"/>
      <c r="AO598" s="509"/>
      <c r="AP598" s="509"/>
      <c r="AQ598" s="510"/>
      <c r="AR598" s="566"/>
    </row>
    <row r="599" spans="1:44" ht="17.25" customHeight="1" x14ac:dyDescent="0.65">
      <c r="A599" s="198" t="str">
        <f t="shared" si="14"/>
        <v/>
      </c>
      <c r="B599" s="28"/>
      <c r="E599" s="29"/>
      <c r="F599" s="30"/>
      <c r="H599" s="485" t="s">
        <v>1056</v>
      </c>
      <c r="I599" s="1013"/>
      <c r="J599" s="1013"/>
      <c r="K599" s="1013"/>
      <c r="L599" s="1013"/>
      <c r="M599" s="1013"/>
      <c r="N599" s="1013"/>
      <c r="O599" s="1013"/>
      <c r="P599" s="1013"/>
      <c r="Q599" s="1013"/>
      <c r="R599" s="1013"/>
      <c r="S599" s="1013"/>
      <c r="T599" s="1013"/>
      <c r="U599" s="1013"/>
      <c r="V599" s="1013"/>
      <c r="W599" s="1013"/>
      <c r="X599" s="1013"/>
      <c r="Y599" s="1013"/>
      <c r="Z599" s="1013"/>
      <c r="AA599" s="1013"/>
      <c r="AB599" s="1013"/>
      <c r="AC599" s="1013"/>
      <c r="AD599" s="1013"/>
      <c r="AF599" s="32"/>
      <c r="AK599" s="3"/>
      <c r="AL599" s="315"/>
      <c r="AM599" s="316"/>
      <c r="AN599" s="316"/>
      <c r="AO599" s="316"/>
      <c r="AP599" s="316"/>
      <c r="AQ599" s="317"/>
      <c r="AR599" s="33"/>
    </row>
    <row r="600" spans="1:44" ht="17.25" customHeight="1" x14ac:dyDescent="0.65">
      <c r="B600" s="28"/>
      <c r="E600" s="29"/>
      <c r="F600" s="30"/>
      <c r="H600" s="485"/>
      <c r="I600" s="1013"/>
      <c r="J600" s="1013"/>
      <c r="K600" s="1013"/>
      <c r="L600" s="1013"/>
      <c r="M600" s="1013"/>
      <c r="N600" s="1013"/>
      <c r="O600" s="1013"/>
      <c r="P600" s="1013"/>
      <c r="Q600" s="1013"/>
      <c r="R600" s="1013"/>
      <c r="S600" s="1013"/>
      <c r="T600" s="1013"/>
      <c r="U600" s="1013"/>
      <c r="V600" s="1013"/>
      <c r="W600" s="1013"/>
      <c r="X600" s="1013"/>
      <c r="Y600" s="1013"/>
      <c r="Z600" s="1013"/>
      <c r="AA600" s="1013"/>
      <c r="AB600" s="1013"/>
      <c r="AC600" s="1013"/>
      <c r="AD600" s="1013"/>
      <c r="AF600" s="32"/>
      <c r="AK600" s="3"/>
      <c r="AL600" s="315"/>
      <c r="AM600" s="316"/>
      <c r="AN600" s="316"/>
      <c r="AO600" s="316"/>
      <c r="AP600" s="316"/>
      <c r="AQ600" s="317"/>
      <c r="AR600" s="33"/>
    </row>
    <row r="601" spans="1:44" ht="17.25" customHeight="1" x14ac:dyDescent="0.65">
      <c r="B601" s="28"/>
      <c r="E601" s="29"/>
      <c r="F601" s="30"/>
      <c r="H601" s="485"/>
      <c r="I601" s="1013"/>
      <c r="J601" s="1013"/>
      <c r="K601" s="1013"/>
      <c r="L601" s="1013"/>
      <c r="M601" s="1013"/>
      <c r="N601" s="1013"/>
      <c r="O601" s="1013"/>
      <c r="P601" s="1013"/>
      <c r="Q601" s="1013"/>
      <c r="R601" s="1013"/>
      <c r="S601" s="1013"/>
      <c r="T601" s="1013"/>
      <c r="U601" s="1013"/>
      <c r="V601" s="1013"/>
      <c r="W601" s="1013"/>
      <c r="X601" s="1013"/>
      <c r="Y601" s="1013"/>
      <c r="Z601" s="1013"/>
      <c r="AA601" s="1013"/>
      <c r="AB601" s="1013"/>
      <c r="AC601" s="1013"/>
      <c r="AD601" s="1013"/>
      <c r="AF601" s="32"/>
      <c r="AK601" s="3"/>
      <c r="AL601" s="315"/>
      <c r="AM601" s="316"/>
      <c r="AN601" s="316"/>
      <c r="AO601" s="316"/>
      <c r="AP601" s="316"/>
      <c r="AQ601" s="317"/>
      <c r="AR601" s="33"/>
    </row>
    <row r="602" spans="1:44" ht="17.25" customHeight="1" x14ac:dyDescent="0.65">
      <c r="B602" s="28"/>
      <c r="E602" s="29"/>
      <c r="F602" s="30"/>
      <c r="H602" s="485"/>
      <c r="I602" s="1013"/>
      <c r="J602" s="1013"/>
      <c r="K602" s="1013"/>
      <c r="L602" s="1013"/>
      <c r="M602" s="1013"/>
      <c r="N602" s="1013"/>
      <c r="O602" s="1013"/>
      <c r="P602" s="1013"/>
      <c r="Q602" s="1013"/>
      <c r="R602" s="1013"/>
      <c r="S602" s="1013"/>
      <c r="T602" s="1013"/>
      <c r="U602" s="1013"/>
      <c r="V602" s="1013"/>
      <c r="W602" s="1013"/>
      <c r="X602" s="1013"/>
      <c r="Y602" s="1013"/>
      <c r="Z602" s="1013"/>
      <c r="AA602" s="1013"/>
      <c r="AB602" s="1013"/>
      <c r="AC602" s="1013"/>
      <c r="AD602" s="1013"/>
      <c r="AF602" s="32"/>
      <c r="AK602" s="3"/>
      <c r="AL602" s="315"/>
      <c r="AM602" s="316"/>
      <c r="AN602" s="316"/>
      <c r="AO602" s="316"/>
      <c r="AP602" s="316"/>
      <c r="AQ602" s="317"/>
      <c r="AR602" s="33"/>
    </row>
    <row r="603" spans="1:44" ht="17.25" customHeight="1" x14ac:dyDescent="0.65">
      <c r="B603" s="28"/>
      <c r="E603" s="29"/>
      <c r="F603" s="30"/>
      <c r="H603" s="485"/>
      <c r="I603" s="1013"/>
      <c r="J603" s="1013"/>
      <c r="K603" s="1013"/>
      <c r="L603" s="1013"/>
      <c r="M603" s="1013"/>
      <c r="N603" s="1013"/>
      <c r="O603" s="1013"/>
      <c r="P603" s="1013"/>
      <c r="Q603" s="1013"/>
      <c r="R603" s="1013"/>
      <c r="S603" s="1013"/>
      <c r="T603" s="1013"/>
      <c r="U603" s="1013"/>
      <c r="V603" s="1013"/>
      <c r="W603" s="1013"/>
      <c r="X603" s="1013"/>
      <c r="Y603" s="1013"/>
      <c r="Z603" s="1013"/>
      <c r="AA603" s="1013"/>
      <c r="AB603" s="1013"/>
      <c r="AC603" s="1013"/>
      <c r="AD603" s="1013"/>
      <c r="AF603" s="32"/>
      <c r="AK603" s="3"/>
      <c r="AL603" s="315"/>
      <c r="AM603" s="316"/>
      <c r="AN603" s="316"/>
      <c r="AO603" s="316"/>
      <c r="AP603" s="316"/>
      <c r="AQ603" s="317"/>
      <c r="AR603" s="33"/>
    </row>
    <row r="604" spans="1:44" ht="17.25" customHeight="1" x14ac:dyDescent="0.65">
      <c r="B604" s="28"/>
      <c r="E604" s="29"/>
      <c r="F604" s="30"/>
      <c r="H604" s="485"/>
      <c r="I604" s="1013"/>
      <c r="J604" s="1013"/>
      <c r="K604" s="1013"/>
      <c r="L604" s="1013"/>
      <c r="M604" s="1013"/>
      <c r="N604" s="1013"/>
      <c r="O604" s="1013"/>
      <c r="P604" s="1013"/>
      <c r="Q604" s="1013"/>
      <c r="R604" s="1013"/>
      <c r="S604" s="1013"/>
      <c r="T604" s="1013"/>
      <c r="U604" s="1013"/>
      <c r="V604" s="1013"/>
      <c r="W604" s="1013"/>
      <c r="X604" s="1013"/>
      <c r="Y604" s="1013"/>
      <c r="Z604" s="1013"/>
      <c r="AA604" s="1013"/>
      <c r="AB604" s="1013"/>
      <c r="AC604" s="1013"/>
      <c r="AD604" s="1013"/>
      <c r="AF604" s="32"/>
      <c r="AK604" s="3"/>
      <c r="AL604" s="315"/>
      <c r="AM604" s="316"/>
      <c r="AN604" s="316"/>
      <c r="AO604" s="316"/>
      <c r="AP604" s="316"/>
      <c r="AQ604" s="317"/>
      <c r="AR604" s="33"/>
    </row>
    <row r="605" spans="1:44" ht="17.25" customHeight="1" x14ac:dyDescent="0.65">
      <c r="B605" s="28"/>
      <c r="E605" s="29"/>
      <c r="F605" s="30"/>
      <c r="H605" s="485"/>
      <c r="I605" s="1013"/>
      <c r="J605" s="1013"/>
      <c r="K605" s="1013"/>
      <c r="L605" s="1013"/>
      <c r="M605" s="1013"/>
      <c r="N605" s="1013"/>
      <c r="O605" s="1013"/>
      <c r="P605" s="1013"/>
      <c r="Q605" s="1013"/>
      <c r="R605" s="1013"/>
      <c r="S605" s="1013"/>
      <c r="T605" s="1013"/>
      <c r="U605" s="1013"/>
      <c r="V605" s="1013"/>
      <c r="W605" s="1013"/>
      <c r="X605" s="1013"/>
      <c r="Y605" s="1013"/>
      <c r="Z605" s="1013"/>
      <c r="AA605" s="1013"/>
      <c r="AB605" s="1013"/>
      <c r="AC605" s="1013"/>
      <c r="AD605" s="1013"/>
      <c r="AF605" s="32"/>
      <c r="AK605" s="3"/>
      <c r="AL605" s="315"/>
      <c r="AM605" s="316"/>
      <c r="AN605" s="316"/>
      <c r="AO605" s="316"/>
      <c r="AP605" s="316"/>
      <c r="AQ605" s="317"/>
      <c r="AR605" s="33"/>
    </row>
    <row r="606" spans="1:44" ht="17.25" customHeight="1" x14ac:dyDescent="0.65">
      <c r="B606" s="28"/>
      <c r="E606" s="29"/>
      <c r="F606" s="30"/>
      <c r="H606" s="485"/>
      <c r="I606" s="1013"/>
      <c r="J606" s="1013"/>
      <c r="K606" s="1013"/>
      <c r="L606" s="1013"/>
      <c r="M606" s="1013"/>
      <c r="N606" s="1013"/>
      <c r="O606" s="1013"/>
      <c r="P606" s="1013"/>
      <c r="Q606" s="1013"/>
      <c r="R606" s="1013"/>
      <c r="S606" s="1013"/>
      <c r="T606" s="1013"/>
      <c r="U606" s="1013"/>
      <c r="V606" s="1013"/>
      <c r="W606" s="1013"/>
      <c r="X606" s="1013"/>
      <c r="Y606" s="1013"/>
      <c r="Z606" s="1013"/>
      <c r="AA606" s="1013"/>
      <c r="AB606" s="1013"/>
      <c r="AC606" s="1013"/>
      <c r="AD606" s="1013"/>
      <c r="AF606" s="32"/>
      <c r="AK606" s="3"/>
      <c r="AL606" s="315"/>
      <c r="AM606" s="316"/>
      <c r="AN606" s="316"/>
      <c r="AO606" s="316"/>
      <c r="AP606" s="316"/>
      <c r="AQ606" s="317"/>
      <c r="AR606" s="33"/>
    </row>
    <row r="607" spans="1:44" ht="17.25" customHeight="1" x14ac:dyDescent="0.65">
      <c r="B607" s="28"/>
      <c r="E607" s="29"/>
      <c r="F607" s="30"/>
      <c r="H607" s="485"/>
      <c r="I607" s="1013"/>
      <c r="J607" s="1013"/>
      <c r="K607" s="1013"/>
      <c r="L607" s="1013"/>
      <c r="M607" s="1013"/>
      <c r="N607" s="1013"/>
      <c r="O607" s="1013"/>
      <c r="P607" s="1013"/>
      <c r="Q607" s="1013"/>
      <c r="R607" s="1013"/>
      <c r="S607" s="1013"/>
      <c r="T607" s="1013"/>
      <c r="U607" s="1013"/>
      <c r="V607" s="1013"/>
      <c r="W607" s="1013"/>
      <c r="X607" s="1013"/>
      <c r="Y607" s="1013"/>
      <c r="Z607" s="1013"/>
      <c r="AA607" s="1013"/>
      <c r="AB607" s="1013"/>
      <c r="AC607" s="1013"/>
      <c r="AD607" s="1013"/>
      <c r="AF607" s="32"/>
      <c r="AK607" s="3"/>
      <c r="AL607" s="315"/>
      <c r="AM607" s="316"/>
      <c r="AN607" s="316"/>
      <c r="AO607" s="316"/>
      <c r="AP607" s="316"/>
      <c r="AQ607" s="317"/>
      <c r="AR607" s="33"/>
    </row>
    <row r="608" spans="1:44" ht="17.25" customHeight="1" x14ac:dyDescent="0.65">
      <c r="B608" s="28"/>
      <c r="E608" s="29"/>
      <c r="F608" s="30"/>
      <c r="H608" s="485"/>
      <c r="I608" s="1013"/>
      <c r="J608" s="1013"/>
      <c r="K608" s="1013"/>
      <c r="L608" s="1013"/>
      <c r="M608" s="1013"/>
      <c r="N608" s="1013"/>
      <c r="O608" s="1013"/>
      <c r="P608" s="1013"/>
      <c r="Q608" s="1013"/>
      <c r="R608" s="1013"/>
      <c r="S608" s="1013"/>
      <c r="T608" s="1013"/>
      <c r="U608" s="1013"/>
      <c r="V608" s="1013"/>
      <c r="W608" s="1013"/>
      <c r="X608" s="1013"/>
      <c r="Y608" s="1013"/>
      <c r="Z608" s="1013"/>
      <c r="AA608" s="1013"/>
      <c r="AB608" s="1013"/>
      <c r="AC608" s="1013"/>
      <c r="AD608" s="1013"/>
      <c r="AF608" s="32"/>
      <c r="AK608" s="3"/>
      <c r="AL608" s="315"/>
      <c r="AM608" s="316"/>
      <c r="AN608" s="316"/>
      <c r="AO608" s="316"/>
      <c r="AP608" s="316"/>
      <c r="AQ608" s="317"/>
      <c r="AR608" s="33"/>
    </row>
    <row r="609" spans="1:44" ht="17.25" customHeight="1" x14ac:dyDescent="0.65">
      <c r="B609" s="28"/>
      <c r="E609" s="29"/>
      <c r="F609" s="30"/>
      <c r="H609" s="485"/>
      <c r="I609" s="1013"/>
      <c r="J609" s="1013"/>
      <c r="K609" s="1013"/>
      <c r="L609" s="1013"/>
      <c r="M609" s="1013"/>
      <c r="N609" s="1013"/>
      <c r="O609" s="1013"/>
      <c r="P609" s="1013"/>
      <c r="Q609" s="1013"/>
      <c r="R609" s="1013"/>
      <c r="S609" s="1013"/>
      <c r="T609" s="1013"/>
      <c r="U609" s="1013"/>
      <c r="V609" s="1013"/>
      <c r="W609" s="1013"/>
      <c r="X609" s="1013"/>
      <c r="Y609" s="1013"/>
      <c r="Z609" s="1013"/>
      <c r="AA609" s="1013"/>
      <c r="AB609" s="1013"/>
      <c r="AC609" s="1013"/>
      <c r="AD609" s="1013"/>
      <c r="AF609" s="32"/>
      <c r="AK609" s="3"/>
      <c r="AL609" s="315"/>
      <c r="AM609" s="316"/>
      <c r="AN609" s="316"/>
      <c r="AO609" s="316"/>
      <c r="AP609" s="316"/>
      <c r="AQ609" s="317"/>
      <c r="AR609" s="33"/>
    </row>
    <row r="610" spans="1:44" ht="17.25" customHeight="1" x14ac:dyDescent="0.65">
      <c r="B610" s="28"/>
      <c r="E610" s="29"/>
      <c r="F610" s="30"/>
      <c r="H610" s="485"/>
      <c r="I610" s="1013"/>
      <c r="J610" s="1013"/>
      <c r="K610" s="1013"/>
      <c r="L610" s="1013"/>
      <c r="M610" s="1013"/>
      <c r="N610" s="1013"/>
      <c r="O610" s="1013"/>
      <c r="P610" s="1013"/>
      <c r="Q610" s="1013"/>
      <c r="R610" s="1013"/>
      <c r="S610" s="1013"/>
      <c r="T610" s="1013"/>
      <c r="U610" s="1013"/>
      <c r="V610" s="1013"/>
      <c r="W610" s="1013"/>
      <c r="X610" s="1013"/>
      <c r="Y610" s="1013"/>
      <c r="Z610" s="1013"/>
      <c r="AA610" s="1013"/>
      <c r="AB610" s="1013"/>
      <c r="AC610" s="1013"/>
      <c r="AD610" s="1013"/>
      <c r="AF610" s="32"/>
      <c r="AK610" s="3"/>
      <c r="AL610" s="315"/>
      <c r="AM610" s="316"/>
      <c r="AN610" s="316"/>
      <c r="AO610" s="316"/>
      <c r="AP610" s="316"/>
      <c r="AQ610" s="317"/>
      <c r="AR610" s="33"/>
    </row>
    <row r="611" spans="1:44" ht="17.25" customHeight="1" x14ac:dyDescent="0.65">
      <c r="B611" s="28"/>
      <c r="E611" s="29"/>
      <c r="F611" s="30"/>
      <c r="H611" s="485"/>
      <c r="I611" s="1013"/>
      <c r="J611" s="1013"/>
      <c r="K611" s="1013"/>
      <c r="L611" s="1013"/>
      <c r="M611" s="1013"/>
      <c r="N611" s="1013"/>
      <c r="O611" s="1013"/>
      <c r="P611" s="1013"/>
      <c r="Q611" s="1013"/>
      <c r="R611" s="1013"/>
      <c r="S611" s="1013"/>
      <c r="T611" s="1013"/>
      <c r="U611" s="1013"/>
      <c r="V611" s="1013"/>
      <c r="W611" s="1013"/>
      <c r="X611" s="1013"/>
      <c r="Y611" s="1013"/>
      <c r="Z611" s="1013"/>
      <c r="AA611" s="1013"/>
      <c r="AB611" s="1013"/>
      <c r="AC611" s="1013"/>
      <c r="AD611" s="1013"/>
      <c r="AF611" s="32"/>
      <c r="AK611" s="3"/>
      <c r="AL611" s="315"/>
      <c r="AM611" s="316"/>
      <c r="AN611" s="316"/>
      <c r="AO611" s="316"/>
      <c r="AP611" s="316"/>
      <c r="AQ611" s="317"/>
      <c r="AR611" s="33"/>
    </row>
    <row r="612" spans="1:44" ht="12.55" customHeight="1" x14ac:dyDescent="0.65">
      <c r="B612" s="28"/>
      <c r="E612" s="29"/>
      <c r="F612" s="30"/>
      <c r="H612" s="1013"/>
      <c r="I612" s="1013"/>
      <c r="J612" s="1013"/>
      <c r="K612" s="1013"/>
      <c r="L612" s="1013"/>
      <c r="M612" s="1013"/>
      <c r="N612" s="1013"/>
      <c r="O612" s="1013"/>
      <c r="P612" s="1013"/>
      <c r="Q612" s="1013"/>
      <c r="R612" s="1013"/>
      <c r="S612" s="1013"/>
      <c r="T612" s="1013"/>
      <c r="U612" s="1013"/>
      <c r="V612" s="1013"/>
      <c r="W612" s="1013"/>
      <c r="X612" s="1013"/>
      <c r="Y612" s="1013"/>
      <c r="Z612" s="1013"/>
      <c r="AA612" s="1013"/>
      <c r="AB612" s="1013"/>
      <c r="AC612" s="1013"/>
      <c r="AD612" s="1013"/>
      <c r="AF612" s="32"/>
      <c r="AK612" s="3"/>
      <c r="AL612" s="315"/>
      <c r="AM612" s="316"/>
      <c r="AN612" s="316"/>
      <c r="AO612" s="316"/>
      <c r="AP612" s="316"/>
      <c r="AQ612" s="317"/>
      <c r="AR612" s="33"/>
    </row>
    <row r="613" spans="1:44" ht="9" customHeight="1" x14ac:dyDescent="0.65">
      <c r="B613" s="28"/>
      <c r="E613" s="29"/>
      <c r="F613" s="30"/>
      <c r="H613" s="230"/>
      <c r="I613" s="230"/>
      <c r="J613" s="230"/>
      <c r="K613" s="230"/>
      <c r="L613" s="230"/>
      <c r="M613" s="230"/>
      <c r="N613" s="230"/>
      <c r="O613" s="230"/>
      <c r="P613" s="230"/>
      <c r="Q613" s="230"/>
      <c r="R613" s="230"/>
      <c r="S613" s="230"/>
      <c r="T613" s="230"/>
      <c r="U613" s="230"/>
      <c r="V613" s="230"/>
      <c r="W613" s="230"/>
      <c r="X613" s="230"/>
      <c r="Y613" s="230"/>
      <c r="Z613" s="230"/>
      <c r="AA613" s="230"/>
      <c r="AB613" s="230"/>
      <c r="AC613" s="230"/>
      <c r="AD613" s="230"/>
      <c r="AF613" s="32"/>
      <c r="AK613" s="3"/>
      <c r="AL613" s="315"/>
      <c r="AM613" s="316"/>
      <c r="AN613" s="316"/>
      <c r="AO613" s="316"/>
      <c r="AP613" s="316"/>
      <c r="AQ613" s="317"/>
      <c r="AR613" s="33"/>
    </row>
    <row r="614" spans="1:44" ht="17.25" customHeight="1" x14ac:dyDescent="0.65">
      <c r="B614" s="28"/>
      <c r="E614" s="29"/>
      <c r="F614" s="30"/>
      <c r="H614" s="230"/>
      <c r="I614" s="230"/>
      <c r="J614" s="230"/>
      <c r="K614" s="230"/>
      <c r="L614" s="230"/>
      <c r="M614" s="230"/>
      <c r="N614" s="230"/>
      <c r="O614" s="230"/>
      <c r="P614" s="230"/>
      <c r="Q614" s="230"/>
      <c r="R614" s="230"/>
      <c r="S614" s="230"/>
      <c r="T614" s="230"/>
      <c r="U614" s="230"/>
      <c r="V614" s="230"/>
      <c r="W614" s="230"/>
      <c r="X614" s="230"/>
      <c r="Y614" s="230"/>
      <c r="Z614" s="230"/>
      <c r="AA614" s="230"/>
      <c r="AB614" s="230"/>
      <c r="AC614" s="230"/>
      <c r="AD614" s="230"/>
      <c r="AF614" s="32"/>
      <c r="AK614" s="3"/>
      <c r="AL614" s="315"/>
      <c r="AM614" s="316"/>
      <c r="AN614" s="316"/>
      <c r="AO614" s="316"/>
      <c r="AP614" s="316"/>
      <c r="AQ614" s="317"/>
      <c r="AR614" s="33"/>
    </row>
    <row r="615" spans="1:44" ht="27.75" customHeight="1" x14ac:dyDescent="0.65">
      <c r="A615" s="198">
        <f t="shared" si="14"/>
        <v>116</v>
      </c>
      <c r="B615" s="28"/>
      <c r="E615" s="29"/>
      <c r="F615" s="30"/>
      <c r="H615" s="755" t="s">
        <v>1131</v>
      </c>
      <c r="I615" s="755"/>
      <c r="J615" s="755"/>
      <c r="K615" s="755"/>
      <c r="L615" s="755"/>
      <c r="M615" s="755"/>
      <c r="N615" s="755"/>
      <c r="O615" s="755"/>
      <c r="P615" s="755"/>
      <c r="Q615" s="755"/>
      <c r="R615" s="755"/>
      <c r="S615" s="755"/>
      <c r="T615" s="755"/>
      <c r="U615" s="755"/>
      <c r="V615" s="755"/>
      <c r="W615" s="755"/>
      <c r="X615" s="755"/>
      <c r="Y615" s="755"/>
      <c r="Z615" s="755"/>
      <c r="AA615" s="755"/>
      <c r="AB615" s="755"/>
      <c r="AC615" s="755"/>
      <c r="AD615" s="755"/>
      <c r="AF615" s="32"/>
      <c r="AG615" s="223">
        <v>116</v>
      </c>
      <c r="AH615" s="505" t="s">
        <v>19</v>
      </c>
      <c r="AI615" s="506"/>
      <c r="AJ615" s="507"/>
      <c r="AK615" s="3"/>
      <c r="AL615" s="508" t="s">
        <v>917</v>
      </c>
      <c r="AM615" s="509"/>
      <c r="AN615" s="509"/>
      <c r="AO615" s="509"/>
      <c r="AP615" s="509"/>
      <c r="AQ615" s="510"/>
      <c r="AR615" s="566">
        <f>VLOOKUP(AH615,$CD$6:$CE$11,2,FALSE)</f>
        <v>0</v>
      </c>
    </row>
    <row r="616" spans="1:44" ht="27.75" customHeight="1" x14ac:dyDescent="0.65">
      <c r="A616" s="198" t="str">
        <f t="shared" si="14"/>
        <v/>
      </c>
      <c r="B616" s="28"/>
      <c r="E616" s="29"/>
      <c r="F616" s="30"/>
      <c r="H616" s="755"/>
      <c r="I616" s="755"/>
      <c r="J616" s="755"/>
      <c r="K616" s="755"/>
      <c r="L616" s="755"/>
      <c r="M616" s="755"/>
      <c r="N616" s="755"/>
      <c r="O616" s="755"/>
      <c r="P616" s="755"/>
      <c r="Q616" s="755"/>
      <c r="R616" s="755"/>
      <c r="S616" s="755"/>
      <c r="T616" s="755"/>
      <c r="U616" s="755"/>
      <c r="V616" s="755"/>
      <c r="W616" s="755"/>
      <c r="X616" s="755"/>
      <c r="Y616" s="755"/>
      <c r="Z616" s="755"/>
      <c r="AA616" s="755"/>
      <c r="AB616" s="755"/>
      <c r="AC616" s="755"/>
      <c r="AD616" s="755"/>
      <c r="AF616" s="32"/>
      <c r="AK616" s="3"/>
      <c r="AL616" s="508"/>
      <c r="AM616" s="509"/>
      <c r="AN616" s="509"/>
      <c r="AO616" s="509"/>
      <c r="AP616" s="509"/>
      <c r="AQ616" s="510"/>
      <c r="AR616" s="566"/>
    </row>
    <row r="617" spans="1:44" ht="27.75" customHeight="1" x14ac:dyDescent="0.65">
      <c r="A617" s="198" t="str">
        <f t="shared" si="14"/>
        <v/>
      </c>
      <c r="B617" s="28"/>
      <c r="E617" s="29"/>
      <c r="F617" s="30"/>
      <c r="H617" s="755"/>
      <c r="I617" s="755"/>
      <c r="J617" s="755"/>
      <c r="K617" s="755"/>
      <c r="L617" s="755"/>
      <c r="M617" s="755"/>
      <c r="N617" s="755"/>
      <c r="O617" s="755"/>
      <c r="P617" s="755"/>
      <c r="Q617" s="755"/>
      <c r="R617" s="755"/>
      <c r="S617" s="755"/>
      <c r="T617" s="755"/>
      <c r="U617" s="755"/>
      <c r="V617" s="755"/>
      <c r="W617" s="755"/>
      <c r="X617" s="755"/>
      <c r="Y617" s="755"/>
      <c r="Z617" s="755"/>
      <c r="AA617" s="755"/>
      <c r="AB617" s="755"/>
      <c r="AC617" s="755"/>
      <c r="AD617" s="755"/>
      <c r="AF617" s="32"/>
      <c r="AK617" s="3"/>
      <c r="AL617" s="318"/>
      <c r="AM617" s="319"/>
      <c r="AN617" s="319"/>
      <c r="AO617" s="319"/>
      <c r="AP617" s="319"/>
      <c r="AQ617" s="320"/>
      <c r="AR617" s="33"/>
    </row>
    <row r="618" spans="1:44" ht="27.75" customHeight="1" x14ac:dyDescent="0.65">
      <c r="A618" s="198" t="str">
        <f t="shared" si="14"/>
        <v/>
      </c>
      <c r="B618" s="28"/>
      <c r="E618" s="29"/>
      <c r="F618" s="30"/>
      <c r="H618" s="755"/>
      <c r="I618" s="755"/>
      <c r="J618" s="755"/>
      <c r="K618" s="755"/>
      <c r="L618" s="755"/>
      <c r="M618" s="755"/>
      <c r="N618" s="755"/>
      <c r="O618" s="755"/>
      <c r="P618" s="755"/>
      <c r="Q618" s="755"/>
      <c r="R618" s="755"/>
      <c r="S618" s="755"/>
      <c r="T618" s="755"/>
      <c r="U618" s="755"/>
      <c r="V618" s="755"/>
      <c r="W618" s="755"/>
      <c r="X618" s="755"/>
      <c r="Y618" s="755"/>
      <c r="Z618" s="755"/>
      <c r="AA618" s="755"/>
      <c r="AB618" s="755"/>
      <c r="AC618" s="755"/>
      <c r="AD618" s="755"/>
      <c r="AF618" s="32"/>
      <c r="AK618" s="3"/>
      <c r="AL618" s="318"/>
      <c r="AM618" s="319"/>
      <c r="AN618" s="319"/>
      <c r="AO618" s="319"/>
      <c r="AP618" s="319"/>
      <c r="AQ618" s="320"/>
      <c r="AR618" s="33"/>
    </row>
    <row r="619" spans="1:44" ht="17.25" customHeight="1" x14ac:dyDescent="0.65">
      <c r="A619" s="198" t="str">
        <f t="shared" si="14"/>
        <v/>
      </c>
      <c r="B619" s="28"/>
      <c r="E619" s="29"/>
      <c r="F619" s="236"/>
      <c r="G619" s="230"/>
      <c r="H619" s="366"/>
      <c r="I619" s="366"/>
      <c r="J619" s="366"/>
      <c r="K619" s="366"/>
      <c r="L619" s="366"/>
      <c r="M619" s="366"/>
      <c r="N619" s="366"/>
      <c r="O619" s="366"/>
      <c r="P619" s="366"/>
      <c r="Q619" s="366"/>
      <c r="R619" s="366"/>
      <c r="S619" s="366"/>
      <c r="T619" s="366"/>
      <c r="U619" s="366"/>
      <c r="V619" s="366"/>
      <c r="W619" s="366"/>
      <c r="X619" s="366"/>
      <c r="Y619" s="366"/>
      <c r="Z619" s="366"/>
      <c r="AA619" s="366"/>
      <c r="AB619" s="366"/>
      <c r="AC619" s="366"/>
      <c r="AD619" s="366"/>
      <c r="AF619" s="32"/>
      <c r="AK619" s="3"/>
      <c r="AL619" s="318"/>
      <c r="AM619" s="319"/>
      <c r="AN619" s="319"/>
      <c r="AO619" s="319"/>
      <c r="AP619" s="319"/>
      <c r="AQ619" s="320"/>
      <c r="AR619" s="33"/>
    </row>
    <row r="620" spans="1:44" ht="17.25" customHeight="1" x14ac:dyDescent="0.65">
      <c r="A620" s="198" t="str">
        <f t="shared" si="14"/>
        <v/>
      </c>
      <c r="B620" s="28"/>
      <c r="E620" s="29"/>
      <c r="F620" s="236"/>
      <c r="G620" s="230"/>
      <c r="H620" s="230"/>
      <c r="I620" s="230"/>
      <c r="J620" s="230"/>
      <c r="K620" s="230"/>
      <c r="L620" s="230"/>
      <c r="M620" s="230"/>
      <c r="N620" s="230"/>
      <c r="O620" s="230"/>
      <c r="P620" s="230"/>
      <c r="Q620" s="230"/>
      <c r="R620" s="230"/>
      <c r="S620" s="230"/>
      <c r="T620" s="230"/>
      <c r="U620" s="230"/>
      <c r="V620" s="230"/>
      <c r="W620" s="230"/>
      <c r="X620" s="230"/>
      <c r="Y620" s="230"/>
      <c r="Z620" s="230"/>
      <c r="AA620" s="230"/>
      <c r="AB620" s="230"/>
      <c r="AC620" s="230"/>
      <c r="AD620" s="230"/>
      <c r="AF620" s="32"/>
      <c r="AK620" s="3"/>
      <c r="AL620" s="318"/>
      <c r="AM620" s="319"/>
      <c r="AN620" s="319"/>
      <c r="AO620" s="319"/>
      <c r="AP620" s="319"/>
      <c r="AQ620" s="320"/>
      <c r="AR620" s="33"/>
    </row>
    <row r="621" spans="1:44" ht="27.75" customHeight="1" x14ac:dyDescent="0.65">
      <c r="A621" s="198" t="str">
        <f t="shared" si="14"/>
        <v/>
      </c>
      <c r="B621" s="28"/>
      <c r="E621" s="29"/>
      <c r="F621" s="236"/>
      <c r="G621" s="230" t="s">
        <v>58</v>
      </c>
      <c r="H621" s="571" t="s">
        <v>1132</v>
      </c>
      <c r="I621" s="571"/>
      <c r="J621" s="571"/>
      <c r="K621" s="571"/>
      <c r="L621" s="571"/>
      <c r="M621" s="571"/>
      <c r="N621" s="571"/>
      <c r="O621" s="571"/>
      <c r="P621" s="571"/>
      <c r="Q621" s="571"/>
      <c r="R621" s="571"/>
      <c r="S621" s="571"/>
      <c r="T621" s="571"/>
      <c r="U621" s="571"/>
      <c r="V621" s="571"/>
      <c r="W621" s="571"/>
      <c r="X621" s="571"/>
      <c r="Y621" s="571"/>
      <c r="Z621" s="571"/>
      <c r="AA621" s="571"/>
      <c r="AB621" s="571"/>
      <c r="AC621" s="571"/>
      <c r="AD621" s="571"/>
      <c r="AF621" s="32"/>
      <c r="AK621" s="3"/>
      <c r="AL621" s="508" t="s">
        <v>540</v>
      </c>
      <c r="AM621" s="509"/>
      <c r="AN621" s="509"/>
      <c r="AO621" s="509"/>
      <c r="AP621" s="509"/>
      <c r="AQ621" s="510"/>
      <c r="AR621" s="33"/>
    </row>
    <row r="622" spans="1:44" ht="27.75" customHeight="1" x14ac:dyDescent="0.65">
      <c r="A622" s="198" t="str">
        <f t="shared" si="14"/>
        <v/>
      </c>
      <c r="B622" s="28"/>
      <c r="E622" s="29"/>
      <c r="F622" s="236"/>
      <c r="G622" s="230"/>
      <c r="H622" s="571"/>
      <c r="I622" s="571"/>
      <c r="J622" s="571"/>
      <c r="K622" s="571"/>
      <c r="L622" s="571"/>
      <c r="M622" s="571"/>
      <c r="N622" s="571"/>
      <c r="O622" s="571"/>
      <c r="P622" s="571"/>
      <c r="Q622" s="571"/>
      <c r="R622" s="571"/>
      <c r="S622" s="571"/>
      <c r="T622" s="571"/>
      <c r="U622" s="571"/>
      <c r="V622" s="571"/>
      <c r="W622" s="571"/>
      <c r="X622" s="571"/>
      <c r="Y622" s="571"/>
      <c r="Z622" s="571"/>
      <c r="AA622" s="571"/>
      <c r="AB622" s="571"/>
      <c r="AC622" s="571"/>
      <c r="AD622" s="571"/>
      <c r="AF622" s="32"/>
      <c r="AK622" s="3"/>
      <c r="AL622" s="508"/>
      <c r="AM622" s="509"/>
      <c r="AN622" s="509"/>
      <c r="AO622" s="509"/>
      <c r="AP622" s="509"/>
      <c r="AQ622" s="510"/>
      <c r="AR622" s="33"/>
    </row>
    <row r="623" spans="1:44" ht="27.75" customHeight="1" x14ac:dyDescent="0.65">
      <c r="A623" s="198" t="str">
        <f t="shared" si="14"/>
        <v/>
      </c>
      <c r="B623" s="28"/>
      <c r="E623" s="29"/>
      <c r="F623" s="236"/>
      <c r="G623" s="230"/>
      <c r="H623" s="571"/>
      <c r="I623" s="571"/>
      <c r="J623" s="571"/>
      <c r="K623" s="571"/>
      <c r="L623" s="571"/>
      <c r="M623" s="571"/>
      <c r="N623" s="571"/>
      <c r="O623" s="571"/>
      <c r="P623" s="571"/>
      <c r="Q623" s="571"/>
      <c r="R623" s="571"/>
      <c r="S623" s="571"/>
      <c r="T623" s="571"/>
      <c r="U623" s="571"/>
      <c r="V623" s="571"/>
      <c r="W623" s="571"/>
      <c r="X623" s="571"/>
      <c r="Y623" s="571"/>
      <c r="Z623" s="571"/>
      <c r="AA623" s="571"/>
      <c r="AB623" s="571"/>
      <c r="AC623" s="571"/>
      <c r="AD623" s="571"/>
      <c r="AF623" s="32"/>
      <c r="AK623" s="3"/>
      <c r="AL623" s="318"/>
      <c r="AM623" s="319"/>
      <c r="AN623" s="319"/>
      <c r="AO623" s="319"/>
      <c r="AP623" s="319"/>
      <c r="AQ623" s="320"/>
      <c r="AR623" s="33"/>
    </row>
    <row r="624" spans="1:44" ht="17.25" customHeight="1" x14ac:dyDescent="0.65">
      <c r="A624" s="198" t="str">
        <f t="shared" si="14"/>
        <v/>
      </c>
      <c r="B624" s="28"/>
      <c r="E624" s="29"/>
      <c r="F624" s="236"/>
      <c r="G624" s="230"/>
      <c r="H624" s="230"/>
      <c r="I624" s="230"/>
      <c r="J624" s="230"/>
      <c r="K624" s="230"/>
      <c r="L624" s="230"/>
      <c r="M624" s="230"/>
      <c r="N624" s="230"/>
      <c r="O624" s="230"/>
      <c r="P624" s="230"/>
      <c r="Q624" s="230"/>
      <c r="R624" s="230"/>
      <c r="S624" s="230"/>
      <c r="T624" s="230"/>
      <c r="U624" s="230"/>
      <c r="V624" s="230"/>
      <c r="W624" s="230"/>
      <c r="X624" s="230"/>
      <c r="Y624" s="230"/>
      <c r="Z624" s="230"/>
      <c r="AA624" s="230"/>
      <c r="AB624" s="230"/>
      <c r="AC624" s="230"/>
      <c r="AD624" s="230"/>
      <c r="AF624" s="32"/>
      <c r="AK624" s="3"/>
      <c r="AL624" s="318"/>
      <c r="AM624" s="319"/>
      <c r="AN624" s="319"/>
      <c r="AO624" s="319"/>
      <c r="AP624" s="319"/>
      <c r="AQ624" s="320"/>
      <c r="AR624" s="33"/>
    </row>
    <row r="625" spans="1:44" ht="27.75" customHeight="1" x14ac:dyDescent="0.65">
      <c r="A625" s="198" t="str">
        <f t="shared" si="14"/>
        <v/>
      </c>
      <c r="B625" s="28"/>
      <c r="E625" s="29"/>
      <c r="F625" s="236"/>
      <c r="G625" s="230" t="s">
        <v>58</v>
      </c>
      <c r="H625" s="527" t="s">
        <v>541</v>
      </c>
      <c r="I625" s="527"/>
      <c r="J625" s="527"/>
      <c r="K625" s="527"/>
      <c r="L625" s="527"/>
      <c r="M625" s="527"/>
      <c r="N625" s="527"/>
      <c r="O625" s="527"/>
      <c r="P625" s="527"/>
      <c r="Q625" s="527"/>
      <c r="R625" s="527"/>
      <c r="S625" s="527"/>
      <c r="T625" s="527"/>
      <c r="U625" s="527"/>
      <c r="V625" s="527"/>
      <c r="W625" s="527"/>
      <c r="X625" s="527"/>
      <c r="Y625" s="527"/>
      <c r="Z625" s="527"/>
      <c r="AA625" s="527"/>
      <c r="AB625" s="527"/>
      <c r="AC625" s="527"/>
      <c r="AD625" s="527"/>
      <c r="AF625" s="32"/>
      <c r="AK625" s="3"/>
      <c r="AL625" s="508" t="s">
        <v>542</v>
      </c>
      <c r="AM625" s="509"/>
      <c r="AN625" s="509"/>
      <c r="AO625" s="509"/>
      <c r="AP625" s="509"/>
      <c r="AQ625" s="510"/>
      <c r="AR625" s="33"/>
    </row>
    <row r="626" spans="1:44" ht="27.75" customHeight="1" x14ac:dyDescent="0.65">
      <c r="A626" s="198" t="str">
        <f t="shared" si="14"/>
        <v/>
      </c>
      <c r="B626" s="28"/>
      <c r="E626" s="29"/>
      <c r="F626" s="236"/>
      <c r="G626" s="230"/>
      <c r="H626" s="527"/>
      <c r="I626" s="527"/>
      <c r="J626" s="527"/>
      <c r="K626" s="527"/>
      <c r="L626" s="527"/>
      <c r="M626" s="527"/>
      <c r="N626" s="527"/>
      <c r="O626" s="527"/>
      <c r="P626" s="527"/>
      <c r="Q626" s="527"/>
      <c r="R626" s="527"/>
      <c r="S626" s="527"/>
      <c r="T626" s="527"/>
      <c r="U626" s="527"/>
      <c r="V626" s="527"/>
      <c r="W626" s="527"/>
      <c r="X626" s="527"/>
      <c r="Y626" s="527"/>
      <c r="Z626" s="527"/>
      <c r="AA626" s="527"/>
      <c r="AB626" s="527"/>
      <c r="AC626" s="527"/>
      <c r="AD626" s="527"/>
      <c r="AF626" s="32"/>
      <c r="AK626" s="3"/>
      <c r="AL626" s="508"/>
      <c r="AM626" s="509"/>
      <c r="AN626" s="509"/>
      <c r="AO626" s="509"/>
      <c r="AP626" s="509"/>
      <c r="AQ626" s="510"/>
      <c r="AR626" s="33"/>
    </row>
    <row r="627" spans="1:44" ht="27.75" customHeight="1" x14ac:dyDescent="0.65">
      <c r="A627" s="198" t="str">
        <f t="shared" si="14"/>
        <v/>
      </c>
      <c r="B627" s="28"/>
      <c r="E627" s="29"/>
      <c r="F627" s="236"/>
      <c r="G627" s="230"/>
      <c r="H627" s="527"/>
      <c r="I627" s="527"/>
      <c r="J627" s="527"/>
      <c r="K627" s="527"/>
      <c r="L627" s="527"/>
      <c r="M627" s="527"/>
      <c r="N627" s="527"/>
      <c r="O627" s="527"/>
      <c r="P627" s="527"/>
      <c r="Q627" s="527"/>
      <c r="R627" s="527"/>
      <c r="S627" s="527"/>
      <c r="T627" s="527"/>
      <c r="U627" s="527"/>
      <c r="V627" s="527"/>
      <c r="W627" s="527"/>
      <c r="X627" s="527"/>
      <c r="Y627" s="527"/>
      <c r="Z627" s="527"/>
      <c r="AA627" s="527"/>
      <c r="AB627" s="527"/>
      <c r="AC627" s="527"/>
      <c r="AD627" s="527"/>
      <c r="AF627" s="32"/>
      <c r="AK627" s="3"/>
      <c r="AL627" s="318"/>
      <c r="AM627" s="319"/>
      <c r="AN627" s="319"/>
      <c r="AO627" s="319"/>
      <c r="AP627" s="319"/>
      <c r="AQ627" s="320"/>
      <c r="AR627" s="33"/>
    </row>
    <row r="628" spans="1:44" ht="17.25" customHeight="1" thickBot="1" x14ac:dyDescent="0.7">
      <c r="A628" s="198" t="str">
        <f t="shared" si="14"/>
        <v/>
      </c>
      <c r="B628" s="28"/>
      <c r="E628" s="29"/>
      <c r="F628" s="236"/>
      <c r="G628" s="230"/>
      <c r="H628" s="230"/>
      <c r="I628" s="230"/>
      <c r="J628" s="230"/>
      <c r="K628" s="230"/>
      <c r="L628" s="230"/>
      <c r="M628" s="230"/>
      <c r="N628" s="230"/>
      <c r="O628" s="230"/>
      <c r="P628" s="230"/>
      <c r="Q628" s="230"/>
      <c r="R628" s="230"/>
      <c r="S628" s="230"/>
      <c r="T628" s="230"/>
      <c r="U628" s="230"/>
      <c r="V628" s="230"/>
      <c r="W628" s="230"/>
      <c r="X628" s="230"/>
      <c r="Y628" s="230"/>
      <c r="Z628" s="230"/>
      <c r="AA628" s="230"/>
      <c r="AB628" s="230"/>
      <c r="AC628" s="230"/>
      <c r="AD628" s="230"/>
      <c r="AF628" s="32"/>
      <c r="AK628" s="3"/>
      <c r="AL628" s="318"/>
      <c r="AM628" s="319"/>
      <c r="AN628" s="319"/>
      <c r="AO628" s="319"/>
      <c r="AP628" s="319"/>
      <c r="AQ628" s="320"/>
      <c r="AR628" s="33"/>
    </row>
    <row r="629" spans="1:44" ht="27.75" customHeight="1" x14ac:dyDescent="0.65">
      <c r="A629" s="198" t="str">
        <f t="shared" si="14"/>
        <v/>
      </c>
      <c r="B629" s="28"/>
      <c r="E629" s="29"/>
      <c r="F629" s="236"/>
      <c r="G629" s="230"/>
      <c r="H629" s="385" t="s">
        <v>58</v>
      </c>
      <c r="I629" s="839" t="s">
        <v>1133</v>
      </c>
      <c r="J629" s="839"/>
      <c r="K629" s="839"/>
      <c r="L629" s="839"/>
      <c r="M629" s="839"/>
      <c r="N629" s="839"/>
      <c r="O629" s="839"/>
      <c r="P629" s="839"/>
      <c r="Q629" s="839"/>
      <c r="R629" s="839"/>
      <c r="S629" s="839"/>
      <c r="T629" s="839"/>
      <c r="U629" s="839"/>
      <c r="V629" s="839"/>
      <c r="W629" s="839"/>
      <c r="X629" s="839"/>
      <c r="Y629" s="839"/>
      <c r="Z629" s="839"/>
      <c r="AA629" s="839"/>
      <c r="AB629" s="839"/>
      <c r="AC629" s="839"/>
      <c r="AD629" s="840"/>
      <c r="AF629" s="32"/>
      <c r="AK629" s="3"/>
      <c r="AL629" s="318"/>
      <c r="AM629" s="319"/>
      <c r="AN629" s="319"/>
      <c r="AO629" s="319"/>
      <c r="AP629" s="319"/>
      <c r="AQ629" s="320"/>
      <c r="AR629" s="33"/>
    </row>
    <row r="630" spans="1:44" ht="27.75" customHeight="1" x14ac:dyDescent="0.65">
      <c r="A630" s="198" t="str">
        <f t="shared" si="14"/>
        <v/>
      </c>
      <c r="B630" s="28"/>
      <c r="E630" s="29"/>
      <c r="F630" s="236"/>
      <c r="G630" s="230"/>
      <c r="H630" s="386" t="s">
        <v>76</v>
      </c>
      <c r="I630" s="715" t="s">
        <v>128</v>
      </c>
      <c r="J630" s="715"/>
      <c r="K630" s="715"/>
      <c r="L630" s="715"/>
      <c r="M630" s="715"/>
      <c r="N630" s="715"/>
      <c r="O630" s="715"/>
      <c r="P630" s="715"/>
      <c r="Q630" s="715"/>
      <c r="R630" s="715"/>
      <c r="S630" s="715"/>
      <c r="T630" s="715"/>
      <c r="U630" s="715"/>
      <c r="V630" s="715"/>
      <c r="W630" s="715"/>
      <c r="X630" s="715"/>
      <c r="Y630" s="715"/>
      <c r="Z630" s="715"/>
      <c r="AA630" s="715"/>
      <c r="AB630" s="715"/>
      <c r="AC630" s="715"/>
      <c r="AD630" s="831"/>
      <c r="AF630" s="32"/>
      <c r="AK630" s="3"/>
      <c r="AL630" s="318"/>
      <c r="AM630" s="319"/>
      <c r="AN630" s="319"/>
      <c r="AO630" s="319"/>
      <c r="AP630" s="319"/>
      <c r="AQ630" s="320"/>
      <c r="AR630" s="33"/>
    </row>
    <row r="631" spans="1:44" ht="27.75" customHeight="1" x14ac:dyDescent="0.65">
      <c r="A631" s="198" t="str">
        <f t="shared" si="14"/>
        <v/>
      </c>
      <c r="B631" s="28"/>
      <c r="E631" s="29"/>
      <c r="F631" s="236"/>
      <c r="G631" s="230"/>
      <c r="H631" s="386" t="s">
        <v>77</v>
      </c>
      <c r="I631" s="671" t="s">
        <v>202</v>
      </c>
      <c r="J631" s="671"/>
      <c r="K631" s="671"/>
      <c r="L631" s="671"/>
      <c r="M631" s="671"/>
      <c r="N631" s="671"/>
      <c r="O631" s="671"/>
      <c r="P631" s="671"/>
      <c r="Q631" s="671"/>
      <c r="R631" s="671"/>
      <c r="S631" s="671"/>
      <c r="T631" s="671"/>
      <c r="U631" s="671"/>
      <c r="V631" s="671"/>
      <c r="W631" s="671"/>
      <c r="X631" s="671"/>
      <c r="Y631" s="671"/>
      <c r="Z631" s="671"/>
      <c r="AA631" s="671"/>
      <c r="AB631" s="671"/>
      <c r="AC631" s="671"/>
      <c r="AD631" s="672"/>
      <c r="AF631" s="32"/>
      <c r="AK631" s="3"/>
      <c r="AL631" s="318"/>
      <c r="AM631" s="319"/>
      <c r="AN631" s="319"/>
      <c r="AO631" s="319"/>
      <c r="AP631" s="319"/>
      <c r="AQ631" s="320"/>
      <c r="AR631" s="33"/>
    </row>
    <row r="632" spans="1:44" ht="27.75" customHeight="1" x14ac:dyDescent="0.65">
      <c r="A632" s="198" t="str">
        <f t="shared" si="14"/>
        <v/>
      </c>
      <c r="B632" s="28"/>
      <c r="E632" s="29"/>
      <c r="F632" s="236"/>
      <c r="G632" s="230"/>
      <c r="H632" s="386"/>
      <c r="I632" s="671"/>
      <c r="J632" s="671"/>
      <c r="K632" s="671"/>
      <c r="L632" s="671"/>
      <c r="M632" s="671"/>
      <c r="N632" s="671"/>
      <c r="O632" s="671"/>
      <c r="P632" s="671"/>
      <c r="Q632" s="671"/>
      <c r="R632" s="671"/>
      <c r="S632" s="671"/>
      <c r="T632" s="671"/>
      <c r="U632" s="671"/>
      <c r="V632" s="671"/>
      <c r="W632" s="671"/>
      <c r="X632" s="671"/>
      <c r="Y632" s="671"/>
      <c r="Z632" s="671"/>
      <c r="AA632" s="671"/>
      <c r="AB632" s="671"/>
      <c r="AC632" s="671"/>
      <c r="AD632" s="672"/>
      <c r="AF632" s="32"/>
      <c r="AK632" s="3"/>
      <c r="AL632" s="318"/>
      <c r="AM632" s="319"/>
      <c r="AN632" s="319"/>
      <c r="AO632" s="319"/>
      <c r="AP632" s="319"/>
      <c r="AQ632" s="320"/>
      <c r="AR632" s="33"/>
    </row>
    <row r="633" spans="1:44" ht="27.75" customHeight="1" x14ac:dyDescent="0.65">
      <c r="A633" s="198" t="str">
        <f t="shared" si="14"/>
        <v/>
      </c>
      <c r="B633" s="28"/>
      <c r="E633" s="29"/>
      <c r="F633" s="236"/>
      <c r="G633" s="230"/>
      <c r="H633" s="386" t="s">
        <v>96</v>
      </c>
      <c r="I633" s="835" t="s">
        <v>1134</v>
      </c>
      <c r="J633" s="835"/>
      <c r="K633" s="835"/>
      <c r="L633" s="835"/>
      <c r="M633" s="835"/>
      <c r="N633" s="835"/>
      <c r="O633" s="835"/>
      <c r="P633" s="835"/>
      <c r="Q633" s="835"/>
      <c r="R633" s="835"/>
      <c r="S633" s="835"/>
      <c r="T633" s="835"/>
      <c r="U633" s="835"/>
      <c r="V633" s="835"/>
      <c r="W633" s="835"/>
      <c r="X633" s="835"/>
      <c r="Y633" s="835"/>
      <c r="Z633" s="835"/>
      <c r="AA633" s="835"/>
      <c r="AB633" s="835"/>
      <c r="AC633" s="835"/>
      <c r="AD633" s="836"/>
      <c r="AF633" s="32"/>
      <c r="AK633" s="3"/>
      <c r="AL633" s="318"/>
      <c r="AM633" s="319"/>
      <c r="AN633" s="319"/>
      <c r="AO633" s="319"/>
      <c r="AP633" s="319"/>
      <c r="AQ633" s="320"/>
      <c r="AR633" s="33"/>
    </row>
    <row r="634" spans="1:44" ht="27.75" customHeight="1" x14ac:dyDescent="0.65">
      <c r="A634" s="198" t="str">
        <f t="shared" si="14"/>
        <v/>
      </c>
      <c r="B634" s="28"/>
      <c r="E634" s="29"/>
      <c r="F634" s="236"/>
      <c r="G634" s="230"/>
      <c r="H634" s="386" t="s">
        <v>97</v>
      </c>
      <c r="I634" s="671" t="s">
        <v>203</v>
      </c>
      <c r="J634" s="671"/>
      <c r="K634" s="671"/>
      <c r="L634" s="671"/>
      <c r="M634" s="671"/>
      <c r="N634" s="671"/>
      <c r="O634" s="671"/>
      <c r="P634" s="671"/>
      <c r="Q634" s="671"/>
      <c r="R634" s="671"/>
      <c r="S634" s="671"/>
      <c r="T634" s="671"/>
      <c r="U634" s="671"/>
      <c r="V634" s="671"/>
      <c r="W634" s="671"/>
      <c r="X634" s="671"/>
      <c r="Y634" s="671"/>
      <c r="Z634" s="671"/>
      <c r="AA634" s="671"/>
      <c r="AB634" s="671"/>
      <c r="AC634" s="671"/>
      <c r="AD634" s="672"/>
      <c r="AF634" s="32"/>
      <c r="AK634" s="3"/>
      <c r="AL634" s="318"/>
      <c r="AM634" s="319"/>
      <c r="AN634" s="319"/>
      <c r="AO634" s="319"/>
      <c r="AP634" s="319"/>
      <c r="AQ634" s="320"/>
      <c r="AR634" s="33"/>
    </row>
    <row r="635" spans="1:44" ht="27.75" customHeight="1" x14ac:dyDescent="0.65">
      <c r="A635" s="198" t="str">
        <f t="shared" si="14"/>
        <v/>
      </c>
      <c r="B635" s="28"/>
      <c r="E635" s="29"/>
      <c r="F635" s="236"/>
      <c r="G635" s="230"/>
      <c r="H635" s="386"/>
      <c r="I635" s="671"/>
      <c r="J635" s="671"/>
      <c r="K635" s="671"/>
      <c r="L635" s="671"/>
      <c r="M635" s="671"/>
      <c r="N635" s="671"/>
      <c r="O635" s="671"/>
      <c r="P635" s="671"/>
      <c r="Q635" s="671"/>
      <c r="R635" s="671"/>
      <c r="S635" s="671"/>
      <c r="T635" s="671"/>
      <c r="U635" s="671"/>
      <c r="V635" s="671"/>
      <c r="W635" s="671"/>
      <c r="X635" s="671"/>
      <c r="Y635" s="671"/>
      <c r="Z635" s="671"/>
      <c r="AA635" s="671"/>
      <c r="AB635" s="671"/>
      <c r="AC635" s="671"/>
      <c r="AD635" s="672"/>
      <c r="AF635" s="32"/>
      <c r="AK635" s="3"/>
      <c r="AL635" s="318"/>
      <c r="AM635" s="319"/>
      <c r="AN635" s="319"/>
      <c r="AO635" s="319"/>
      <c r="AP635" s="319"/>
      <c r="AQ635" s="320"/>
      <c r="AR635" s="33"/>
    </row>
    <row r="636" spans="1:44" ht="27.75" customHeight="1" x14ac:dyDescent="0.65">
      <c r="A636" s="198" t="str">
        <f t="shared" si="14"/>
        <v/>
      </c>
      <c r="B636" s="28"/>
      <c r="E636" s="29"/>
      <c r="F636" s="236"/>
      <c r="G636" s="230"/>
      <c r="H636" s="386" t="s">
        <v>119</v>
      </c>
      <c r="I636" s="671" t="s">
        <v>129</v>
      </c>
      <c r="J636" s="671"/>
      <c r="K636" s="671"/>
      <c r="L636" s="671"/>
      <c r="M636" s="671"/>
      <c r="N636" s="671"/>
      <c r="O636" s="671"/>
      <c r="P636" s="671"/>
      <c r="Q636" s="671"/>
      <c r="R636" s="671"/>
      <c r="S636" s="671"/>
      <c r="T636" s="671"/>
      <c r="U636" s="671"/>
      <c r="V636" s="671"/>
      <c r="W636" s="671"/>
      <c r="X636" s="671"/>
      <c r="Y636" s="671"/>
      <c r="Z636" s="671"/>
      <c r="AA636" s="671"/>
      <c r="AB636" s="671"/>
      <c r="AC636" s="671"/>
      <c r="AD636" s="672"/>
      <c r="AF636" s="32"/>
      <c r="AK636" s="3"/>
      <c r="AL636" s="318"/>
      <c r="AM636" s="319"/>
      <c r="AN636" s="319"/>
      <c r="AO636" s="319"/>
      <c r="AP636" s="319"/>
      <c r="AQ636" s="320"/>
      <c r="AR636" s="33"/>
    </row>
    <row r="637" spans="1:44" ht="27.75" customHeight="1" thickBot="1" x14ac:dyDescent="0.7">
      <c r="A637" s="198" t="str">
        <f t="shared" si="14"/>
        <v/>
      </c>
      <c r="B637" s="28"/>
      <c r="E637" s="29"/>
      <c r="F637" s="236"/>
      <c r="G637" s="230"/>
      <c r="H637" s="387" t="s">
        <v>120</v>
      </c>
      <c r="I637" s="837" t="s">
        <v>130</v>
      </c>
      <c r="J637" s="837"/>
      <c r="K637" s="837"/>
      <c r="L637" s="837"/>
      <c r="M637" s="837"/>
      <c r="N637" s="837"/>
      <c r="O637" s="837"/>
      <c r="P637" s="837"/>
      <c r="Q637" s="837"/>
      <c r="R637" s="837"/>
      <c r="S637" s="837"/>
      <c r="T637" s="837"/>
      <c r="U637" s="837"/>
      <c r="V637" s="837"/>
      <c r="W637" s="837"/>
      <c r="X637" s="837"/>
      <c r="Y637" s="837"/>
      <c r="Z637" s="837"/>
      <c r="AA637" s="837"/>
      <c r="AB637" s="837"/>
      <c r="AC637" s="837"/>
      <c r="AD637" s="838"/>
      <c r="AF637" s="32"/>
      <c r="AK637" s="3"/>
      <c r="AL637" s="318"/>
      <c r="AM637" s="319"/>
      <c r="AN637" s="319"/>
      <c r="AO637" s="319"/>
      <c r="AP637" s="319"/>
      <c r="AQ637" s="320"/>
      <c r="AR637" s="33"/>
    </row>
    <row r="638" spans="1:44" ht="17.25" customHeight="1" x14ac:dyDescent="0.65">
      <c r="A638" s="198" t="str">
        <f t="shared" si="14"/>
        <v/>
      </c>
      <c r="B638" s="28"/>
      <c r="E638" s="29"/>
      <c r="F638" s="236"/>
      <c r="G638" s="238"/>
      <c r="H638" s="238"/>
      <c r="I638" s="238"/>
      <c r="J638" s="238"/>
      <c r="K638" s="238"/>
      <c r="L638" s="238"/>
      <c r="M638" s="238"/>
      <c r="N638" s="238"/>
      <c r="O638" s="238"/>
      <c r="P638" s="238"/>
      <c r="Q638" s="238"/>
      <c r="R638" s="238"/>
      <c r="S638" s="238"/>
      <c r="T638" s="238"/>
      <c r="U638" s="238"/>
      <c r="V638" s="238"/>
      <c r="W638" s="238"/>
      <c r="X638" s="238"/>
      <c r="Y638" s="238"/>
      <c r="Z638" s="238"/>
      <c r="AA638" s="238"/>
      <c r="AB638" s="238"/>
      <c r="AC638" s="238"/>
      <c r="AD638" s="238"/>
      <c r="AF638" s="32"/>
      <c r="AK638" s="3"/>
      <c r="AL638" s="318"/>
      <c r="AM638" s="319"/>
      <c r="AN638" s="319"/>
      <c r="AO638" s="319"/>
      <c r="AP638" s="319"/>
      <c r="AQ638" s="320"/>
      <c r="AR638" s="33"/>
    </row>
    <row r="639" spans="1:44" ht="27.75" customHeight="1" x14ac:dyDescent="0.65">
      <c r="A639" s="198" t="str">
        <f t="shared" si="14"/>
        <v/>
      </c>
      <c r="B639" s="28"/>
      <c r="E639" s="29"/>
      <c r="F639" s="236"/>
      <c r="G639" s="230"/>
      <c r="H639" s="825" t="s">
        <v>131</v>
      </c>
      <c r="I639" s="825"/>
      <c r="J639" s="825"/>
      <c r="K639" s="825"/>
      <c r="L639" s="825"/>
      <c r="M639" s="825"/>
      <c r="N639" s="825"/>
      <c r="O639" s="825"/>
      <c r="P639" s="825"/>
      <c r="Q639" s="825"/>
      <c r="R639" s="825"/>
      <c r="S639" s="825"/>
      <c r="T639" s="825"/>
      <c r="U639" s="825"/>
      <c r="V639" s="825"/>
      <c r="W639" s="825"/>
      <c r="X639" s="825"/>
      <c r="Y639" s="825"/>
      <c r="Z639" s="825"/>
      <c r="AA639" s="825"/>
      <c r="AB639" s="825"/>
      <c r="AC639" s="825"/>
      <c r="AD639" s="825"/>
      <c r="AF639" s="32"/>
      <c r="AK639" s="3"/>
      <c r="AL639" s="318"/>
      <c r="AM639" s="319"/>
      <c r="AN639" s="319"/>
      <c r="AO639" s="319"/>
      <c r="AP639" s="319"/>
      <c r="AQ639" s="320"/>
      <c r="AR639" s="33"/>
    </row>
    <row r="640" spans="1:44" ht="27.75" customHeight="1" x14ac:dyDescent="0.65">
      <c r="A640" s="198">
        <f t="shared" si="14"/>
        <v>117</v>
      </c>
      <c r="B640" s="28"/>
      <c r="E640" s="29"/>
      <c r="F640" s="236"/>
      <c r="G640" s="230"/>
      <c r="H640" s="634" t="s">
        <v>543</v>
      </c>
      <c r="I640" s="634"/>
      <c r="J640" s="634"/>
      <c r="K640" s="634"/>
      <c r="L640" s="634"/>
      <c r="M640" s="634"/>
      <c r="N640" s="634"/>
      <c r="O640" s="634"/>
      <c r="P640" s="634"/>
      <c r="Q640" s="634"/>
      <c r="R640" s="634"/>
      <c r="S640" s="634"/>
      <c r="T640" s="634"/>
      <c r="U640" s="634"/>
      <c r="V640" s="634"/>
      <c r="W640" s="634"/>
      <c r="X640" s="634"/>
      <c r="Y640" s="634"/>
      <c r="Z640" s="634"/>
      <c r="AA640" s="634"/>
      <c r="AB640" s="634"/>
      <c r="AC640" s="634"/>
      <c r="AD640" s="634"/>
      <c r="AF640" s="32"/>
      <c r="AG640" s="223">
        <v>117</v>
      </c>
      <c r="AH640" s="505" t="s">
        <v>19</v>
      </c>
      <c r="AI640" s="506"/>
      <c r="AJ640" s="507"/>
      <c r="AK640" s="3"/>
      <c r="AL640" s="508" t="s">
        <v>918</v>
      </c>
      <c r="AM640" s="509"/>
      <c r="AN640" s="509"/>
      <c r="AO640" s="509"/>
      <c r="AP640" s="509"/>
      <c r="AQ640" s="510"/>
      <c r="AR640" s="566">
        <f>VLOOKUP(AH640,$CD$6:$CE$11,2,FALSE)</f>
        <v>0</v>
      </c>
    </row>
    <row r="641" spans="1:44" ht="27.75" customHeight="1" x14ac:dyDescent="0.65">
      <c r="A641" s="198" t="str">
        <f t="shared" si="14"/>
        <v/>
      </c>
      <c r="B641" s="28"/>
      <c r="E641" s="29"/>
      <c r="F641" s="236"/>
      <c r="G641" s="230"/>
      <c r="H641" s="634"/>
      <c r="I641" s="634"/>
      <c r="J641" s="634"/>
      <c r="K641" s="634"/>
      <c r="L641" s="634"/>
      <c r="M641" s="634"/>
      <c r="N641" s="634"/>
      <c r="O641" s="634"/>
      <c r="P641" s="634"/>
      <c r="Q641" s="634"/>
      <c r="R641" s="634"/>
      <c r="S641" s="634"/>
      <c r="T641" s="634"/>
      <c r="U641" s="634"/>
      <c r="V641" s="634"/>
      <c r="W641" s="634"/>
      <c r="X641" s="634"/>
      <c r="Y641" s="634"/>
      <c r="Z641" s="634"/>
      <c r="AA641" s="634"/>
      <c r="AB641" s="634"/>
      <c r="AC641" s="634"/>
      <c r="AD641" s="634"/>
      <c r="AF641" s="32"/>
      <c r="AK641" s="3"/>
      <c r="AL641" s="508"/>
      <c r="AM641" s="509"/>
      <c r="AN641" s="509"/>
      <c r="AO641" s="509"/>
      <c r="AP641" s="509"/>
      <c r="AQ641" s="510"/>
      <c r="AR641" s="566"/>
    </row>
    <row r="642" spans="1:44" ht="27.75" customHeight="1" thickBot="1" x14ac:dyDescent="0.7">
      <c r="A642" s="198" t="str">
        <f t="shared" si="14"/>
        <v/>
      </c>
      <c r="B642" s="28"/>
      <c r="E642" s="29"/>
      <c r="F642" s="236"/>
      <c r="G642" s="230"/>
      <c r="H642" s="811" t="s">
        <v>1072</v>
      </c>
      <c r="I642" s="811"/>
      <c r="J642" s="811"/>
      <c r="K642" s="811"/>
      <c r="L642" s="811"/>
      <c r="M642" s="811"/>
      <c r="N642" s="811"/>
      <c r="O642" s="811"/>
      <c r="P642" s="811"/>
      <c r="Q642" s="811"/>
      <c r="R642" s="811"/>
      <c r="S642" s="811"/>
      <c r="T642" s="811"/>
      <c r="U642" s="811"/>
      <c r="V642" s="811"/>
      <c r="W642" s="811"/>
      <c r="X642" s="811"/>
      <c r="Y642" s="811"/>
      <c r="Z642" s="811"/>
      <c r="AA642" s="811"/>
      <c r="AB642" s="811"/>
      <c r="AC642" s="811"/>
      <c r="AD642" s="811"/>
      <c r="AF642" s="32"/>
      <c r="AK642" s="3"/>
      <c r="AL642" s="508"/>
      <c r="AM642" s="509"/>
      <c r="AN642" s="509"/>
      <c r="AO642" s="509"/>
      <c r="AP642" s="509"/>
      <c r="AQ642" s="510"/>
      <c r="AR642" s="33"/>
    </row>
    <row r="643" spans="1:44" ht="27.75" customHeight="1" x14ac:dyDescent="0.65">
      <c r="A643" s="198" t="str">
        <f t="shared" si="14"/>
        <v/>
      </c>
      <c r="B643" s="28"/>
      <c r="E643" s="29"/>
      <c r="F643" s="236"/>
      <c r="G643" s="230"/>
      <c r="H643" s="388"/>
      <c r="I643" s="828" t="s">
        <v>132</v>
      </c>
      <c r="J643" s="828"/>
      <c r="K643" s="828"/>
      <c r="L643" s="828"/>
      <c r="M643" s="828"/>
      <c r="N643" s="828"/>
      <c r="O643" s="828"/>
      <c r="P643" s="828"/>
      <c r="Q643" s="828"/>
      <c r="R643" s="828"/>
      <c r="S643" s="828"/>
      <c r="T643" s="828"/>
      <c r="U643" s="828"/>
      <c r="V643" s="828"/>
      <c r="W643" s="828"/>
      <c r="X643" s="828"/>
      <c r="Y643" s="828"/>
      <c r="Z643" s="828"/>
      <c r="AA643" s="828"/>
      <c r="AB643" s="828"/>
      <c r="AC643" s="828"/>
      <c r="AD643" s="829"/>
      <c r="AF643" s="32"/>
      <c r="AK643" s="3"/>
      <c r="AL643" s="315"/>
      <c r="AM643" s="316"/>
      <c r="AN643" s="316"/>
      <c r="AO643" s="316"/>
      <c r="AP643" s="316"/>
      <c r="AQ643" s="317"/>
      <c r="AR643" s="33"/>
    </row>
    <row r="644" spans="1:44" ht="27.75" customHeight="1" x14ac:dyDescent="0.65">
      <c r="A644" s="198" t="str">
        <f t="shared" si="14"/>
        <v/>
      </c>
      <c r="B644" s="28"/>
      <c r="E644" s="29"/>
      <c r="F644" s="236"/>
      <c r="G644" s="230"/>
      <c r="H644" s="389" t="s">
        <v>84</v>
      </c>
      <c r="I644" s="238" t="s">
        <v>76</v>
      </c>
      <c r="J644" s="715" t="s">
        <v>134</v>
      </c>
      <c r="K644" s="715"/>
      <c r="L644" s="715"/>
      <c r="M644" s="715"/>
      <c r="N644" s="715"/>
      <c r="O644" s="715"/>
      <c r="P644" s="715"/>
      <c r="Q644" s="715"/>
      <c r="R644" s="715"/>
      <c r="S644" s="715"/>
      <c r="T644" s="715"/>
      <c r="U644" s="715"/>
      <c r="V644" s="715"/>
      <c r="W644" s="715"/>
      <c r="X644" s="715"/>
      <c r="Y644" s="715"/>
      <c r="Z644" s="715"/>
      <c r="AA644" s="715"/>
      <c r="AB644" s="715"/>
      <c r="AC644" s="715"/>
      <c r="AD644" s="831"/>
      <c r="AF644" s="32"/>
      <c r="AK644" s="3"/>
      <c r="AL644" s="318"/>
      <c r="AM644" s="319"/>
      <c r="AN644" s="319"/>
      <c r="AO644" s="319"/>
      <c r="AP644" s="319"/>
      <c r="AQ644" s="320"/>
      <c r="AR644" s="33"/>
    </row>
    <row r="645" spans="1:44" ht="27.75" customHeight="1" x14ac:dyDescent="0.65">
      <c r="A645" s="198" t="str">
        <f t="shared" si="14"/>
        <v/>
      </c>
      <c r="B645" s="28"/>
      <c r="E645" s="29"/>
      <c r="F645" s="236"/>
      <c r="G645" s="230"/>
      <c r="H645" s="389" t="s">
        <v>84</v>
      </c>
      <c r="I645" s="238" t="s">
        <v>77</v>
      </c>
      <c r="J645" s="835" t="s">
        <v>1135</v>
      </c>
      <c r="K645" s="835"/>
      <c r="L645" s="835"/>
      <c r="M645" s="835"/>
      <c r="N645" s="835"/>
      <c r="O645" s="835"/>
      <c r="P645" s="835"/>
      <c r="Q645" s="835"/>
      <c r="R645" s="835"/>
      <c r="S645" s="835"/>
      <c r="T645" s="835"/>
      <c r="U645" s="835"/>
      <c r="V645" s="835"/>
      <c r="W645" s="835"/>
      <c r="X645" s="835"/>
      <c r="Y645" s="835"/>
      <c r="Z645" s="835"/>
      <c r="AA645" s="835"/>
      <c r="AB645" s="835"/>
      <c r="AC645" s="835"/>
      <c r="AD645" s="836"/>
      <c r="AF645" s="32"/>
      <c r="AK645" s="3"/>
      <c r="AL645" s="318"/>
      <c r="AM645" s="319"/>
      <c r="AN645" s="319"/>
      <c r="AO645" s="319"/>
      <c r="AP645" s="319"/>
      <c r="AQ645" s="320"/>
      <c r="AR645" s="33"/>
    </row>
    <row r="646" spans="1:44" ht="27.75" customHeight="1" x14ac:dyDescent="0.65">
      <c r="A646" s="198" t="str">
        <f t="shared" si="14"/>
        <v/>
      </c>
      <c r="B646" s="28"/>
      <c r="E646" s="29"/>
      <c r="F646" s="236"/>
      <c r="G646" s="230"/>
      <c r="H646" s="389"/>
      <c r="I646" s="238" t="s">
        <v>96</v>
      </c>
      <c r="J646" s="715" t="s">
        <v>135</v>
      </c>
      <c r="K646" s="715"/>
      <c r="L646" s="715"/>
      <c r="M646" s="715"/>
      <c r="N646" s="715"/>
      <c r="O646" s="715"/>
      <c r="P646" s="715"/>
      <c r="Q646" s="715"/>
      <c r="R646" s="715"/>
      <c r="S646" s="715"/>
      <c r="T646" s="715"/>
      <c r="U646" s="715"/>
      <c r="V646" s="715"/>
      <c r="W646" s="715"/>
      <c r="X646" s="715"/>
      <c r="Y646" s="715"/>
      <c r="Z646" s="715"/>
      <c r="AA646" s="715"/>
      <c r="AB646" s="715"/>
      <c r="AC646" s="715"/>
      <c r="AD646" s="831"/>
      <c r="AF646" s="32"/>
      <c r="AK646" s="3"/>
      <c r="AL646" s="318"/>
      <c r="AM646" s="319"/>
      <c r="AN646" s="319"/>
      <c r="AO646" s="319"/>
      <c r="AP646" s="319"/>
      <c r="AQ646" s="320"/>
      <c r="AR646" s="33"/>
    </row>
    <row r="647" spans="1:44" ht="27.75" customHeight="1" x14ac:dyDescent="0.65">
      <c r="A647" s="198" t="str">
        <f t="shared" si="14"/>
        <v/>
      </c>
      <c r="B647" s="28"/>
      <c r="E647" s="29"/>
      <c r="F647" s="236"/>
      <c r="G647" s="230"/>
      <c r="H647" s="389"/>
      <c r="I647" s="238" t="s">
        <v>97</v>
      </c>
      <c r="J647" s="715" t="s">
        <v>136</v>
      </c>
      <c r="K647" s="715"/>
      <c r="L647" s="715"/>
      <c r="M647" s="715"/>
      <c r="N647" s="715"/>
      <c r="O647" s="715"/>
      <c r="P647" s="715"/>
      <c r="Q647" s="715"/>
      <c r="R647" s="715"/>
      <c r="S647" s="715"/>
      <c r="T647" s="715"/>
      <c r="U647" s="715"/>
      <c r="V647" s="715"/>
      <c r="W647" s="715"/>
      <c r="X647" s="715"/>
      <c r="Y647" s="715"/>
      <c r="Z647" s="715"/>
      <c r="AA647" s="715"/>
      <c r="AB647" s="715"/>
      <c r="AC647" s="715"/>
      <c r="AD647" s="831"/>
      <c r="AF647" s="32"/>
      <c r="AK647" s="3"/>
      <c r="AL647" s="318"/>
      <c r="AM647" s="319"/>
      <c r="AN647" s="319"/>
      <c r="AO647" s="319"/>
      <c r="AP647" s="319"/>
      <c r="AQ647" s="320"/>
      <c r="AR647" s="33"/>
    </row>
    <row r="648" spans="1:44" ht="27.75" customHeight="1" x14ac:dyDescent="0.65">
      <c r="A648" s="198" t="str">
        <f t="shared" si="14"/>
        <v/>
      </c>
      <c r="B648" s="28"/>
      <c r="E648" s="29"/>
      <c r="F648" s="236"/>
      <c r="G648" s="230"/>
      <c r="H648" s="389"/>
      <c r="I648" s="238" t="s">
        <v>119</v>
      </c>
      <c r="J648" s="715" t="s">
        <v>137</v>
      </c>
      <c r="K648" s="715"/>
      <c r="L648" s="715"/>
      <c r="M648" s="715"/>
      <c r="N648" s="715"/>
      <c r="O648" s="715"/>
      <c r="P648" s="715"/>
      <c r="Q648" s="715"/>
      <c r="R648" s="715"/>
      <c r="S648" s="715"/>
      <c r="T648" s="715"/>
      <c r="U648" s="715"/>
      <c r="V648" s="715"/>
      <c r="W648" s="715"/>
      <c r="X648" s="715"/>
      <c r="Y648" s="715"/>
      <c r="Z648" s="715"/>
      <c r="AA648" s="715"/>
      <c r="AB648" s="715"/>
      <c r="AC648" s="715"/>
      <c r="AD648" s="831"/>
      <c r="AF648" s="32"/>
      <c r="AK648" s="3"/>
      <c r="AL648" s="318"/>
      <c r="AM648" s="319"/>
      <c r="AN648" s="319"/>
      <c r="AO648" s="319"/>
      <c r="AP648" s="319"/>
      <c r="AQ648" s="320"/>
      <c r="AR648" s="33"/>
    </row>
    <row r="649" spans="1:44" ht="27.75" customHeight="1" x14ac:dyDescent="0.65">
      <c r="A649" s="198" t="str">
        <f t="shared" si="14"/>
        <v/>
      </c>
      <c r="B649" s="28"/>
      <c r="E649" s="29"/>
      <c r="F649" s="236"/>
      <c r="G649" s="230"/>
      <c r="H649" s="389"/>
      <c r="I649" s="238" t="s">
        <v>120</v>
      </c>
      <c r="J649" s="715" t="s">
        <v>138</v>
      </c>
      <c r="K649" s="715"/>
      <c r="L649" s="715"/>
      <c r="M649" s="715"/>
      <c r="N649" s="715"/>
      <c r="O649" s="715"/>
      <c r="P649" s="715"/>
      <c r="Q649" s="715"/>
      <c r="R649" s="715"/>
      <c r="S649" s="715"/>
      <c r="T649" s="715"/>
      <c r="U649" s="715"/>
      <c r="V649" s="715"/>
      <c r="W649" s="715"/>
      <c r="X649" s="715"/>
      <c r="Y649" s="715"/>
      <c r="Z649" s="715"/>
      <c r="AA649" s="715"/>
      <c r="AB649" s="715"/>
      <c r="AC649" s="715"/>
      <c r="AD649" s="831"/>
      <c r="AF649" s="32"/>
      <c r="AK649" s="3"/>
      <c r="AL649" s="318"/>
      <c r="AM649" s="319"/>
      <c r="AN649" s="319"/>
      <c r="AO649" s="319"/>
      <c r="AP649" s="319"/>
      <c r="AQ649" s="320"/>
      <c r="AR649" s="33"/>
    </row>
    <row r="650" spans="1:44" ht="27.75" customHeight="1" thickBot="1" x14ac:dyDescent="0.7">
      <c r="A650" s="198" t="str">
        <f t="shared" si="14"/>
        <v/>
      </c>
      <c r="B650" s="28"/>
      <c r="E650" s="29"/>
      <c r="F650" s="236"/>
      <c r="G650" s="230"/>
      <c r="H650" s="390"/>
      <c r="I650" s="391" t="s">
        <v>133</v>
      </c>
      <c r="J650" s="673" t="s">
        <v>139</v>
      </c>
      <c r="K650" s="673"/>
      <c r="L650" s="673"/>
      <c r="M650" s="673"/>
      <c r="N650" s="673"/>
      <c r="O650" s="673"/>
      <c r="P650" s="673"/>
      <c r="Q650" s="673"/>
      <c r="R650" s="673"/>
      <c r="S650" s="673"/>
      <c r="T650" s="673"/>
      <c r="U650" s="673"/>
      <c r="V650" s="673"/>
      <c r="W650" s="673"/>
      <c r="X650" s="673"/>
      <c r="Y650" s="673"/>
      <c r="Z650" s="673"/>
      <c r="AA650" s="673"/>
      <c r="AB650" s="673"/>
      <c r="AC650" s="673"/>
      <c r="AD650" s="674"/>
      <c r="AF650" s="32"/>
      <c r="AK650" s="3"/>
      <c r="AL650" s="318"/>
      <c r="AM650" s="319"/>
      <c r="AN650" s="319"/>
      <c r="AO650" s="319"/>
      <c r="AP650" s="319"/>
      <c r="AQ650" s="320"/>
      <c r="AR650" s="33"/>
    </row>
    <row r="651" spans="1:44" ht="17.25" customHeight="1" x14ac:dyDescent="0.65">
      <c r="A651" s="198" t="str">
        <f t="shared" si="14"/>
        <v/>
      </c>
      <c r="B651" s="28"/>
      <c r="E651" s="29"/>
      <c r="F651" s="236"/>
      <c r="G651" s="230"/>
      <c r="H651" s="230"/>
      <c r="I651" s="230"/>
      <c r="J651" s="230"/>
      <c r="K651" s="230"/>
      <c r="L651" s="230"/>
      <c r="M651" s="230"/>
      <c r="N651" s="230"/>
      <c r="O651" s="230"/>
      <c r="P651" s="230"/>
      <c r="Q651" s="230"/>
      <c r="R651" s="230"/>
      <c r="S651" s="230"/>
      <c r="T651" s="230"/>
      <c r="U651" s="230"/>
      <c r="V651" s="230"/>
      <c r="W651" s="230"/>
      <c r="X651" s="230"/>
      <c r="Y651" s="230"/>
      <c r="Z651" s="230"/>
      <c r="AA651" s="230"/>
      <c r="AB651" s="230"/>
      <c r="AC651" s="230"/>
      <c r="AD651" s="230"/>
      <c r="AF651" s="32"/>
      <c r="AK651" s="3"/>
      <c r="AL651" s="318"/>
      <c r="AM651" s="319"/>
      <c r="AN651" s="319"/>
      <c r="AO651" s="319"/>
      <c r="AP651" s="319"/>
      <c r="AQ651" s="320"/>
      <c r="AR651" s="33"/>
    </row>
    <row r="652" spans="1:44" ht="27.75" customHeight="1" x14ac:dyDescent="0.65">
      <c r="A652" s="198">
        <f t="shared" ref="A652:A722" si="15">IF(AG652=0,"",AG652)</f>
        <v>118</v>
      </c>
      <c r="B652" s="28"/>
      <c r="E652" s="29"/>
      <c r="F652" s="236"/>
      <c r="G652" s="230"/>
      <c r="H652" s="825" t="s">
        <v>1156</v>
      </c>
      <c r="I652" s="825"/>
      <c r="J652" s="825"/>
      <c r="K652" s="825"/>
      <c r="L652" s="825"/>
      <c r="M652" s="825"/>
      <c r="N652" s="825"/>
      <c r="O652" s="825"/>
      <c r="P652" s="825"/>
      <c r="Q652" s="825"/>
      <c r="R652" s="825"/>
      <c r="S652" s="825"/>
      <c r="T652" s="825"/>
      <c r="U652" s="825"/>
      <c r="V652" s="825"/>
      <c r="W652" s="825"/>
      <c r="X652" s="825"/>
      <c r="Y652" s="825"/>
      <c r="Z652" s="825"/>
      <c r="AA652" s="825"/>
      <c r="AB652" s="825"/>
      <c r="AC652" s="825"/>
      <c r="AD652" s="825"/>
      <c r="AF652" s="32"/>
      <c r="AG652" s="223">
        <v>118</v>
      </c>
      <c r="AH652" s="505" t="s">
        <v>19</v>
      </c>
      <c r="AI652" s="506"/>
      <c r="AJ652" s="507"/>
      <c r="AK652" s="3"/>
      <c r="AL652" s="508" t="s">
        <v>916</v>
      </c>
      <c r="AM652" s="509"/>
      <c r="AN652" s="509"/>
      <c r="AO652" s="509"/>
      <c r="AP652" s="509"/>
      <c r="AQ652" s="510"/>
      <c r="AR652" s="566">
        <f>VLOOKUP(AH652,$CD$6:$CE$11,2,FALSE)</f>
        <v>0</v>
      </c>
    </row>
    <row r="653" spans="1:44" ht="27.75" customHeight="1" x14ac:dyDescent="0.65">
      <c r="A653" s="198" t="str">
        <f t="shared" si="15"/>
        <v/>
      </c>
      <c r="B653" s="28"/>
      <c r="E653" s="29"/>
      <c r="F653" s="236"/>
      <c r="G653" s="230"/>
      <c r="H653" s="634" t="s">
        <v>544</v>
      </c>
      <c r="I653" s="634"/>
      <c r="J653" s="634"/>
      <c r="K653" s="634"/>
      <c r="L653" s="634"/>
      <c r="M653" s="634"/>
      <c r="N653" s="634"/>
      <c r="O653" s="634"/>
      <c r="P653" s="634"/>
      <c r="Q653" s="634"/>
      <c r="R653" s="634"/>
      <c r="S653" s="634"/>
      <c r="T653" s="634"/>
      <c r="U653" s="634"/>
      <c r="V653" s="634"/>
      <c r="W653" s="634"/>
      <c r="X653" s="634"/>
      <c r="Y653" s="634"/>
      <c r="Z653" s="634"/>
      <c r="AA653" s="634"/>
      <c r="AB653" s="634"/>
      <c r="AC653" s="634"/>
      <c r="AD653" s="634"/>
      <c r="AF653" s="32"/>
      <c r="AK653" s="3"/>
      <c r="AL653" s="508"/>
      <c r="AM653" s="509"/>
      <c r="AN653" s="509"/>
      <c r="AO653" s="509"/>
      <c r="AP653" s="509"/>
      <c r="AQ653" s="510"/>
      <c r="AR653" s="566"/>
    </row>
    <row r="654" spans="1:44" ht="27.75" customHeight="1" x14ac:dyDescent="0.65">
      <c r="A654" s="198" t="str">
        <f t="shared" si="15"/>
        <v/>
      </c>
      <c r="B654" s="28"/>
      <c r="E654" s="29"/>
      <c r="F654" s="236"/>
      <c r="G654" s="230"/>
      <c r="H654" s="634"/>
      <c r="I654" s="634"/>
      <c r="J654" s="634"/>
      <c r="K654" s="634"/>
      <c r="L654" s="634"/>
      <c r="M654" s="634"/>
      <c r="N654" s="634"/>
      <c r="O654" s="634"/>
      <c r="P654" s="634"/>
      <c r="Q654" s="634"/>
      <c r="R654" s="634"/>
      <c r="S654" s="634"/>
      <c r="T654" s="634"/>
      <c r="U654" s="634"/>
      <c r="V654" s="634"/>
      <c r="W654" s="634"/>
      <c r="X654" s="634"/>
      <c r="Y654" s="634"/>
      <c r="Z654" s="634"/>
      <c r="AA654" s="634"/>
      <c r="AB654" s="634"/>
      <c r="AC654" s="634"/>
      <c r="AD654" s="634"/>
      <c r="AF654" s="32"/>
      <c r="AK654" s="3"/>
      <c r="AL654" s="508"/>
      <c r="AM654" s="509"/>
      <c r="AN654" s="509"/>
      <c r="AO654" s="509"/>
      <c r="AP654" s="509"/>
      <c r="AQ654" s="510"/>
      <c r="AR654" s="33"/>
    </row>
    <row r="655" spans="1:44" ht="17.25" customHeight="1" thickBot="1" x14ac:dyDescent="0.7">
      <c r="A655" s="198" t="str">
        <f t="shared" si="15"/>
        <v/>
      </c>
      <c r="B655" s="28"/>
      <c r="E655" s="29"/>
      <c r="F655" s="236"/>
      <c r="G655" s="230"/>
      <c r="H655" s="230"/>
      <c r="I655" s="230"/>
      <c r="J655" s="230"/>
      <c r="K655" s="230"/>
      <c r="L655" s="230"/>
      <c r="M655" s="230"/>
      <c r="N655" s="230"/>
      <c r="O655" s="230"/>
      <c r="P655" s="230"/>
      <c r="Q655" s="230"/>
      <c r="R655" s="230"/>
      <c r="S655" s="230"/>
      <c r="T655" s="230"/>
      <c r="U655" s="230"/>
      <c r="V655" s="230"/>
      <c r="W655" s="230"/>
      <c r="X655" s="230"/>
      <c r="Y655" s="230"/>
      <c r="Z655" s="230"/>
      <c r="AA655" s="230"/>
      <c r="AB655" s="230"/>
      <c r="AC655" s="230"/>
      <c r="AD655" s="230"/>
      <c r="AF655" s="32"/>
      <c r="AK655" s="3"/>
      <c r="AL655" s="318"/>
      <c r="AM655" s="319"/>
      <c r="AN655" s="319"/>
      <c r="AO655" s="319"/>
      <c r="AP655" s="319"/>
      <c r="AQ655" s="320"/>
      <c r="AR655" s="33"/>
    </row>
    <row r="656" spans="1:44" ht="27.75" customHeight="1" x14ac:dyDescent="0.65">
      <c r="A656" s="198" t="str">
        <f t="shared" si="15"/>
        <v/>
      </c>
      <c r="B656" s="28"/>
      <c r="E656" s="29"/>
      <c r="F656" s="236"/>
      <c r="G656" s="230"/>
      <c r="H656" s="292" t="s">
        <v>42</v>
      </c>
      <c r="I656" s="826" t="s">
        <v>545</v>
      </c>
      <c r="J656" s="826"/>
      <c r="K656" s="826"/>
      <c r="L656" s="826"/>
      <c r="M656" s="826"/>
      <c r="N656" s="826"/>
      <c r="O656" s="826"/>
      <c r="P656" s="826"/>
      <c r="Q656" s="826"/>
      <c r="R656" s="826"/>
      <c r="S656" s="826"/>
      <c r="T656" s="826"/>
      <c r="U656" s="826"/>
      <c r="V656" s="826"/>
      <c r="W656" s="826"/>
      <c r="X656" s="826"/>
      <c r="Y656" s="826"/>
      <c r="Z656" s="826"/>
      <c r="AA656" s="826"/>
      <c r="AB656" s="826"/>
      <c r="AC656" s="826"/>
      <c r="AD656" s="827"/>
      <c r="AF656" s="32"/>
      <c r="AK656" s="3"/>
      <c r="AL656" s="318"/>
      <c r="AM656" s="319"/>
      <c r="AN656" s="319"/>
      <c r="AO656" s="319"/>
      <c r="AP656" s="319"/>
      <c r="AQ656" s="320"/>
      <c r="AR656" s="33"/>
    </row>
    <row r="657" spans="1:44" ht="27.75" customHeight="1" x14ac:dyDescent="0.65">
      <c r="A657" s="198" t="str">
        <f t="shared" si="15"/>
        <v/>
      </c>
      <c r="B657" s="28"/>
      <c r="E657" s="29"/>
      <c r="F657" s="236"/>
      <c r="G657" s="230"/>
      <c r="H657" s="386"/>
      <c r="I657" s="671"/>
      <c r="J657" s="671"/>
      <c r="K657" s="671"/>
      <c r="L657" s="671"/>
      <c r="M657" s="671"/>
      <c r="N657" s="671"/>
      <c r="O657" s="671"/>
      <c r="P657" s="671"/>
      <c r="Q657" s="671"/>
      <c r="R657" s="671"/>
      <c r="S657" s="671"/>
      <c r="T657" s="671"/>
      <c r="U657" s="671"/>
      <c r="V657" s="671"/>
      <c r="W657" s="671"/>
      <c r="X657" s="671"/>
      <c r="Y657" s="671"/>
      <c r="Z657" s="671"/>
      <c r="AA657" s="671"/>
      <c r="AB657" s="671"/>
      <c r="AC657" s="671"/>
      <c r="AD657" s="672"/>
      <c r="AF657" s="32"/>
      <c r="AK657" s="3"/>
      <c r="AL657" s="318"/>
      <c r="AM657" s="319"/>
      <c r="AN657" s="319"/>
      <c r="AO657" s="319"/>
      <c r="AP657" s="319"/>
      <c r="AQ657" s="320"/>
      <c r="AR657" s="33"/>
    </row>
    <row r="658" spans="1:44" ht="27.75" customHeight="1" x14ac:dyDescent="0.65">
      <c r="A658" s="198" t="str">
        <f t="shared" si="15"/>
        <v/>
      </c>
      <c r="B658" s="28"/>
      <c r="E658" s="29"/>
      <c r="F658" s="236"/>
      <c r="G658" s="230"/>
      <c r="H658" s="386" t="s">
        <v>42</v>
      </c>
      <c r="I658" s="715" t="s">
        <v>1136</v>
      </c>
      <c r="J658" s="715"/>
      <c r="K658" s="715"/>
      <c r="L658" s="715"/>
      <c r="M658" s="715"/>
      <c r="N658" s="715"/>
      <c r="O658" s="715"/>
      <c r="P658" s="715"/>
      <c r="Q658" s="715"/>
      <c r="R658" s="715"/>
      <c r="S658" s="715"/>
      <c r="T658" s="715"/>
      <c r="U658" s="715"/>
      <c r="V658" s="715"/>
      <c r="W658" s="715"/>
      <c r="X658" s="715"/>
      <c r="Y658" s="715"/>
      <c r="Z658" s="715"/>
      <c r="AA658" s="715"/>
      <c r="AB658" s="715"/>
      <c r="AC658" s="715"/>
      <c r="AD658" s="831"/>
      <c r="AF658" s="32"/>
      <c r="AK658" s="3"/>
      <c r="AL658" s="832"/>
      <c r="AM658" s="833"/>
      <c r="AN658" s="833"/>
      <c r="AO658" s="833"/>
      <c r="AP658" s="833"/>
      <c r="AQ658" s="834"/>
      <c r="AR658" s="33"/>
    </row>
    <row r="659" spans="1:44" ht="27.75" customHeight="1" x14ac:dyDescent="0.65">
      <c r="A659" s="198" t="str">
        <f t="shared" si="15"/>
        <v/>
      </c>
      <c r="B659" s="28"/>
      <c r="E659" s="29"/>
      <c r="F659" s="236"/>
      <c r="G659" s="230"/>
      <c r="H659" s="386" t="s">
        <v>42</v>
      </c>
      <c r="I659" s="715" t="s">
        <v>546</v>
      </c>
      <c r="J659" s="715"/>
      <c r="K659" s="715"/>
      <c r="L659" s="715"/>
      <c r="M659" s="715"/>
      <c r="N659" s="715"/>
      <c r="O659" s="715"/>
      <c r="P659" s="715"/>
      <c r="Q659" s="715"/>
      <c r="R659" s="715"/>
      <c r="S659" s="715"/>
      <c r="T659" s="715"/>
      <c r="U659" s="715"/>
      <c r="V659" s="715"/>
      <c r="W659" s="715"/>
      <c r="X659" s="715"/>
      <c r="Y659" s="715"/>
      <c r="Z659" s="715"/>
      <c r="AA659" s="715"/>
      <c r="AB659" s="715"/>
      <c r="AC659" s="715"/>
      <c r="AD659" s="831"/>
      <c r="AF659" s="32"/>
      <c r="AK659" s="3"/>
      <c r="AL659" s="832"/>
      <c r="AM659" s="833"/>
      <c r="AN659" s="833"/>
      <c r="AO659" s="833"/>
      <c r="AP659" s="833"/>
      <c r="AQ659" s="834"/>
      <c r="AR659" s="33"/>
    </row>
    <row r="660" spans="1:44" ht="27.75" customHeight="1" thickBot="1" x14ac:dyDescent="0.7">
      <c r="A660" s="198" t="str">
        <f t="shared" si="15"/>
        <v/>
      </c>
      <c r="B660" s="28"/>
      <c r="E660" s="29"/>
      <c r="F660" s="236"/>
      <c r="G660" s="230"/>
      <c r="H660" s="387" t="s">
        <v>42</v>
      </c>
      <c r="I660" s="673" t="s">
        <v>140</v>
      </c>
      <c r="J660" s="673"/>
      <c r="K660" s="673"/>
      <c r="L660" s="673"/>
      <c r="M660" s="673"/>
      <c r="N660" s="673"/>
      <c r="O660" s="673"/>
      <c r="P660" s="673"/>
      <c r="Q660" s="673"/>
      <c r="R660" s="673"/>
      <c r="S660" s="673"/>
      <c r="T660" s="673"/>
      <c r="U660" s="673"/>
      <c r="V660" s="673"/>
      <c r="W660" s="673"/>
      <c r="X660" s="673"/>
      <c r="Y660" s="673"/>
      <c r="Z660" s="673"/>
      <c r="AA660" s="673"/>
      <c r="AB660" s="673"/>
      <c r="AC660" s="673"/>
      <c r="AD660" s="674"/>
      <c r="AF660" s="32"/>
      <c r="AK660" s="3"/>
      <c r="AL660" s="318"/>
      <c r="AM660" s="319"/>
      <c r="AN660" s="319"/>
      <c r="AO660" s="319"/>
      <c r="AP660" s="319"/>
      <c r="AQ660" s="320"/>
      <c r="AR660" s="33"/>
    </row>
    <row r="661" spans="1:44" ht="17.25" customHeight="1" x14ac:dyDescent="0.65">
      <c r="A661" s="198" t="str">
        <f t="shared" si="15"/>
        <v/>
      </c>
      <c r="B661" s="28"/>
      <c r="E661" s="29"/>
      <c r="F661" s="236"/>
      <c r="G661" s="230"/>
      <c r="H661" s="238"/>
      <c r="I661" s="238"/>
      <c r="J661" s="238"/>
      <c r="K661" s="238"/>
      <c r="L661" s="238"/>
      <c r="M661" s="238"/>
      <c r="N661" s="238"/>
      <c r="O661" s="238"/>
      <c r="P661" s="238"/>
      <c r="Q661" s="238"/>
      <c r="R661" s="238"/>
      <c r="S661" s="238"/>
      <c r="T661" s="238"/>
      <c r="U661" s="238"/>
      <c r="V661" s="238"/>
      <c r="W661" s="238"/>
      <c r="X661" s="238"/>
      <c r="Y661" s="238"/>
      <c r="Z661" s="238"/>
      <c r="AA661" s="238"/>
      <c r="AB661" s="238"/>
      <c r="AC661" s="238"/>
      <c r="AD661" s="238"/>
      <c r="AF661" s="32"/>
      <c r="AK661" s="3"/>
      <c r="AL661" s="318"/>
      <c r="AM661" s="319"/>
      <c r="AN661" s="319"/>
      <c r="AO661" s="319"/>
      <c r="AP661" s="319"/>
      <c r="AQ661" s="320"/>
      <c r="AR661" s="33"/>
    </row>
    <row r="662" spans="1:44" ht="17.25" customHeight="1" x14ac:dyDescent="0.65">
      <c r="B662" s="28"/>
      <c r="E662" s="29"/>
      <c r="F662" s="236"/>
      <c r="G662" s="230"/>
      <c r="H662" s="238"/>
      <c r="I662" s="238"/>
      <c r="J662" s="238"/>
      <c r="K662" s="238"/>
      <c r="L662" s="238"/>
      <c r="M662" s="238"/>
      <c r="N662" s="238"/>
      <c r="O662" s="238"/>
      <c r="P662" s="238"/>
      <c r="Q662" s="238"/>
      <c r="R662" s="238"/>
      <c r="S662" s="238"/>
      <c r="T662" s="238"/>
      <c r="U662" s="238"/>
      <c r="V662" s="238"/>
      <c r="W662" s="238"/>
      <c r="X662" s="238"/>
      <c r="Y662" s="238"/>
      <c r="Z662" s="238"/>
      <c r="AA662" s="238"/>
      <c r="AB662" s="238"/>
      <c r="AC662" s="238"/>
      <c r="AD662" s="238"/>
      <c r="AF662" s="32"/>
      <c r="AK662" s="3"/>
      <c r="AL662" s="318"/>
      <c r="AM662" s="319"/>
      <c r="AN662" s="319"/>
      <c r="AO662" s="319"/>
      <c r="AP662" s="319"/>
      <c r="AQ662" s="320"/>
      <c r="AR662" s="33"/>
    </row>
    <row r="663" spans="1:44" ht="27.75" customHeight="1" x14ac:dyDescent="0.65">
      <c r="A663" s="198">
        <f t="shared" si="15"/>
        <v>119</v>
      </c>
      <c r="B663" s="28"/>
      <c r="E663" s="29"/>
      <c r="F663" s="813" t="s">
        <v>193</v>
      </c>
      <c r="G663" s="814"/>
      <c r="H663" s="755" t="s">
        <v>1137</v>
      </c>
      <c r="I663" s="755"/>
      <c r="J663" s="755"/>
      <c r="K663" s="755"/>
      <c r="L663" s="755"/>
      <c r="M663" s="755"/>
      <c r="N663" s="755"/>
      <c r="O663" s="755"/>
      <c r="P663" s="755"/>
      <c r="Q663" s="755"/>
      <c r="R663" s="755"/>
      <c r="S663" s="755"/>
      <c r="T663" s="755"/>
      <c r="U663" s="755"/>
      <c r="V663" s="755"/>
      <c r="W663" s="755"/>
      <c r="X663" s="755"/>
      <c r="Y663" s="755"/>
      <c r="Z663" s="755"/>
      <c r="AA663" s="755"/>
      <c r="AB663" s="755"/>
      <c r="AC663" s="755"/>
      <c r="AD663" s="755"/>
      <c r="AF663" s="32"/>
      <c r="AG663" s="223">
        <v>119</v>
      </c>
      <c r="AH663" s="505" t="s">
        <v>19</v>
      </c>
      <c r="AI663" s="506"/>
      <c r="AJ663" s="507"/>
      <c r="AK663" s="3"/>
      <c r="AL663" s="609" t="s">
        <v>1057</v>
      </c>
      <c r="AM663" s="610"/>
      <c r="AN663" s="610"/>
      <c r="AO663" s="610"/>
      <c r="AP663" s="610"/>
      <c r="AQ663" s="611"/>
      <c r="AR663" s="566">
        <f>VLOOKUP(AH663,$CD$6:$CE$11,2,FALSE)</f>
        <v>0</v>
      </c>
    </row>
    <row r="664" spans="1:44" ht="27.75" customHeight="1" x14ac:dyDescent="0.65">
      <c r="A664" s="198" t="str">
        <f t="shared" si="15"/>
        <v/>
      </c>
      <c r="B664" s="28"/>
      <c r="E664" s="29"/>
      <c r="F664" s="236"/>
      <c r="G664" s="230"/>
      <c r="H664" s="755"/>
      <c r="I664" s="755"/>
      <c r="J664" s="755"/>
      <c r="K664" s="755"/>
      <c r="L664" s="755"/>
      <c r="M664" s="755"/>
      <c r="N664" s="755"/>
      <c r="O664" s="755"/>
      <c r="P664" s="755"/>
      <c r="Q664" s="755"/>
      <c r="R664" s="755"/>
      <c r="S664" s="755"/>
      <c r="T664" s="755"/>
      <c r="U664" s="755"/>
      <c r="V664" s="755"/>
      <c r="W664" s="755"/>
      <c r="X664" s="755"/>
      <c r="Y664" s="755"/>
      <c r="Z664" s="755"/>
      <c r="AA664" s="755"/>
      <c r="AB664" s="755"/>
      <c r="AC664" s="755"/>
      <c r="AD664" s="755"/>
      <c r="AF664" s="32"/>
      <c r="AK664" s="3"/>
      <c r="AL664" s="609"/>
      <c r="AM664" s="610"/>
      <c r="AN664" s="610"/>
      <c r="AO664" s="610"/>
      <c r="AP664" s="610"/>
      <c r="AQ664" s="611"/>
      <c r="AR664" s="566"/>
    </row>
    <row r="665" spans="1:44" ht="17.25" customHeight="1" x14ac:dyDescent="0.65">
      <c r="A665" s="198" t="str">
        <f t="shared" si="15"/>
        <v/>
      </c>
      <c r="B665" s="28"/>
      <c r="E665" s="29"/>
      <c r="F665" s="236"/>
      <c r="G665" s="230"/>
      <c r="H665" s="368"/>
      <c r="I665" s="368"/>
      <c r="J665" s="368"/>
      <c r="K665" s="368"/>
      <c r="L665" s="368"/>
      <c r="M665" s="368"/>
      <c r="N665" s="368"/>
      <c r="O665" s="368"/>
      <c r="P665" s="368"/>
      <c r="Q665" s="368"/>
      <c r="R665" s="368"/>
      <c r="S665" s="368"/>
      <c r="T665" s="368"/>
      <c r="U665" s="368"/>
      <c r="V665" s="368"/>
      <c r="W665" s="368"/>
      <c r="X665" s="368"/>
      <c r="Y665" s="368"/>
      <c r="Z665" s="368"/>
      <c r="AA665" s="368"/>
      <c r="AB665" s="368"/>
      <c r="AC665" s="368"/>
      <c r="AD665" s="368"/>
      <c r="AF665" s="32"/>
      <c r="AK665" s="3"/>
      <c r="AL665" s="333"/>
      <c r="AM665" s="334"/>
      <c r="AN665" s="334"/>
      <c r="AO665" s="334"/>
      <c r="AP665" s="334"/>
      <c r="AQ665" s="335"/>
      <c r="AR665" s="33"/>
    </row>
    <row r="666" spans="1:44" ht="17.25" customHeight="1" x14ac:dyDescent="0.65">
      <c r="A666" s="198" t="str">
        <f t="shared" si="15"/>
        <v/>
      </c>
      <c r="B666" s="28"/>
      <c r="E666" s="29"/>
      <c r="F666" s="236"/>
      <c r="G666" s="230"/>
      <c r="H666" s="485" t="s">
        <v>1138</v>
      </c>
      <c r="I666" s="485"/>
      <c r="J666" s="485"/>
      <c r="K666" s="485"/>
      <c r="L666" s="485"/>
      <c r="M666" s="485"/>
      <c r="N666" s="485"/>
      <c r="O666" s="485"/>
      <c r="P666" s="485"/>
      <c r="Q666" s="485"/>
      <c r="R666" s="485"/>
      <c r="S666" s="485"/>
      <c r="T666" s="485"/>
      <c r="U666" s="485"/>
      <c r="V666" s="485"/>
      <c r="W666" s="485"/>
      <c r="X666" s="485"/>
      <c r="Y666" s="485"/>
      <c r="Z666" s="485"/>
      <c r="AA666" s="485"/>
      <c r="AB666" s="485"/>
      <c r="AC666" s="485"/>
      <c r="AD666" s="485"/>
      <c r="AF666" s="32"/>
      <c r="AK666" s="3"/>
      <c r="AL666" s="609" t="s">
        <v>1018</v>
      </c>
      <c r="AM666" s="610"/>
      <c r="AN666" s="610"/>
      <c r="AO666" s="610"/>
      <c r="AP666" s="610"/>
      <c r="AQ666" s="611"/>
      <c r="AR666" s="33"/>
    </row>
    <row r="667" spans="1:44" ht="17.25" customHeight="1" x14ac:dyDescent="0.65">
      <c r="B667" s="28"/>
      <c r="E667" s="29"/>
      <c r="F667" s="236"/>
      <c r="G667" s="230"/>
      <c r="H667" s="485"/>
      <c r="I667" s="485"/>
      <c r="J667" s="485"/>
      <c r="K667" s="485"/>
      <c r="L667" s="485"/>
      <c r="M667" s="485"/>
      <c r="N667" s="485"/>
      <c r="O667" s="485"/>
      <c r="P667" s="485"/>
      <c r="Q667" s="485"/>
      <c r="R667" s="485"/>
      <c r="S667" s="485"/>
      <c r="T667" s="485"/>
      <c r="U667" s="485"/>
      <c r="V667" s="485"/>
      <c r="W667" s="485"/>
      <c r="X667" s="485"/>
      <c r="Y667" s="485"/>
      <c r="Z667" s="485"/>
      <c r="AA667" s="485"/>
      <c r="AB667" s="485"/>
      <c r="AC667" s="485"/>
      <c r="AD667" s="485"/>
      <c r="AF667" s="32"/>
      <c r="AK667" s="3"/>
      <c r="AL667" s="609"/>
      <c r="AM667" s="610"/>
      <c r="AN667" s="610"/>
      <c r="AO667" s="610"/>
      <c r="AP667" s="610"/>
      <c r="AQ667" s="611"/>
      <c r="AR667" s="33"/>
    </row>
    <row r="668" spans="1:44" ht="17.25" customHeight="1" x14ac:dyDescent="0.65">
      <c r="B668" s="28"/>
      <c r="E668" s="29"/>
      <c r="F668" s="236"/>
      <c r="G668" s="230"/>
      <c r="H668" s="485"/>
      <c r="I668" s="485"/>
      <c r="J668" s="485"/>
      <c r="K668" s="485"/>
      <c r="L668" s="485"/>
      <c r="M668" s="485"/>
      <c r="N668" s="485"/>
      <c r="O668" s="485"/>
      <c r="P668" s="485"/>
      <c r="Q668" s="485"/>
      <c r="R668" s="485"/>
      <c r="S668" s="485"/>
      <c r="T668" s="485"/>
      <c r="U668" s="485"/>
      <c r="V668" s="485"/>
      <c r="W668" s="485"/>
      <c r="X668" s="485"/>
      <c r="Y668" s="485"/>
      <c r="Z668" s="485"/>
      <c r="AA668" s="485"/>
      <c r="AB668" s="485"/>
      <c r="AC668" s="485"/>
      <c r="AD668" s="485"/>
      <c r="AF668" s="32"/>
      <c r="AK668" s="3"/>
      <c r="AL668" s="609"/>
      <c r="AM668" s="610"/>
      <c r="AN668" s="610"/>
      <c r="AO668" s="610"/>
      <c r="AP668" s="610"/>
      <c r="AQ668" s="611"/>
      <c r="AR668" s="33"/>
    </row>
    <row r="669" spans="1:44" ht="17.25" customHeight="1" x14ac:dyDescent="0.65">
      <c r="B669" s="28"/>
      <c r="E669" s="29"/>
      <c r="F669" s="236"/>
      <c r="G669" s="230"/>
      <c r="H669" s="878"/>
      <c r="I669" s="878"/>
      <c r="J669" s="878"/>
      <c r="K669" s="878"/>
      <c r="L669" s="878"/>
      <c r="M669" s="878"/>
      <c r="N669" s="878"/>
      <c r="O669" s="878"/>
      <c r="P669" s="878"/>
      <c r="Q669" s="878"/>
      <c r="R669" s="878"/>
      <c r="S669" s="878"/>
      <c r="T669" s="878"/>
      <c r="U669" s="878"/>
      <c r="V669" s="878"/>
      <c r="W669" s="878"/>
      <c r="X669" s="878"/>
      <c r="Y669" s="878"/>
      <c r="Z669" s="878"/>
      <c r="AA669" s="878"/>
      <c r="AB669" s="878"/>
      <c r="AC669" s="878"/>
      <c r="AD669" s="878"/>
      <c r="AF669" s="32"/>
      <c r="AK669" s="3"/>
      <c r="AL669" s="336"/>
      <c r="AM669" s="337"/>
      <c r="AN669" s="337"/>
      <c r="AO669" s="337"/>
      <c r="AP669" s="337"/>
      <c r="AQ669" s="338"/>
      <c r="AR669" s="33"/>
    </row>
    <row r="670" spans="1:44" ht="17.25" customHeight="1" x14ac:dyDescent="0.65">
      <c r="B670" s="28"/>
      <c r="E670" s="29"/>
      <c r="F670" s="236"/>
      <c r="G670" s="230"/>
      <c r="H670" s="878"/>
      <c r="I670" s="878"/>
      <c r="J670" s="878"/>
      <c r="K670" s="878"/>
      <c r="L670" s="878"/>
      <c r="M670" s="878"/>
      <c r="N670" s="878"/>
      <c r="O670" s="878"/>
      <c r="P670" s="878"/>
      <c r="Q670" s="878"/>
      <c r="R670" s="878"/>
      <c r="S670" s="878"/>
      <c r="T670" s="878"/>
      <c r="U670" s="878"/>
      <c r="V670" s="878"/>
      <c r="W670" s="878"/>
      <c r="X670" s="878"/>
      <c r="Y670" s="878"/>
      <c r="Z670" s="878"/>
      <c r="AA670" s="878"/>
      <c r="AB670" s="878"/>
      <c r="AC670" s="878"/>
      <c r="AD670" s="878"/>
      <c r="AF670" s="32"/>
      <c r="AK670" s="3"/>
      <c r="AL670" s="336"/>
      <c r="AM670" s="337"/>
      <c r="AN670" s="337"/>
      <c r="AO670" s="337"/>
      <c r="AP670" s="337"/>
      <c r="AQ670" s="338"/>
      <c r="AR670" s="33"/>
    </row>
    <row r="671" spans="1:44" ht="17.25" customHeight="1" x14ac:dyDescent="0.65">
      <c r="B671" s="28"/>
      <c r="E671" s="29"/>
      <c r="F671" s="236"/>
      <c r="G671" s="230"/>
      <c r="H671" s="230"/>
      <c r="I671" s="230"/>
      <c r="J671" s="230"/>
      <c r="K671" s="230"/>
      <c r="L671" s="230"/>
      <c r="M671" s="230"/>
      <c r="N671" s="230"/>
      <c r="O671" s="230"/>
      <c r="P671" s="230"/>
      <c r="Q671" s="230"/>
      <c r="R671" s="230"/>
      <c r="S671" s="230"/>
      <c r="T671" s="230"/>
      <c r="U671" s="230"/>
      <c r="V671" s="230"/>
      <c r="W671" s="230"/>
      <c r="X671" s="230"/>
      <c r="Y671" s="230"/>
      <c r="Z671" s="230"/>
      <c r="AA671" s="230"/>
      <c r="AB671" s="230"/>
      <c r="AC671" s="230"/>
      <c r="AD671" s="230"/>
      <c r="AF671" s="32"/>
      <c r="AK671" s="3"/>
      <c r="AL671" s="336"/>
      <c r="AM671" s="337"/>
      <c r="AN671" s="337"/>
      <c r="AO671" s="337"/>
      <c r="AP671" s="337"/>
      <c r="AQ671" s="338"/>
      <c r="AR671" s="33"/>
    </row>
    <row r="672" spans="1:44" ht="27.75" customHeight="1" x14ac:dyDescent="0.65">
      <c r="A672" s="198">
        <f t="shared" si="15"/>
        <v>120</v>
      </c>
      <c r="B672" s="28"/>
      <c r="E672" s="29"/>
      <c r="F672" s="236"/>
      <c r="G672" s="230"/>
      <c r="H672" s="634" t="s">
        <v>141</v>
      </c>
      <c r="I672" s="634"/>
      <c r="J672" s="634"/>
      <c r="K672" s="634"/>
      <c r="L672" s="634"/>
      <c r="M672" s="634"/>
      <c r="N672" s="634"/>
      <c r="O672" s="634"/>
      <c r="P672" s="634"/>
      <c r="Q672" s="634"/>
      <c r="R672" s="634"/>
      <c r="S672" s="634"/>
      <c r="T672" s="634"/>
      <c r="U672" s="634"/>
      <c r="V672" s="634"/>
      <c r="W672" s="634"/>
      <c r="X672" s="634"/>
      <c r="Y672" s="634"/>
      <c r="Z672" s="634"/>
      <c r="AA672" s="634"/>
      <c r="AB672" s="634"/>
      <c r="AC672" s="634"/>
      <c r="AD672" s="634"/>
      <c r="AF672" s="32"/>
      <c r="AG672" s="223">
        <v>120</v>
      </c>
      <c r="AH672" s="505" t="s">
        <v>19</v>
      </c>
      <c r="AI672" s="506"/>
      <c r="AJ672" s="507"/>
      <c r="AK672" s="3"/>
      <c r="AL672" s="1021" t="s">
        <v>1044</v>
      </c>
      <c r="AM672" s="1022"/>
      <c r="AN672" s="1022"/>
      <c r="AO672" s="1022"/>
      <c r="AP672" s="1022"/>
      <c r="AQ672" s="1023"/>
      <c r="AR672" s="566">
        <f>VLOOKUP(AH672,$CD$6:$CE$11,2,FALSE)</f>
        <v>0</v>
      </c>
    </row>
    <row r="673" spans="1:44" ht="27.75" customHeight="1" x14ac:dyDescent="0.65">
      <c r="A673" s="198" t="str">
        <f t="shared" si="15"/>
        <v/>
      </c>
      <c r="B673" s="28"/>
      <c r="E673" s="29"/>
      <c r="F673" s="236"/>
      <c r="G673" s="230"/>
      <c r="H673" s="634"/>
      <c r="I673" s="634"/>
      <c r="J673" s="634"/>
      <c r="K673" s="634"/>
      <c r="L673" s="634"/>
      <c r="M673" s="634"/>
      <c r="N673" s="634"/>
      <c r="O673" s="634"/>
      <c r="P673" s="634"/>
      <c r="Q673" s="634"/>
      <c r="R673" s="634"/>
      <c r="S673" s="634"/>
      <c r="T673" s="634"/>
      <c r="U673" s="634"/>
      <c r="V673" s="634"/>
      <c r="W673" s="634"/>
      <c r="X673" s="634"/>
      <c r="Y673" s="634"/>
      <c r="Z673" s="634"/>
      <c r="AA673" s="634"/>
      <c r="AB673" s="634"/>
      <c r="AC673" s="634"/>
      <c r="AD673" s="634"/>
      <c r="AF673" s="32"/>
      <c r="AK673" s="3"/>
      <c r="AL673" s="333"/>
      <c r="AM673" s="334"/>
      <c r="AN673" s="334"/>
      <c r="AO673" s="334"/>
      <c r="AP673" s="334"/>
      <c r="AQ673" s="335"/>
      <c r="AR673" s="566"/>
    </row>
    <row r="674" spans="1:44" ht="27.75" customHeight="1" x14ac:dyDescent="0.65">
      <c r="A674" s="198" t="str">
        <f t="shared" si="15"/>
        <v/>
      </c>
      <c r="B674" s="28"/>
      <c r="E674" s="29"/>
      <c r="F674" s="236"/>
      <c r="G674" s="230"/>
      <c r="H674" s="634"/>
      <c r="I674" s="634"/>
      <c r="J674" s="634"/>
      <c r="K674" s="634"/>
      <c r="L674" s="634"/>
      <c r="M674" s="634"/>
      <c r="N674" s="634"/>
      <c r="O674" s="634"/>
      <c r="P674" s="634"/>
      <c r="Q674" s="634"/>
      <c r="R674" s="634"/>
      <c r="S674" s="634"/>
      <c r="T674" s="634"/>
      <c r="U674" s="634"/>
      <c r="V674" s="634"/>
      <c r="W674" s="634"/>
      <c r="X674" s="634"/>
      <c r="Y674" s="634"/>
      <c r="Z674" s="634"/>
      <c r="AA674" s="634"/>
      <c r="AB674" s="634"/>
      <c r="AC674" s="634"/>
      <c r="AD674" s="634"/>
      <c r="AF674" s="32"/>
      <c r="AK674" s="3"/>
      <c r="AL674" s="333"/>
      <c r="AM674" s="334"/>
      <c r="AN674" s="334"/>
      <c r="AO674" s="334"/>
      <c r="AP674" s="334"/>
      <c r="AQ674" s="335"/>
      <c r="AR674" s="33"/>
    </row>
    <row r="675" spans="1:44" ht="17.25" customHeight="1" x14ac:dyDescent="0.65">
      <c r="A675" s="198" t="str">
        <f t="shared" si="15"/>
        <v/>
      </c>
      <c r="B675" s="28"/>
      <c r="E675" s="29"/>
      <c r="F675" s="236"/>
      <c r="G675" s="230"/>
      <c r="H675" s="368"/>
      <c r="I675" s="368"/>
      <c r="J675" s="368"/>
      <c r="K675" s="368"/>
      <c r="L675" s="368"/>
      <c r="M675" s="368"/>
      <c r="N675" s="368"/>
      <c r="O675" s="368"/>
      <c r="P675" s="368"/>
      <c r="Q675" s="368"/>
      <c r="R675" s="368"/>
      <c r="S675" s="368"/>
      <c r="T675" s="368"/>
      <c r="U675" s="368"/>
      <c r="V675" s="368"/>
      <c r="W675" s="368"/>
      <c r="X675" s="368"/>
      <c r="Y675" s="368"/>
      <c r="Z675" s="368"/>
      <c r="AA675" s="368"/>
      <c r="AB675" s="368"/>
      <c r="AC675" s="368"/>
      <c r="AD675" s="368"/>
      <c r="AF675" s="32"/>
      <c r="AK675" s="3"/>
      <c r="AL675" s="336"/>
      <c r="AM675" s="337"/>
      <c r="AN675" s="337"/>
      <c r="AO675" s="337"/>
      <c r="AP675" s="337"/>
      <c r="AQ675" s="338"/>
      <c r="AR675" s="33"/>
    </row>
    <row r="676" spans="1:44" ht="27.75" customHeight="1" x14ac:dyDescent="0.65">
      <c r="A676" s="198">
        <f t="shared" si="15"/>
        <v>121</v>
      </c>
      <c r="B676" s="28"/>
      <c r="E676" s="29"/>
      <c r="F676" s="236"/>
      <c r="G676" s="230"/>
      <c r="H676" s="634" t="s">
        <v>142</v>
      </c>
      <c r="I676" s="634"/>
      <c r="J676" s="634"/>
      <c r="K676" s="634"/>
      <c r="L676" s="634"/>
      <c r="M676" s="634"/>
      <c r="N676" s="634"/>
      <c r="O676" s="634"/>
      <c r="P676" s="634"/>
      <c r="Q676" s="634"/>
      <c r="R676" s="634"/>
      <c r="S676" s="634"/>
      <c r="T676" s="634"/>
      <c r="U676" s="634"/>
      <c r="V676" s="634"/>
      <c r="W676" s="634"/>
      <c r="X676" s="634"/>
      <c r="Y676" s="634"/>
      <c r="Z676" s="634"/>
      <c r="AA676" s="634"/>
      <c r="AB676" s="634"/>
      <c r="AC676" s="634"/>
      <c r="AD676" s="634"/>
      <c r="AF676" s="32"/>
      <c r="AG676" s="223">
        <v>121</v>
      </c>
      <c r="AH676" s="505" t="s">
        <v>19</v>
      </c>
      <c r="AI676" s="506"/>
      <c r="AJ676" s="507"/>
      <c r="AK676" s="3"/>
      <c r="AL676" s="609" t="s">
        <v>1043</v>
      </c>
      <c r="AM676" s="610"/>
      <c r="AN676" s="610"/>
      <c r="AO676" s="610"/>
      <c r="AP676" s="610"/>
      <c r="AQ676" s="611"/>
      <c r="AR676" s="566">
        <f>VLOOKUP(AH676,$CD$6:$CE$11,2,FALSE)</f>
        <v>0</v>
      </c>
    </row>
    <row r="677" spans="1:44" ht="27.75" customHeight="1" x14ac:dyDescent="0.65">
      <c r="A677" s="198" t="str">
        <f t="shared" si="15"/>
        <v/>
      </c>
      <c r="B677" s="28"/>
      <c r="E677" s="29"/>
      <c r="F677" s="236"/>
      <c r="G677" s="230"/>
      <c r="H677" s="634"/>
      <c r="I677" s="634"/>
      <c r="J677" s="634"/>
      <c r="K677" s="634"/>
      <c r="L677" s="634"/>
      <c r="M677" s="634"/>
      <c r="N677" s="634"/>
      <c r="O677" s="634"/>
      <c r="P677" s="634"/>
      <c r="Q677" s="634"/>
      <c r="R677" s="634"/>
      <c r="S677" s="634"/>
      <c r="T677" s="634"/>
      <c r="U677" s="634"/>
      <c r="V677" s="634"/>
      <c r="W677" s="634"/>
      <c r="X677" s="634"/>
      <c r="Y677" s="634"/>
      <c r="Z677" s="634"/>
      <c r="AA677" s="634"/>
      <c r="AB677" s="634"/>
      <c r="AC677" s="634"/>
      <c r="AD677" s="634"/>
      <c r="AF677" s="32"/>
      <c r="AK677" s="3"/>
      <c r="AL677" s="609"/>
      <c r="AM677" s="610"/>
      <c r="AN677" s="610"/>
      <c r="AO677" s="610"/>
      <c r="AP677" s="610"/>
      <c r="AQ677" s="611"/>
      <c r="AR677" s="566"/>
    </row>
    <row r="678" spans="1:44" ht="17.25" customHeight="1" thickBot="1" x14ac:dyDescent="0.7">
      <c r="A678" s="198" t="str">
        <f t="shared" si="15"/>
        <v/>
      </c>
      <c r="B678" s="28"/>
      <c r="E678" s="29"/>
      <c r="F678" s="236"/>
      <c r="G678" s="230"/>
      <c r="H678" s="368"/>
      <c r="I678" s="368"/>
      <c r="J678" s="368"/>
      <c r="K678" s="368"/>
      <c r="L678" s="368"/>
      <c r="M678" s="368"/>
      <c r="N678" s="368"/>
      <c r="O678" s="368"/>
      <c r="P678" s="368"/>
      <c r="Q678" s="368"/>
      <c r="R678" s="368"/>
      <c r="S678" s="368"/>
      <c r="T678" s="368"/>
      <c r="U678" s="368"/>
      <c r="V678" s="368"/>
      <c r="W678" s="368"/>
      <c r="X678" s="368"/>
      <c r="Y678" s="368"/>
      <c r="Z678" s="368"/>
      <c r="AA678" s="368"/>
      <c r="AB678" s="368"/>
      <c r="AC678" s="368"/>
      <c r="AD678" s="368"/>
      <c r="AF678" s="32"/>
      <c r="AK678" s="3"/>
      <c r="AL678" s="318"/>
      <c r="AM678" s="319"/>
      <c r="AN678" s="319"/>
      <c r="AO678" s="319"/>
      <c r="AP678" s="319"/>
      <c r="AQ678" s="320"/>
      <c r="AR678" s="33"/>
    </row>
    <row r="679" spans="1:44" ht="27.75" customHeight="1" x14ac:dyDescent="0.65">
      <c r="A679" s="198" t="str">
        <f t="shared" si="15"/>
        <v/>
      </c>
      <c r="B679" s="28"/>
      <c r="E679" s="29"/>
      <c r="F679" s="236"/>
      <c r="G679" s="230"/>
      <c r="H679" s="292" t="s">
        <v>76</v>
      </c>
      <c r="I679" s="667" t="s">
        <v>143</v>
      </c>
      <c r="J679" s="667"/>
      <c r="K679" s="667"/>
      <c r="L679" s="667"/>
      <c r="M679" s="667"/>
      <c r="N679" s="667"/>
      <c r="O679" s="667"/>
      <c r="P679" s="667"/>
      <c r="Q679" s="667"/>
      <c r="R679" s="667"/>
      <c r="S679" s="667"/>
      <c r="T679" s="667"/>
      <c r="U679" s="667"/>
      <c r="V679" s="667"/>
      <c r="W679" s="667"/>
      <c r="X679" s="667"/>
      <c r="Y679" s="667"/>
      <c r="Z679" s="667"/>
      <c r="AA679" s="667"/>
      <c r="AB679" s="667"/>
      <c r="AC679" s="667"/>
      <c r="AD679" s="668"/>
      <c r="AF679" s="32"/>
      <c r="AK679" s="3"/>
      <c r="AL679" s="318"/>
      <c r="AM679" s="319"/>
      <c r="AN679" s="319"/>
      <c r="AO679" s="319"/>
      <c r="AP679" s="319"/>
      <c r="AQ679" s="320"/>
      <c r="AR679" s="33"/>
    </row>
    <row r="680" spans="1:44" ht="27.75" customHeight="1" x14ac:dyDescent="0.65">
      <c r="A680" s="198" t="str">
        <f t="shared" si="15"/>
        <v/>
      </c>
      <c r="B680" s="28"/>
      <c r="E680" s="29"/>
      <c r="F680" s="236"/>
      <c r="G680" s="230"/>
      <c r="H680" s="386" t="s">
        <v>77</v>
      </c>
      <c r="I680" s="715" t="s">
        <v>144</v>
      </c>
      <c r="J680" s="715"/>
      <c r="K680" s="715"/>
      <c r="L680" s="715"/>
      <c r="M680" s="715"/>
      <c r="N680" s="715"/>
      <c r="O680" s="715"/>
      <c r="P680" s="715"/>
      <c r="Q680" s="715"/>
      <c r="R680" s="715"/>
      <c r="S680" s="715"/>
      <c r="T680" s="715"/>
      <c r="U680" s="715"/>
      <c r="V680" s="715"/>
      <c r="W680" s="715"/>
      <c r="X680" s="715"/>
      <c r="Y680" s="715"/>
      <c r="Z680" s="715"/>
      <c r="AA680" s="715"/>
      <c r="AB680" s="715"/>
      <c r="AC680" s="715"/>
      <c r="AD680" s="831"/>
      <c r="AF680" s="32"/>
      <c r="AK680" s="3"/>
      <c r="AL680" s="318"/>
      <c r="AM680" s="319"/>
      <c r="AN680" s="319"/>
      <c r="AO680" s="319"/>
      <c r="AP680" s="319"/>
      <c r="AQ680" s="320"/>
      <c r="AR680" s="33"/>
    </row>
    <row r="681" spans="1:44" ht="27.75" customHeight="1" thickBot="1" x14ac:dyDescent="0.7">
      <c r="A681" s="198" t="str">
        <f t="shared" si="15"/>
        <v/>
      </c>
      <c r="B681" s="28"/>
      <c r="E681" s="29"/>
      <c r="F681" s="236"/>
      <c r="G681" s="230"/>
      <c r="H681" s="387" t="s">
        <v>96</v>
      </c>
      <c r="I681" s="818" t="s">
        <v>1139</v>
      </c>
      <c r="J681" s="818"/>
      <c r="K681" s="818"/>
      <c r="L681" s="818"/>
      <c r="M681" s="818"/>
      <c r="N681" s="818"/>
      <c r="O681" s="818"/>
      <c r="P681" s="818"/>
      <c r="Q681" s="818"/>
      <c r="R681" s="818"/>
      <c r="S681" s="818"/>
      <c r="T681" s="818"/>
      <c r="U681" s="818"/>
      <c r="V681" s="818"/>
      <c r="W681" s="818"/>
      <c r="X681" s="818"/>
      <c r="Y681" s="818"/>
      <c r="Z681" s="818"/>
      <c r="AA681" s="818"/>
      <c r="AB681" s="818"/>
      <c r="AC681" s="818"/>
      <c r="AD681" s="819"/>
      <c r="AF681" s="32"/>
      <c r="AK681" s="3"/>
      <c r="AL681" s="318"/>
      <c r="AM681" s="319"/>
      <c r="AN681" s="319"/>
      <c r="AO681" s="319"/>
      <c r="AP681" s="319"/>
      <c r="AQ681" s="320"/>
      <c r="AR681" s="33"/>
    </row>
    <row r="682" spans="1:44" ht="17.25" customHeight="1" thickBot="1" x14ac:dyDescent="0.7">
      <c r="A682" s="198" t="str">
        <f t="shared" si="15"/>
        <v/>
      </c>
      <c r="B682" s="28"/>
      <c r="E682" s="29"/>
      <c r="F682" s="236"/>
      <c r="G682" s="230"/>
      <c r="H682" s="368"/>
      <c r="I682" s="368"/>
      <c r="J682" s="368"/>
      <c r="K682" s="368"/>
      <c r="L682" s="368"/>
      <c r="M682" s="368"/>
      <c r="N682" s="368"/>
      <c r="O682" s="368"/>
      <c r="P682" s="368"/>
      <c r="Q682" s="368"/>
      <c r="R682" s="368"/>
      <c r="S682" s="368"/>
      <c r="T682" s="368"/>
      <c r="U682" s="368"/>
      <c r="V682" s="368"/>
      <c r="W682" s="368"/>
      <c r="X682" s="368"/>
      <c r="Y682" s="368"/>
      <c r="Z682" s="368"/>
      <c r="AA682" s="368"/>
      <c r="AB682" s="368"/>
      <c r="AC682" s="368"/>
      <c r="AD682" s="368"/>
      <c r="AF682" s="32"/>
      <c r="AK682" s="3"/>
      <c r="AL682" s="318"/>
      <c r="AM682" s="319"/>
      <c r="AN682" s="319"/>
      <c r="AO682" s="319"/>
      <c r="AP682" s="319"/>
      <c r="AQ682" s="320"/>
      <c r="AR682" s="33"/>
    </row>
    <row r="683" spans="1:44" ht="27.75" customHeight="1" x14ac:dyDescent="0.65">
      <c r="A683" s="198" t="str">
        <f t="shared" si="15"/>
        <v/>
      </c>
      <c r="B683" s="28"/>
      <c r="E683" s="29"/>
      <c r="F683" s="236"/>
      <c r="G683" s="230"/>
      <c r="H683" s="666" t="s">
        <v>145</v>
      </c>
      <c r="I683" s="667"/>
      <c r="J683" s="667"/>
      <c r="K683" s="667"/>
      <c r="L683" s="667"/>
      <c r="M683" s="667"/>
      <c r="N683" s="667"/>
      <c r="O683" s="667"/>
      <c r="P683" s="667"/>
      <c r="Q683" s="667"/>
      <c r="R683" s="667"/>
      <c r="S683" s="667"/>
      <c r="T683" s="667"/>
      <c r="U683" s="667"/>
      <c r="V683" s="667"/>
      <c r="W683" s="667"/>
      <c r="X683" s="667"/>
      <c r="Y683" s="667"/>
      <c r="Z683" s="667"/>
      <c r="AA683" s="667"/>
      <c r="AB683" s="667"/>
      <c r="AC683" s="667"/>
      <c r="AD683" s="668"/>
      <c r="AF683" s="32"/>
      <c r="AK683" s="3"/>
      <c r="AL683" s="318"/>
      <c r="AM683" s="319"/>
      <c r="AN683" s="319"/>
      <c r="AO683" s="319"/>
      <c r="AP683" s="319"/>
      <c r="AQ683" s="320"/>
      <c r="AR683" s="33"/>
    </row>
    <row r="684" spans="1:44" ht="27.75" customHeight="1" x14ac:dyDescent="0.65">
      <c r="A684" s="198" t="str">
        <f t="shared" si="15"/>
        <v/>
      </c>
      <c r="B684" s="28"/>
      <c r="E684" s="29"/>
      <c r="F684" s="236"/>
      <c r="G684" s="230"/>
      <c r="H684" s="820" t="s">
        <v>1140</v>
      </c>
      <c r="I684" s="821"/>
      <c r="J684" s="821"/>
      <c r="K684" s="821"/>
      <c r="L684" s="821"/>
      <c r="M684" s="821"/>
      <c r="N684" s="821"/>
      <c r="O684" s="821"/>
      <c r="P684" s="821"/>
      <c r="Q684" s="821"/>
      <c r="R684" s="821"/>
      <c r="S684" s="821"/>
      <c r="T684" s="821"/>
      <c r="U684" s="821"/>
      <c r="V684" s="821"/>
      <c r="W684" s="821"/>
      <c r="X684" s="821"/>
      <c r="Y684" s="821"/>
      <c r="Z684" s="821"/>
      <c r="AA684" s="821"/>
      <c r="AB684" s="821"/>
      <c r="AC684" s="821"/>
      <c r="AD684" s="822"/>
      <c r="AF684" s="32"/>
      <c r="AK684" s="3"/>
      <c r="AL684" s="318"/>
      <c r="AM684" s="319"/>
      <c r="AN684" s="319"/>
      <c r="AO684" s="319"/>
      <c r="AP684" s="319"/>
      <c r="AQ684" s="320"/>
      <c r="AR684" s="33"/>
    </row>
    <row r="685" spans="1:44" ht="27.75" customHeight="1" x14ac:dyDescent="0.65">
      <c r="A685" s="198" t="str">
        <f t="shared" si="15"/>
        <v/>
      </c>
      <c r="B685" s="28"/>
      <c r="E685" s="29"/>
      <c r="F685" s="236"/>
      <c r="G685" s="230"/>
      <c r="H685" s="820"/>
      <c r="I685" s="821"/>
      <c r="J685" s="821"/>
      <c r="K685" s="821"/>
      <c r="L685" s="821"/>
      <c r="M685" s="821"/>
      <c r="N685" s="821"/>
      <c r="O685" s="821"/>
      <c r="P685" s="821"/>
      <c r="Q685" s="821"/>
      <c r="R685" s="821"/>
      <c r="S685" s="821"/>
      <c r="T685" s="821"/>
      <c r="U685" s="821"/>
      <c r="V685" s="821"/>
      <c r="W685" s="821"/>
      <c r="X685" s="821"/>
      <c r="Y685" s="821"/>
      <c r="Z685" s="821"/>
      <c r="AA685" s="821"/>
      <c r="AB685" s="821"/>
      <c r="AC685" s="821"/>
      <c r="AD685" s="822"/>
      <c r="AF685" s="32"/>
      <c r="AK685" s="3"/>
      <c r="AL685" s="318"/>
      <c r="AM685" s="319"/>
      <c r="AN685" s="319"/>
      <c r="AO685" s="319"/>
      <c r="AP685" s="319"/>
      <c r="AQ685" s="320"/>
      <c r="AR685" s="33"/>
    </row>
    <row r="686" spans="1:44" ht="27.75" customHeight="1" x14ac:dyDescent="0.65">
      <c r="A686" s="198" t="str">
        <f t="shared" si="15"/>
        <v/>
      </c>
      <c r="B686" s="28"/>
      <c r="E686" s="29"/>
      <c r="F686" s="236"/>
      <c r="G686" s="230"/>
      <c r="H686" s="804" t="s">
        <v>1141</v>
      </c>
      <c r="I686" s="805"/>
      <c r="J686" s="805"/>
      <c r="K686" s="805"/>
      <c r="L686" s="805"/>
      <c r="M686" s="805"/>
      <c r="N686" s="805"/>
      <c r="O686" s="805"/>
      <c r="P686" s="805"/>
      <c r="Q686" s="805"/>
      <c r="R686" s="805"/>
      <c r="S686" s="805"/>
      <c r="T686" s="805"/>
      <c r="U686" s="805"/>
      <c r="V686" s="805"/>
      <c r="W686" s="805"/>
      <c r="X686" s="805"/>
      <c r="Y686" s="805"/>
      <c r="Z686" s="805"/>
      <c r="AA686" s="805"/>
      <c r="AB686" s="805"/>
      <c r="AC686" s="805"/>
      <c r="AD686" s="806"/>
      <c r="AF686" s="32"/>
      <c r="AK686" s="3"/>
      <c r="AL686" s="318"/>
      <c r="AM686" s="319"/>
      <c r="AN686" s="319"/>
      <c r="AO686" s="319"/>
      <c r="AP686" s="319"/>
      <c r="AQ686" s="320"/>
      <c r="AR686" s="33"/>
    </row>
    <row r="687" spans="1:44" ht="27.75" customHeight="1" x14ac:dyDescent="0.65">
      <c r="A687" s="198" t="str">
        <f t="shared" si="15"/>
        <v/>
      </c>
      <c r="B687" s="28"/>
      <c r="E687" s="29"/>
      <c r="F687" s="236"/>
      <c r="G687" s="230"/>
      <c r="H687" s="804"/>
      <c r="I687" s="805"/>
      <c r="J687" s="805"/>
      <c r="K687" s="805"/>
      <c r="L687" s="805"/>
      <c r="M687" s="805"/>
      <c r="N687" s="805"/>
      <c r="O687" s="805"/>
      <c r="P687" s="805"/>
      <c r="Q687" s="805"/>
      <c r="R687" s="805"/>
      <c r="S687" s="805"/>
      <c r="T687" s="805"/>
      <c r="U687" s="805"/>
      <c r="V687" s="805"/>
      <c r="W687" s="805"/>
      <c r="X687" s="805"/>
      <c r="Y687" s="805"/>
      <c r="Z687" s="805"/>
      <c r="AA687" s="805"/>
      <c r="AB687" s="805"/>
      <c r="AC687" s="805"/>
      <c r="AD687" s="806"/>
      <c r="AF687" s="32"/>
      <c r="AK687" s="3"/>
      <c r="AL687" s="318"/>
      <c r="AM687" s="319"/>
      <c r="AN687" s="319"/>
      <c r="AO687" s="319"/>
      <c r="AP687" s="319"/>
      <c r="AQ687" s="320"/>
      <c r="AR687" s="33"/>
    </row>
    <row r="688" spans="1:44" ht="27.75" customHeight="1" x14ac:dyDescent="0.65">
      <c r="A688" s="198" t="str">
        <f t="shared" si="15"/>
        <v/>
      </c>
      <c r="B688" s="28"/>
      <c r="E688" s="29"/>
      <c r="F688" s="30"/>
      <c r="H688" s="512" t="s">
        <v>1071</v>
      </c>
      <c r="I688" s="513"/>
      <c r="J688" s="513"/>
      <c r="K688" s="513"/>
      <c r="L688" s="513"/>
      <c r="M688" s="513"/>
      <c r="N688" s="513"/>
      <c r="O688" s="513"/>
      <c r="P688" s="513"/>
      <c r="Q688" s="513"/>
      <c r="R688" s="513"/>
      <c r="S688" s="513"/>
      <c r="T688" s="513"/>
      <c r="U688" s="513"/>
      <c r="V688" s="513"/>
      <c r="W688" s="513"/>
      <c r="X688" s="513"/>
      <c r="Y688" s="513"/>
      <c r="Z688" s="513"/>
      <c r="AA688" s="513"/>
      <c r="AB688" s="513"/>
      <c r="AC688" s="513"/>
      <c r="AD688" s="514"/>
      <c r="AF688" s="32"/>
      <c r="AK688" s="3"/>
      <c r="AL688" s="318"/>
      <c r="AM688" s="319"/>
      <c r="AN688" s="319"/>
      <c r="AO688" s="319"/>
      <c r="AP688" s="319"/>
      <c r="AQ688" s="320"/>
      <c r="AR688" s="33"/>
    </row>
    <row r="689" spans="1:44" ht="27.75" customHeight="1" thickBot="1" x14ac:dyDescent="0.7">
      <c r="A689" s="198" t="str">
        <f t="shared" si="15"/>
        <v/>
      </c>
      <c r="B689" s="28"/>
      <c r="E689" s="29"/>
      <c r="F689" s="30"/>
      <c r="H689" s="807"/>
      <c r="I689" s="808"/>
      <c r="J689" s="808"/>
      <c r="K689" s="808"/>
      <c r="L689" s="808"/>
      <c r="M689" s="808"/>
      <c r="N689" s="808"/>
      <c r="O689" s="808"/>
      <c r="P689" s="808"/>
      <c r="Q689" s="808"/>
      <c r="R689" s="808"/>
      <c r="S689" s="808"/>
      <c r="T689" s="808"/>
      <c r="U689" s="808"/>
      <c r="V689" s="808"/>
      <c r="W689" s="808"/>
      <c r="X689" s="808"/>
      <c r="Y689" s="808"/>
      <c r="Z689" s="808"/>
      <c r="AA689" s="808"/>
      <c r="AB689" s="808"/>
      <c r="AC689" s="808"/>
      <c r="AD689" s="809"/>
      <c r="AF689" s="32"/>
      <c r="AK689" s="3"/>
      <c r="AL689" s="318"/>
      <c r="AM689" s="319"/>
      <c r="AN689" s="319"/>
      <c r="AO689" s="319"/>
      <c r="AP689" s="319"/>
      <c r="AQ689" s="320"/>
      <c r="AR689" s="33"/>
    </row>
    <row r="690" spans="1:44" ht="17.25" customHeight="1" x14ac:dyDescent="0.65">
      <c r="A690" s="198" t="str">
        <f t="shared" si="15"/>
        <v/>
      </c>
      <c r="B690" s="28"/>
      <c r="E690" s="29"/>
      <c r="F690" s="30"/>
      <c r="H690" s="368"/>
      <c r="I690" s="368"/>
      <c r="J690" s="368"/>
      <c r="K690" s="368"/>
      <c r="L690" s="368"/>
      <c r="M690" s="368"/>
      <c r="N690" s="368"/>
      <c r="O690" s="368"/>
      <c r="P690" s="368"/>
      <c r="Q690" s="368"/>
      <c r="R690" s="368"/>
      <c r="S690" s="368"/>
      <c r="T690" s="368"/>
      <c r="U690" s="368"/>
      <c r="V690" s="368"/>
      <c r="W690" s="368"/>
      <c r="X690" s="368"/>
      <c r="Y690" s="368"/>
      <c r="Z690" s="368"/>
      <c r="AA690" s="368"/>
      <c r="AB690" s="368"/>
      <c r="AC690" s="368"/>
      <c r="AD690" s="368"/>
      <c r="AF690" s="32"/>
      <c r="AK690" s="3"/>
      <c r="AL690" s="318"/>
      <c r="AM690" s="319"/>
      <c r="AN690" s="319"/>
      <c r="AO690" s="319"/>
      <c r="AP690" s="319"/>
      <c r="AQ690" s="320"/>
      <c r="AR690" s="33"/>
    </row>
    <row r="691" spans="1:44" ht="27.75" customHeight="1" x14ac:dyDescent="0.65">
      <c r="A691" s="198">
        <f t="shared" si="15"/>
        <v>122</v>
      </c>
      <c r="B691" s="28"/>
      <c r="E691" s="29"/>
      <c r="F691" s="503" t="s">
        <v>194</v>
      </c>
      <c r="G691" s="504"/>
      <c r="H691" s="571" t="s">
        <v>1142</v>
      </c>
      <c r="I691" s="571"/>
      <c r="J691" s="571"/>
      <c r="K691" s="571"/>
      <c r="L691" s="571"/>
      <c r="M691" s="571"/>
      <c r="N691" s="571"/>
      <c r="O691" s="571"/>
      <c r="P691" s="571"/>
      <c r="Q691" s="571"/>
      <c r="R691" s="571"/>
      <c r="S691" s="571"/>
      <c r="T691" s="571"/>
      <c r="U691" s="571"/>
      <c r="V691" s="571"/>
      <c r="W691" s="571"/>
      <c r="X691" s="571"/>
      <c r="Y691" s="571"/>
      <c r="Z691" s="571"/>
      <c r="AA691" s="571"/>
      <c r="AB691" s="571"/>
      <c r="AC691" s="571"/>
      <c r="AD691" s="571"/>
      <c r="AF691" s="32"/>
      <c r="AG691" s="223">
        <v>122</v>
      </c>
      <c r="AH691" s="505" t="s">
        <v>19</v>
      </c>
      <c r="AI691" s="506"/>
      <c r="AJ691" s="507"/>
      <c r="AK691" s="3"/>
      <c r="AL691" s="508" t="s">
        <v>547</v>
      </c>
      <c r="AM691" s="509"/>
      <c r="AN691" s="509"/>
      <c r="AO691" s="509"/>
      <c r="AP691" s="509"/>
      <c r="AQ691" s="510"/>
      <c r="AR691" s="566">
        <f>VLOOKUP(AH691,$CD$6:$CE$11,2,FALSE)</f>
        <v>0</v>
      </c>
    </row>
    <row r="692" spans="1:44" ht="27.75" customHeight="1" x14ac:dyDescent="0.65">
      <c r="A692" s="198" t="str">
        <f t="shared" si="15"/>
        <v/>
      </c>
      <c r="B692" s="28"/>
      <c r="E692" s="29"/>
      <c r="F692" s="30"/>
      <c r="H692" s="571"/>
      <c r="I692" s="571"/>
      <c r="J692" s="571"/>
      <c r="K692" s="571"/>
      <c r="L692" s="571"/>
      <c r="M692" s="571"/>
      <c r="N692" s="571"/>
      <c r="O692" s="571"/>
      <c r="P692" s="571"/>
      <c r="Q692" s="571"/>
      <c r="R692" s="571"/>
      <c r="S692" s="571"/>
      <c r="T692" s="571"/>
      <c r="U692" s="571"/>
      <c r="V692" s="571"/>
      <c r="W692" s="571"/>
      <c r="X692" s="571"/>
      <c r="Y692" s="571"/>
      <c r="Z692" s="571"/>
      <c r="AA692" s="571"/>
      <c r="AB692" s="571"/>
      <c r="AC692" s="571"/>
      <c r="AD692" s="571"/>
      <c r="AF692" s="32"/>
      <c r="AK692" s="3"/>
      <c r="AL692" s="508"/>
      <c r="AM692" s="509"/>
      <c r="AN692" s="509"/>
      <c r="AO692" s="509"/>
      <c r="AP692" s="509"/>
      <c r="AQ692" s="510"/>
      <c r="AR692" s="566"/>
    </row>
    <row r="693" spans="1:44" ht="27.75" customHeight="1" x14ac:dyDescent="0.65">
      <c r="A693" s="198" t="str">
        <f t="shared" si="15"/>
        <v/>
      </c>
      <c r="B693" s="28"/>
      <c r="E693" s="29"/>
      <c r="F693" s="30"/>
      <c r="H693" s="571"/>
      <c r="I693" s="571"/>
      <c r="J693" s="571"/>
      <c r="K693" s="571"/>
      <c r="L693" s="571"/>
      <c r="M693" s="571"/>
      <c r="N693" s="571"/>
      <c r="O693" s="571"/>
      <c r="P693" s="571"/>
      <c r="Q693" s="571"/>
      <c r="R693" s="571"/>
      <c r="S693" s="571"/>
      <c r="T693" s="571"/>
      <c r="U693" s="571"/>
      <c r="V693" s="571"/>
      <c r="W693" s="571"/>
      <c r="X693" s="571"/>
      <c r="Y693" s="571"/>
      <c r="Z693" s="571"/>
      <c r="AA693" s="571"/>
      <c r="AB693" s="571"/>
      <c r="AC693" s="571"/>
      <c r="AD693" s="571"/>
      <c r="AF693" s="32"/>
      <c r="AK693" s="3"/>
      <c r="AL693" s="318"/>
      <c r="AM693" s="319"/>
      <c r="AN693" s="319"/>
      <c r="AO693" s="319"/>
      <c r="AP693" s="319"/>
      <c r="AQ693" s="320"/>
      <c r="AR693" s="33"/>
    </row>
    <row r="694" spans="1:44" ht="27.75" customHeight="1" x14ac:dyDescent="0.65">
      <c r="A694" s="198" t="str">
        <f t="shared" si="15"/>
        <v/>
      </c>
      <c r="B694" s="28"/>
      <c r="E694" s="29"/>
      <c r="F694" s="30"/>
      <c r="H694" s="571"/>
      <c r="I694" s="571"/>
      <c r="J694" s="571"/>
      <c r="K694" s="571"/>
      <c r="L694" s="571"/>
      <c r="M694" s="571"/>
      <c r="N694" s="571"/>
      <c r="O694" s="571"/>
      <c r="P694" s="571"/>
      <c r="Q694" s="571"/>
      <c r="R694" s="571"/>
      <c r="S694" s="571"/>
      <c r="T694" s="571"/>
      <c r="U694" s="571"/>
      <c r="V694" s="571"/>
      <c r="W694" s="571"/>
      <c r="X694" s="571"/>
      <c r="Y694" s="571"/>
      <c r="Z694" s="571"/>
      <c r="AA694" s="571"/>
      <c r="AB694" s="571"/>
      <c r="AC694" s="571"/>
      <c r="AD694" s="571"/>
      <c r="AF694" s="32"/>
      <c r="AK694" s="3"/>
      <c r="AL694" s="318"/>
      <c r="AM694" s="319"/>
      <c r="AN694" s="319"/>
      <c r="AO694" s="319"/>
      <c r="AP694" s="319"/>
      <c r="AQ694" s="320"/>
      <c r="AR694" s="33"/>
    </row>
    <row r="695" spans="1:44" ht="27.75" customHeight="1" x14ac:dyDescent="0.65">
      <c r="A695" s="198" t="str">
        <f t="shared" si="15"/>
        <v/>
      </c>
      <c r="B695" s="28"/>
      <c r="E695" s="29"/>
      <c r="F695" s="30"/>
      <c r="H695" s="571"/>
      <c r="I695" s="571"/>
      <c r="J695" s="571"/>
      <c r="K695" s="571"/>
      <c r="L695" s="571"/>
      <c r="M695" s="571"/>
      <c r="N695" s="571"/>
      <c r="O695" s="571"/>
      <c r="P695" s="571"/>
      <c r="Q695" s="571"/>
      <c r="R695" s="571"/>
      <c r="S695" s="571"/>
      <c r="T695" s="571"/>
      <c r="U695" s="571"/>
      <c r="V695" s="571"/>
      <c r="W695" s="571"/>
      <c r="X695" s="571"/>
      <c r="Y695" s="571"/>
      <c r="Z695" s="571"/>
      <c r="AA695" s="571"/>
      <c r="AB695" s="571"/>
      <c r="AC695" s="571"/>
      <c r="AD695" s="571"/>
      <c r="AF695" s="32"/>
      <c r="AK695" s="3"/>
      <c r="AL695" s="318"/>
      <c r="AM695" s="319"/>
      <c r="AN695" s="319"/>
      <c r="AO695" s="319"/>
      <c r="AP695" s="319"/>
      <c r="AQ695" s="320"/>
      <c r="AR695" s="33"/>
    </row>
    <row r="696" spans="1:44" ht="17.25" customHeight="1" x14ac:dyDescent="0.65">
      <c r="A696" s="198" t="str">
        <f t="shared" si="15"/>
        <v/>
      </c>
      <c r="B696" s="28"/>
      <c r="E696" s="29"/>
      <c r="F696" s="30"/>
      <c r="H696" s="368"/>
      <c r="I696" s="368"/>
      <c r="J696" s="368"/>
      <c r="K696" s="368"/>
      <c r="L696" s="368"/>
      <c r="M696" s="368"/>
      <c r="N696" s="368"/>
      <c r="O696" s="368"/>
      <c r="P696" s="368"/>
      <c r="Q696" s="368"/>
      <c r="R696" s="368"/>
      <c r="S696" s="368"/>
      <c r="T696" s="368"/>
      <c r="U696" s="368"/>
      <c r="V696" s="368"/>
      <c r="W696" s="368"/>
      <c r="X696" s="368"/>
      <c r="Y696" s="368"/>
      <c r="Z696" s="368"/>
      <c r="AA696" s="368"/>
      <c r="AB696" s="368"/>
      <c r="AC696" s="368"/>
      <c r="AD696" s="368"/>
      <c r="AF696" s="32"/>
      <c r="AK696" s="3"/>
      <c r="AL696" s="318"/>
      <c r="AM696" s="319"/>
      <c r="AN696" s="319"/>
      <c r="AO696" s="319"/>
      <c r="AP696" s="319"/>
      <c r="AQ696" s="320"/>
      <c r="AR696" s="33"/>
    </row>
    <row r="697" spans="1:44" ht="27.75" customHeight="1" x14ac:dyDescent="0.65">
      <c r="A697" s="198">
        <f t="shared" si="15"/>
        <v>123</v>
      </c>
      <c r="B697" s="512" t="s">
        <v>548</v>
      </c>
      <c r="C697" s="513"/>
      <c r="D697" s="513"/>
      <c r="E697" s="514"/>
      <c r="F697" s="503" t="s">
        <v>195</v>
      </c>
      <c r="G697" s="504"/>
      <c r="H697" s="634" t="s">
        <v>146</v>
      </c>
      <c r="I697" s="634"/>
      <c r="J697" s="634"/>
      <c r="K697" s="634"/>
      <c r="L697" s="634"/>
      <c r="M697" s="634"/>
      <c r="N697" s="634"/>
      <c r="O697" s="634"/>
      <c r="P697" s="634"/>
      <c r="Q697" s="634"/>
      <c r="R697" s="634"/>
      <c r="S697" s="634"/>
      <c r="T697" s="634"/>
      <c r="U697" s="634"/>
      <c r="V697" s="634"/>
      <c r="W697" s="634"/>
      <c r="X697" s="634"/>
      <c r="Y697" s="634"/>
      <c r="Z697" s="634"/>
      <c r="AA697" s="634"/>
      <c r="AB697" s="634"/>
      <c r="AC697" s="634"/>
      <c r="AD697" s="634"/>
      <c r="AF697" s="32"/>
      <c r="AG697" s="223">
        <v>123</v>
      </c>
      <c r="AH697" s="505" t="s">
        <v>19</v>
      </c>
      <c r="AI697" s="506"/>
      <c r="AJ697" s="507"/>
      <c r="AK697" s="3"/>
      <c r="AL697" s="508" t="s">
        <v>148</v>
      </c>
      <c r="AM697" s="509"/>
      <c r="AN697" s="509"/>
      <c r="AO697" s="509"/>
      <c r="AP697" s="509"/>
      <c r="AQ697" s="510"/>
      <c r="AR697" s="566">
        <f>VLOOKUP(AH697,$CD$6:$CE$11,2,FALSE)</f>
        <v>0</v>
      </c>
    </row>
    <row r="698" spans="1:44" ht="27.75" customHeight="1" x14ac:dyDescent="0.65">
      <c r="A698" s="198" t="str">
        <f t="shared" si="15"/>
        <v/>
      </c>
      <c r="B698" s="512"/>
      <c r="C698" s="513"/>
      <c r="D698" s="513"/>
      <c r="E698" s="514"/>
      <c r="F698" s="30"/>
      <c r="H698" s="634"/>
      <c r="I698" s="634"/>
      <c r="J698" s="634"/>
      <c r="K698" s="634"/>
      <c r="L698" s="634"/>
      <c r="M698" s="634"/>
      <c r="N698" s="634"/>
      <c r="O698" s="634"/>
      <c r="P698" s="634"/>
      <c r="Q698" s="634"/>
      <c r="R698" s="634"/>
      <c r="S698" s="634"/>
      <c r="T698" s="634"/>
      <c r="U698" s="634"/>
      <c r="V698" s="634"/>
      <c r="W698" s="634"/>
      <c r="X698" s="634"/>
      <c r="Y698" s="634"/>
      <c r="Z698" s="634"/>
      <c r="AA698" s="634"/>
      <c r="AB698" s="634"/>
      <c r="AC698" s="634"/>
      <c r="AD698" s="634"/>
      <c r="AF698" s="32"/>
      <c r="AK698" s="3"/>
      <c r="AL698" s="508"/>
      <c r="AM698" s="509"/>
      <c r="AN698" s="509"/>
      <c r="AO698" s="509"/>
      <c r="AP698" s="509"/>
      <c r="AQ698" s="510"/>
      <c r="AR698" s="566"/>
    </row>
    <row r="699" spans="1:44" ht="17.25" customHeight="1" thickBot="1" x14ac:dyDescent="0.7">
      <c r="A699" s="198" t="str">
        <f t="shared" si="15"/>
        <v/>
      </c>
      <c r="B699" s="512"/>
      <c r="C699" s="513"/>
      <c r="D699" s="513"/>
      <c r="E699" s="514"/>
      <c r="F699" s="30"/>
      <c r="H699" s="230"/>
      <c r="I699" s="230"/>
      <c r="J699" s="230"/>
      <c r="K699" s="230"/>
      <c r="L699" s="230"/>
      <c r="M699" s="230"/>
      <c r="N699" s="230"/>
      <c r="O699" s="230"/>
      <c r="P699" s="230"/>
      <c r="Q699" s="230"/>
      <c r="R699" s="230"/>
      <c r="S699" s="230"/>
      <c r="T699" s="230"/>
      <c r="U699" s="230"/>
      <c r="V699" s="230"/>
      <c r="W699" s="230"/>
      <c r="X699" s="230"/>
      <c r="Y699" s="230"/>
      <c r="Z699" s="230"/>
      <c r="AA699" s="230"/>
      <c r="AB699" s="230"/>
      <c r="AC699" s="230"/>
      <c r="AD699" s="230"/>
      <c r="AF699" s="32"/>
      <c r="AK699" s="3"/>
      <c r="AL699" s="318"/>
      <c r="AM699" s="319"/>
      <c r="AN699" s="319"/>
      <c r="AO699" s="319"/>
      <c r="AP699" s="319"/>
      <c r="AQ699" s="320"/>
      <c r="AR699" s="33"/>
    </row>
    <row r="700" spans="1:44" ht="27.75" customHeight="1" x14ac:dyDescent="0.65">
      <c r="A700" s="198" t="str">
        <f t="shared" si="15"/>
        <v/>
      </c>
      <c r="B700" s="28"/>
      <c r="E700" s="29"/>
      <c r="F700" s="30"/>
      <c r="H700" s="662" t="s">
        <v>151</v>
      </c>
      <c r="I700" s="663"/>
      <c r="J700" s="663"/>
      <c r="K700" s="663"/>
      <c r="L700" s="663"/>
      <c r="M700" s="663"/>
      <c r="N700" s="663"/>
      <c r="O700" s="663"/>
      <c r="P700" s="663"/>
      <c r="Q700" s="663"/>
      <c r="R700" s="663"/>
      <c r="S700" s="663"/>
      <c r="T700" s="663"/>
      <c r="U700" s="663"/>
      <c r="V700" s="663"/>
      <c r="W700" s="663"/>
      <c r="X700" s="663"/>
      <c r="Y700" s="663"/>
      <c r="Z700" s="663"/>
      <c r="AA700" s="663"/>
      <c r="AB700" s="663"/>
      <c r="AC700" s="663"/>
      <c r="AD700" s="664"/>
      <c r="AF700" s="32"/>
      <c r="AK700" s="3"/>
      <c r="AL700" s="508" t="s">
        <v>919</v>
      </c>
      <c r="AM700" s="509"/>
      <c r="AN700" s="509"/>
      <c r="AO700" s="509"/>
      <c r="AP700" s="509"/>
      <c r="AQ700" s="510"/>
      <c r="AR700" s="33"/>
    </row>
    <row r="701" spans="1:44" ht="27.75" customHeight="1" x14ac:dyDescent="0.65">
      <c r="A701" s="198" t="str">
        <f t="shared" si="15"/>
        <v/>
      </c>
      <c r="B701" s="28"/>
      <c r="E701" s="29"/>
      <c r="F701" s="30"/>
      <c r="H701" s="386" t="s">
        <v>152</v>
      </c>
      <c r="I701" s="671" t="s">
        <v>157</v>
      </c>
      <c r="J701" s="671"/>
      <c r="K701" s="671"/>
      <c r="L701" s="671"/>
      <c r="M701" s="671"/>
      <c r="N701" s="671"/>
      <c r="O701" s="671"/>
      <c r="P701" s="671"/>
      <c r="Q701" s="671"/>
      <c r="R701" s="671"/>
      <c r="S701" s="671"/>
      <c r="T701" s="671"/>
      <c r="U701" s="671"/>
      <c r="V701" s="671"/>
      <c r="W701" s="671"/>
      <c r="X701" s="671"/>
      <c r="Y701" s="671"/>
      <c r="Z701" s="671"/>
      <c r="AA701" s="671"/>
      <c r="AB701" s="671"/>
      <c r="AC701" s="671"/>
      <c r="AD701" s="672"/>
      <c r="AF701" s="32"/>
      <c r="AK701" s="3"/>
      <c r="AL701" s="508"/>
      <c r="AM701" s="509"/>
      <c r="AN701" s="509"/>
      <c r="AO701" s="509"/>
      <c r="AP701" s="509"/>
      <c r="AQ701" s="510"/>
      <c r="AR701" s="33"/>
    </row>
    <row r="702" spans="1:44" ht="27.75" customHeight="1" x14ac:dyDescent="0.65">
      <c r="A702" s="198" t="str">
        <f t="shared" si="15"/>
        <v/>
      </c>
      <c r="B702" s="28"/>
      <c r="E702" s="29"/>
      <c r="F702" s="30"/>
      <c r="H702" s="386" t="s">
        <v>153</v>
      </c>
      <c r="I702" s="671" t="s">
        <v>158</v>
      </c>
      <c r="J702" s="671"/>
      <c r="K702" s="671"/>
      <c r="L702" s="671"/>
      <c r="M702" s="671"/>
      <c r="N702" s="671"/>
      <c r="O702" s="671"/>
      <c r="P702" s="671"/>
      <c r="Q702" s="671"/>
      <c r="R702" s="671"/>
      <c r="S702" s="671"/>
      <c r="T702" s="671"/>
      <c r="U702" s="671"/>
      <c r="V702" s="671"/>
      <c r="W702" s="671"/>
      <c r="X702" s="671"/>
      <c r="Y702" s="671"/>
      <c r="Z702" s="671"/>
      <c r="AA702" s="671"/>
      <c r="AB702" s="671"/>
      <c r="AC702" s="671"/>
      <c r="AD702" s="672"/>
      <c r="AF702" s="32"/>
      <c r="AK702" s="3"/>
      <c r="AL702" s="318"/>
      <c r="AM702" s="319"/>
      <c r="AN702" s="319"/>
      <c r="AO702" s="319"/>
      <c r="AP702" s="319"/>
      <c r="AQ702" s="320"/>
      <c r="AR702" s="33"/>
    </row>
    <row r="703" spans="1:44" ht="27.75" customHeight="1" x14ac:dyDescent="0.65">
      <c r="A703" s="198" t="str">
        <f t="shared" si="15"/>
        <v/>
      </c>
      <c r="B703" s="28"/>
      <c r="E703" s="29"/>
      <c r="F703" s="30"/>
      <c r="H703" s="386"/>
      <c r="I703" s="671"/>
      <c r="J703" s="671"/>
      <c r="K703" s="671"/>
      <c r="L703" s="671"/>
      <c r="M703" s="671"/>
      <c r="N703" s="671"/>
      <c r="O703" s="671"/>
      <c r="P703" s="671"/>
      <c r="Q703" s="671"/>
      <c r="R703" s="671"/>
      <c r="S703" s="671"/>
      <c r="T703" s="671"/>
      <c r="U703" s="671"/>
      <c r="V703" s="671"/>
      <c r="W703" s="671"/>
      <c r="X703" s="671"/>
      <c r="Y703" s="671"/>
      <c r="Z703" s="671"/>
      <c r="AA703" s="671"/>
      <c r="AB703" s="671"/>
      <c r="AC703" s="671"/>
      <c r="AD703" s="672"/>
      <c r="AF703" s="32"/>
      <c r="AK703" s="3"/>
      <c r="AL703" s="318"/>
      <c r="AM703" s="319"/>
      <c r="AN703" s="319"/>
      <c r="AO703" s="319"/>
      <c r="AP703" s="319"/>
      <c r="AQ703" s="320"/>
      <c r="AR703" s="33"/>
    </row>
    <row r="704" spans="1:44" ht="27.75" customHeight="1" x14ac:dyDescent="0.65">
      <c r="A704" s="198" t="str">
        <f t="shared" si="15"/>
        <v/>
      </c>
      <c r="B704" s="28"/>
      <c r="E704" s="29"/>
      <c r="F704" s="30"/>
      <c r="H704" s="386" t="s">
        <v>154</v>
      </c>
      <c r="I704" s="671" t="s">
        <v>159</v>
      </c>
      <c r="J704" s="671"/>
      <c r="K704" s="671"/>
      <c r="L704" s="671"/>
      <c r="M704" s="671"/>
      <c r="N704" s="671"/>
      <c r="O704" s="671"/>
      <c r="P704" s="671"/>
      <c r="Q704" s="671"/>
      <c r="R704" s="671"/>
      <c r="S704" s="671"/>
      <c r="T704" s="671"/>
      <c r="U704" s="671"/>
      <c r="V704" s="671"/>
      <c r="W704" s="671"/>
      <c r="X704" s="671"/>
      <c r="Y704" s="671"/>
      <c r="Z704" s="671"/>
      <c r="AA704" s="671"/>
      <c r="AB704" s="671"/>
      <c r="AC704" s="671"/>
      <c r="AD704" s="672"/>
      <c r="AF704" s="32"/>
      <c r="AK704" s="3"/>
      <c r="AL704" s="318"/>
      <c r="AM704" s="319"/>
      <c r="AN704" s="319"/>
      <c r="AO704" s="319"/>
      <c r="AP704" s="319"/>
      <c r="AQ704" s="320"/>
      <c r="AR704" s="33"/>
    </row>
    <row r="705" spans="1:44" ht="27.75" customHeight="1" x14ac:dyDescent="0.65">
      <c r="A705" s="198" t="str">
        <f t="shared" si="15"/>
        <v/>
      </c>
      <c r="B705" s="28"/>
      <c r="E705" s="29"/>
      <c r="F705" s="30"/>
      <c r="H705" s="386"/>
      <c r="I705" s="671"/>
      <c r="J705" s="671"/>
      <c r="K705" s="671"/>
      <c r="L705" s="671"/>
      <c r="M705" s="671"/>
      <c r="N705" s="671"/>
      <c r="O705" s="671"/>
      <c r="P705" s="671"/>
      <c r="Q705" s="671"/>
      <c r="R705" s="671"/>
      <c r="S705" s="671"/>
      <c r="T705" s="671"/>
      <c r="U705" s="671"/>
      <c r="V705" s="671"/>
      <c r="W705" s="671"/>
      <c r="X705" s="671"/>
      <c r="Y705" s="671"/>
      <c r="Z705" s="671"/>
      <c r="AA705" s="671"/>
      <c r="AB705" s="671"/>
      <c r="AC705" s="671"/>
      <c r="AD705" s="672"/>
      <c r="AF705" s="32"/>
      <c r="AK705" s="3"/>
      <c r="AL705" s="318"/>
      <c r="AM705" s="319"/>
      <c r="AN705" s="319"/>
      <c r="AO705" s="319"/>
      <c r="AP705" s="319"/>
      <c r="AQ705" s="320"/>
      <c r="AR705" s="33"/>
    </row>
    <row r="706" spans="1:44" ht="27.75" customHeight="1" x14ac:dyDescent="0.65">
      <c r="A706" s="198" t="str">
        <f t="shared" si="15"/>
        <v/>
      </c>
      <c r="B706" s="28"/>
      <c r="E706" s="29"/>
      <c r="F706" s="30"/>
      <c r="H706" s="386" t="s">
        <v>155</v>
      </c>
      <c r="I706" s="671" t="s">
        <v>160</v>
      </c>
      <c r="J706" s="671"/>
      <c r="K706" s="671"/>
      <c r="L706" s="671"/>
      <c r="M706" s="671"/>
      <c r="N706" s="671"/>
      <c r="O706" s="671"/>
      <c r="P706" s="671"/>
      <c r="Q706" s="671"/>
      <c r="R706" s="671"/>
      <c r="S706" s="671"/>
      <c r="T706" s="671"/>
      <c r="U706" s="671"/>
      <c r="V706" s="671"/>
      <c r="W706" s="671"/>
      <c r="X706" s="671"/>
      <c r="Y706" s="671"/>
      <c r="Z706" s="671"/>
      <c r="AA706" s="671"/>
      <c r="AB706" s="671"/>
      <c r="AC706" s="671"/>
      <c r="AD706" s="672"/>
      <c r="AF706" s="32"/>
      <c r="AK706" s="3"/>
      <c r="AL706" s="318"/>
      <c r="AM706" s="319"/>
      <c r="AN706" s="319"/>
      <c r="AO706" s="319"/>
      <c r="AP706" s="319"/>
      <c r="AQ706" s="320"/>
      <c r="AR706" s="33"/>
    </row>
    <row r="707" spans="1:44" ht="27.75" customHeight="1" thickBot="1" x14ac:dyDescent="0.7">
      <c r="A707" s="198" t="str">
        <f t="shared" si="15"/>
        <v/>
      </c>
      <c r="B707" s="28"/>
      <c r="E707" s="29"/>
      <c r="F707" s="30"/>
      <c r="H707" s="387" t="s">
        <v>156</v>
      </c>
      <c r="I707" s="673" t="s">
        <v>161</v>
      </c>
      <c r="J707" s="673"/>
      <c r="K707" s="673"/>
      <c r="L707" s="673"/>
      <c r="M707" s="673"/>
      <c r="N707" s="673"/>
      <c r="O707" s="673"/>
      <c r="P707" s="673"/>
      <c r="Q707" s="673"/>
      <c r="R707" s="673"/>
      <c r="S707" s="673"/>
      <c r="T707" s="673"/>
      <c r="U707" s="673"/>
      <c r="V707" s="673"/>
      <c r="W707" s="673"/>
      <c r="X707" s="673"/>
      <c r="Y707" s="673"/>
      <c r="Z707" s="673"/>
      <c r="AA707" s="673"/>
      <c r="AB707" s="673"/>
      <c r="AC707" s="673"/>
      <c r="AD707" s="674"/>
      <c r="AF707" s="32"/>
      <c r="AK707" s="3"/>
      <c r="AL707" s="318"/>
      <c r="AM707" s="319"/>
      <c r="AN707" s="319"/>
      <c r="AO707" s="319"/>
      <c r="AP707" s="319"/>
      <c r="AQ707" s="320"/>
      <c r="AR707" s="33"/>
    </row>
    <row r="708" spans="1:44" ht="17.25" customHeight="1" x14ac:dyDescent="0.65">
      <c r="A708" s="198" t="str">
        <f t="shared" si="15"/>
        <v/>
      </c>
      <c r="B708" s="28"/>
      <c r="E708" s="29"/>
      <c r="F708" s="30"/>
      <c r="H708" s="368"/>
      <c r="I708" s="368"/>
      <c r="J708" s="368"/>
      <c r="K708" s="368"/>
      <c r="L708" s="368"/>
      <c r="M708" s="368"/>
      <c r="N708" s="368"/>
      <c r="O708" s="368"/>
      <c r="P708" s="368"/>
      <c r="Q708" s="368"/>
      <c r="R708" s="368"/>
      <c r="S708" s="368"/>
      <c r="T708" s="368"/>
      <c r="U708" s="368"/>
      <c r="V708" s="368"/>
      <c r="W708" s="368"/>
      <c r="X708" s="368"/>
      <c r="Y708" s="368"/>
      <c r="Z708" s="368"/>
      <c r="AA708" s="368"/>
      <c r="AB708" s="368"/>
      <c r="AC708" s="368"/>
      <c r="AD708" s="368"/>
      <c r="AF708" s="32"/>
      <c r="AK708" s="3"/>
      <c r="AL708" s="318"/>
      <c r="AM708" s="319"/>
      <c r="AN708" s="319"/>
      <c r="AO708" s="319"/>
      <c r="AP708" s="319"/>
      <c r="AQ708" s="320"/>
      <c r="AR708" s="33"/>
    </row>
    <row r="709" spans="1:44" ht="17.25" customHeight="1" x14ac:dyDescent="0.65">
      <c r="B709" s="28"/>
      <c r="E709" s="29"/>
      <c r="F709" s="30"/>
      <c r="H709" s="368"/>
      <c r="I709" s="368"/>
      <c r="J709" s="368"/>
      <c r="K709" s="368"/>
      <c r="L709" s="368"/>
      <c r="M709" s="368"/>
      <c r="N709" s="368"/>
      <c r="O709" s="368"/>
      <c r="P709" s="368"/>
      <c r="Q709" s="368"/>
      <c r="R709" s="368"/>
      <c r="S709" s="368"/>
      <c r="T709" s="368"/>
      <c r="U709" s="368"/>
      <c r="V709" s="368"/>
      <c r="W709" s="368"/>
      <c r="X709" s="368"/>
      <c r="Y709" s="368"/>
      <c r="Z709" s="368"/>
      <c r="AA709" s="368"/>
      <c r="AB709" s="368"/>
      <c r="AC709" s="368"/>
      <c r="AD709" s="368"/>
      <c r="AF709" s="32"/>
      <c r="AK709" s="3"/>
      <c r="AL709" s="318"/>
      <c r="AM709" s="319"/>
      <c r="AN709" s="319"/>
      <c r="AO709" s="319"/>
      <c r="AP709" s="319"/>
      <c r="AQ709" s="320"/>
      <c r="AR709" s="33"/>
    </row>
    <row r="710" spans="1:44" ht="27.75" customHeight="1" x14ac:dyDescent="0.65">
      <c r="A710" s="198" t="str">
        <f t="shared" si="15"/>
        <v/>
      </c>
      <c r="B710" s="28"/>
      <c r="E710" s="29"/>
      <c r="F710" s="503" t="s">
        <v>196</v>
      </c>
      <c r="G710" s="504"/>
      <c r="H710" s="571" t="s">
        <v>1058</v>
      </c>
      <c r="I710" s="571"/>
      <c r="J710" s="571"/>
      <c r="K710" s="571"/>
      <c r="L710" s="571"/>
      <c r="M710" s="571"/>
      <c r="N710" s="571"/>
      <c r="O710" s="571"/>
      <c r="P710" s="571"/>
      <c r="Q710" s="571"/>
      <c r="R710" s="571"/>
      <c r="S710" s="571"/>
      <c r="T710" s="571"/>
      <c r="U710" s="571"/>
      <c r="V710" s="571"/>
      <c r="W710" s="571"/>
      <c r="X710" s="571"/>
      <c r="Y710" s="571"/>
      <c r="Z710" s="571"/>
      <c r="AA710" s="571"/>
      <c r="AB710" s="571"/>
      <c r="AC710" s="571"/>
      <c r="AD710" s="571"/>
      <c r="AF710" s="32"/>
      <c r="AK710" s="3"/>
      <c r="AL710" s="609" t="s">
        <v>1083</v>
      </c>
      <c r="AM710" s="610"/>
      <c r="AN710" s="610"/>
      <c r="AO710" s="610"/>
      <c r="AP710" s="610"/>
      <c r="AQ710" s="611"/>
      <c r="AR710" s="33"/>
    </row>
    <row r="711" spans="1:44" ht="27.75" customHeight="1" x14ac:dyDescent="0.65">
      <c r="A711" s="198" t="str">
        <f t="shared" si="15"/>
        <v/>
      </c>
      <c r="B711" s="28"/>
      <c r="E711" s="29"/>
      <c r="F711" s="30"/>
      <c r="H711" s="571"/>
      <c r="I711" s="571"/>
      <c r="J711" s="571"/>
      <c r="K711" s="571"/>
      <c r="L711" s="571"/>
      <c r="M711" s="571"/>
      <c r="N711" s="571"/>
      <c r="O711" s="571"/>
      <c r="P711" s="571"/>
      <c r="Q711" s="571"/>
      <c r="R711" s="571"/>
      <c r="S711" s="571"/>
      <c r="T711" s="571"/>
      <c r="U711" s="571"/>
      <c r="V711" s="571"/>
      <c r="W711" s="571"/>
      <c r="X711" s="571"/>
      <c r="Y711" s="571"/>
      <c r="Z711" s="571"/>
      <c r="AA711" s="571"/>
      <c r="AB711" s="571"/>
      <c r="AC711" s="571"/>
      <c r="AD711" s="571"/>
      <c r="AF711" s="32"/>
      <c r="AK711" s="3"/>
      <c r="AL711" s="609"/>
      <c r="AM711" s="610"/>
      <c r="AN711" s="610"/>
      <c r="AO711" s="610"/>
      <c r="AP711" s="610"/>
      <c r="AQ711" s="611"/>
      <c r="AR711" s="33"/>
    </row>
    <row r="712" spans="1:44" ht="17.25" customHeight="1" x14ac:dyDescent="0.65">
      <c r="A712" s="198" t="str">
        <f t="shared" si="15"/>
        <v/>
      </c>
      <c r="B712" s="28"/>
      <c r="E712" s="29"/>
      <c r="F712" s="30"/>
      <c r="H712" s="363"/>
      <c r="I712" s="363"/>
      <c r="J712" s="363"/>
      <c r="K712" s="363"/>
      <c r="L712" s="363"/>
      <c r="M712" s="363"/>
      <c r="N712" s="363"/>
      <c r="O712" s="363"/>
      <c r="P712" s="363"/>
      <c r="Q712" s="363"/>
      <c r="R712" s="363"/>
      <c r="S712" s="363"/>
      <c r="T712" s="363"/>
      <c r="U712" s="363"/>
      <c r="V712" s="363"/>
      <c r="W712" s="363"/>
      <c r="X712" s="363"/>
      <c r="Y712" s="363"/>
      <c r="Z712" s="363"/>
      <c r="AA712" s="363"/>
      <c r="AB712" s="363"/>
      <c r="AC712" s="363"/>
      <c r="AD712" s="363"/>
      <c r="AF712" s="32"/>
      <c r="AK712" s="3"/>
      <c r="AL712" s="609"/>
      <c r="AM712" s="610"/>
      <c r="AN712" s="610"/>
      <c r="AO712" s="610"/>
      <c r="AP712" s="610"/>
      <c r="AQ712" s="611"/>
      <c r="AR712" s="33"/>
    </row>
    <row r="713" spans="1:44" ht="27.75" customHeight="1" x14ac:dyDescent="0.65">
      <c r="A713" s="198">
        <f t="shared" si="15"/>
        <v>124</v>
      </c>
      <c r="B713" s="28"/>
      <c r="E713" s="29"/>
      <c r="F713" s="30"/>
      <c r="H713" s="230" t="s">
        <v>76</v>
      </c>
      <c r="I713" s="527" t="s">
        <v>1143</v>
      </c>
      <c r="J713" s="527"/>
      <c r="K713" s="527"/>
      <c r="L713" s="527"/>
      <c r="M713" s="527"/>
      <c r="N713" s="527"/>
      <c r="O713" s="527"/>
      <c r="P713" s="527"/>
      <c r="Q713" s="527"/>
      <c r="R713" s="527"/>
      <c r="S713" s="527"/>
      <c r="T713" s="527"/>
      <c r="U713" s="527"/>
      <c r="V713" s="527"/>
      <c r="W713" s="527"/>
      <c r="X713" s="527"/>
      <c r="Y713" s="527"/>
      <c r="Z713" s="527"/>
      <c r="AA713" s="527"/>
      <c r="AB713" s="527"/>
      <c r="AC713" s="527"/>
      <c r="AD713" s="527"/>
      <c r="AF713" s="32"/>
      <c r="AG713" s="223">
        <v>124</v>
      </c>
      <c r="AH713" s="505" t="s">
        <v>19</v>
      </c>
      <c r="AI713" s="506"/>
      <c r="AJ713" s="507"/>
      <c r="AK713" s="3"/>
      <c r="AL713" s="609"/>
      <c r="AM713" s="610"/>
      <c r="AN713" s="610"/>
      <c r="AO713" s="610"/>
      <c r="AP713" s="610"/>
      <c r="AQ713" s="611"/>
      <c r="AR713" s="566">
        <f>VLOOKUP(AH713,$CD$6:$CE$11,2,FALSE)</f>
        <v>0</v>
      </c>
    </row>
    <row r="714" spans="1:44" ht="27.75" customHeight="1" x14ac:dyDescent="0.65">
      <c r="A714" s="198" t="str">
        <f t="shared" si="15"/>
        <v/>
      </c>
      <c r="B714" s="28"/>
      <c r="E714" s="29"/>
      <c r="F714" s="30"/>
      <c r="H714" s="230"/>
      <c r="I714" s="527"/>
      <c r="J714" s="527"/>
      <c r="K714" s="527"/>
      <c r="L714" s="527"/>
      <c r="M714" s="527"/>
      <c r="N714" s="527"/>
      <c r="O714" s="527"/>
      <c r="P714" s="527"/>
      <c r="Q714" s="527"/>
      <c r="R714" s="527"/>
      <c r="S714" s="527"/>
      <c r="T714" s="527"/>
      <c r="U714" s="527"/>
      <c r="V714" s="527"/>
      <c r="W714" s="527"/>
      <c r="X714" s="527"/>
      <c r="Y714" s="527"/>
      <c r="Z714" s="527"/>
      <c r="AA714" s="527"/>
      <c r="AB714" s="527"/>
      <c r="AC714" s="527"/>
      <c r="AD714" s="527"/>
      <c r="AF714" s="32"/>
      <c r="AH714" s="134"/>
      <c r="AI714" s="134"/>
      <c r="AJ714" s="134"/>
      <c r="AK714" s="3"/>
      <c r="AL714" s="609"/>
      <c r="AM714" s="610"/>
      <c r="AN714" s="610"/>
      <c r="AO714" s="610"/>
      <c r="AP714" s="610"/>
      <c r="AQ714" s="611"/>
      <c r="AR714" s="566"/>
    </row>
    <row r="715" spans="1:44" ht="27.75" customHeight="1" x14ac:dyDescent="0.65">
      <c r="A715" s="198" t="str">
        <f t="shared" si="15"/>
        <v/>
      </c>
      <c r="B715" s="28"/>
      <c r="E715" s="29"/>
      <c r="F715" s="30"/>
      <c r="H715" s="230"/>
      <c r="I715" s="527"/>
      <c r="J715" s="527"/>
      <c r="K715" s="527"/>
      <c r="L715" s="527"/>
      <c r="M715" s="527"/>
      <c r="N715" s="527"/>
      <c r="O715" s="527"/>
      <c r="P715" s="527"/>
      <c r="Q715" s="527"/>
      <c r="R715" s="527"/>
      <c r="S715" s="527"/>
      <c r="T715" s="527"/>
      <c r="U715" s="527"/>
      <c r="V715" s="527"/>
      <c r="W715" s="527"/>
      <c r="X715" s="527"/>
      <c r="Y715" s="527"/>
      <c r="Z715" s="527"/>
      <c r="AA715" s="527"/>
      <c r="AB715" s="527"/>
      <c r="AC715" s="527"/>
      <c r="AD715" s="527"/>
      <c r="AF715" s="32"/>
      <c r="AH715" s="134"/>
      <c r="AI715" s="134"/>
      <c r="AJ715" s="134"/>
      <c r="AK715" s="3"/>
      <c r="AL715" s="333"/>
      <c r="AM715" s="334"/>
      <c r="AN715" s="334"/>
      <c r="AO715" s="334"/>
      <c r="AP715" s="334"/>
      <c r="AQ715" s="335"/>
      <c r="AR715" s="58"/>
    </row>
    <row r="716" spans="1:44" ht="27.75" customHeight="1" x14ac:dyDescent="0.65">
      <c r="A716" s="198" t="str">
        <f t="shared" si="15"/>
        <v/>
      </c>
      <c r="B716" s="28"/>
      <c r="E716" s="29"/>
      <c r="F716" s="30"/>
      <c r="H716" s="230"/>
      <c r="I716" s="527"/>
      <c r="J716" s="527"/>
      <c r="K716" s="527"/>
      <c r="L716" s="527"/>
      <c r="M716" s="527"/>
      <c r="N716" s="527"/>
      <c r="O716" s="527"/>
      <c r="P716" s="527"/>
      <c r="Q716" s="527"/>
      <c r="R716" s="527"/>
      <c r="S716" s="527"/>
      <c r="T716" s="527"/>
      <c r="U716" s="527"/>
      <c r="V716" s="527"/>
      <c r="W716" s="527"/>
      <c r="X716" s="527"/>
      <c r="Y716" s="527"/>
      <c r="Z716" s="527"/>
      <c r="AA716" s="527"/>
      <c r="AB716" s="527"/>
      <c r="AC716" s="527"/>
      <c r="AD716" s="527"/>
      <c r="AF716" s="32"/>
      <c r="AH716" s="134"/>
      <c r="AI716" s="134"/>
      <c r="AJ716" s="134"/>
      <c r="AK716" s="3"/>
      <c r="AL716" s="333"/>
      <c r="AM716" s="334"/>
      <c r="AN716" s="334"/>
      <c r="AO716" s="334"/>
      <c r="AP716" s="334"/>
      <c r="AQ716" s="335"/>
      <c r="AR716" s="58"/>
    </row>
    <row r="717" spans="1:44" ht="27.75" customHeight="1" x14ac:dyDescent="0.65">
      <c r="A717" s="198" t="str">
        <f t="shared" si="15"/>
        <v/>
      </c>
      <c r="B717" s="28"/>
      <c r="E717" s="29"/>
      <c r="F717" s="30"/>
      <c r="H717" s="230"/>
      <c r="I717" s="527"/>
      <c r="J717" s="527"/>
      <c r="K717" s="527"/>
      <c r="L717" s="527"/>
      <c r="M717" s="527"/>
      <c r="N717" s="527"/>
      <c r="O717" s="527"/>
      <c r="P717" s="527"/>
      <c r="Q717" s="527"/>
      <c r="R717" s="527"/>
      <c r="S717" s="527"/>
      <c r="T717" s="527"/>
      <c r="U717" s="527"/>
      <c r="V717" s="527"/>
      <c r="W717" s="527"/>
      <c r="X717" s="527"/>
      <c r="Y717" s="527"/>
      <c r="Z717" s="527"/>
      <c r="AA717" s="527"/>
      <c r="AB717" s="527"/>
      <c r="AC717" s="527"/>
      <c r="AD717" s="527"/>
      <c r="AF717" s="32"/>
      <c r="AH717" s="134"/>
      <c r="AI717" s="134"/>
      <c r="AJ717" s="134"/>
      <c r="AK717" s="3"/>
      <c r="AL717" s="609" t="s">
        <v>1084</v>
      </c>
      <c r="AM717" s="610"/>
      <c r="AN717" s="610"/>
      <c r="AO717" s="610"/>
      <c r="AP717" s="610"/>
      <c r="AQ717" s="611"/>
      <c r="AR717" s="58"/>
    </row>
    <row r="718" spans="1:44" ht="27.75" customHeight="1" x14ac:dyDescent="0.65">
      <c r="A718" s="198" t="str">
        <f t="shared" si="15"/>
        <v/>
      </c>
      <c r="B718" s="28"/>
      <c r="E718" s="29"/>
      <c r="F718" s="30"/>
      <c r="H718" s="230"/>
      <c r="I718" s="527"/>
      <c r="J718" s="527"/>
      <c r="K718" s="527"/>
      <c r="L718" s="527"/>
      <c r="M718" s="527"/>
      <c r="N718" s="527"/>
      <c r="O718" s="527"/>
      <c r="P718" s="527"/>
      <c r="Q718" s="527"/>
      <c r="R718" s="527"/>
      <c r="S718" s="527"/>
      <c r="T718" s="527"/>
      <c r="U718" s="527"/>
      <c r="V718" s="527"/>
      <c r="W718" s="527"/>
      <c r="X718" s="527"/>
      <c r="Y718" s="527"/>
      <c r="Z718" s="527"/>
      <c r="AA718" s="527"/>
      <c r="AB718" s="527"/>
      <c r="AC718" s="527"/>
      <c r="AD718" s="527"/>
      <c r="AF718" s="32"/>
      <c r="AH718" s="134"/>
      <c r="AI718" s="134"/>
      <c r="AJ718" s="134"/>
      <c r="AK718" s="3"/>
      <c r="AL718" s="609"/>
      <c r="AM718" s="610"/>
      <c r="AN718" s="610"/>
      <c r="AO718" s="610"/>
      <c r="AP718" s="610"/>
      <c r="AQ718" s="611"/>
      <c r="AR718" s="58"/>
    </row>
    <row r="719" spans="1:44" ht="27.75" customHeight="1" x14ac:dyDescent="0.65">
      <c r="A719" s="198" t="str">
        <f t="shared" si="15"/>
        <v/>
      </c>
      <c r="B719" s="28"/>
      <c r="E719" s="29"/>
      <c r="F719" s="30"/>
      <c r="H719" s="230"/>
      <c r="I719" s="527"/>
      <c r="J719" s="527"/>
      <c r="K719" s="527"/>
      <c r="L719" s="527"/>
      <c r="M719" s="527"/>
      <c r="N719" s="527"/>
      <c r="O719" s="527"/>
      <c r="P719" s="527"/>
      <c r="Q719" s="527"/>
      <c r="R719" s="527"/>
      <c r="S719" s="527"/>
      <c r="T719" s="527"/>
      <c r="U719" s="527"/>
      <c r="V719" s="527"/>
      <c r="W719" s="527"/>
      <c r="X719" s="527"/>
      <c r="Y719" s="527"/>
      <c r="Z719" s="527"/>
      <c r="AA719" s="527"/>
      <c r="AB719" s="527"/>
      <c r="AC719" s="527"/>
      <c r="AD719" s="527"/>
      <c r="AF719" s="32"/>
      <c r="AH719" s="134"/>
      <c r="AI719" s="134"/>
      <c r="AJ719" s="134"/>
      <c r="AK719" s="3"/>
      <c r="AL719" s="315"/>
      <c r="AM719" s="316"/>
      <c r="AN719" s="316"/>
      <c r="AO719" s="316"/>
      <c r="AP719" s="316"/>
      <c r="AQ719" s="317"/>
      <c r="AR719" s="58"/>
    </row>
    <row r="720" spans="1:44" ht="17.25" customHeight="1" x14ac:dyDescent="0.65">
      <c r="A720" s="198" t="str">
        <f t="shared" si="15"/>
        <v/>
      </c>
      <c r="B720" s="28"/>
      <c r="E720" s="29"/>
      <c r="F720" s="30"/>
      <c r="H720" s="230"/>
      <c r="I720" s="394"/>
      <c r="J720" s="394"/>
      <c r="K720" s="394"/>
      <c r="L720" s="394"/>
      <c r="M720" s="394"/>
      <c r="N720" s="394"/>
      <c r="O720" s="394"/>
      <c r="P720" s="394"/>
      <c r="Q720" s="394"/>
      <c r="R720" s="394"/>
      <c r="S720" s="394"/>
      <c r="T720" s="394"/>
      <c r="U720" s="394"/>
      <c r="V720" s="394"/>
      <c r="W720" s="394"/>
      <c r="X720" s="394"/>
      <c r="Y720" s="394"/>
      <c r="Z720" s="394"/>
      <c r="AA720" s="394"/>
      <c r="AB720" s="394"/>
      <c r="AC720" s="394"/>
      <c r="AD720" s="394"/>
      <c r="AF720" s="32"/>
      <c r="AK720" s="3"/>
      <c r="AL720" s="315"/>
      <c r="AM720" s="316"/>
      <c r="AN720" s="316"/>
      <c r="AO720" s="316"/>
      <c r="AP720" s="316"/>
      <c r="AQ720" s="317"/>
      <c r="AR720" s="58"/>
    </row>
    <row r="721" spans="1:44" ht="17.25" customHeight="1" x14ac:dyDescent="0.65">
      <c r="A721" s="198" t="str">
        <f t="shared" si="15"/>
        <v/>
      </c>
      <c r="B721" s="28"/>
      <c r="E721" s="29"/>
      <c r="F721" s="30"/>
      <c r="H721" s="230"/>
      <c r="I721" s="395"/>
      <c r="J721" s="395"/>
      <c r="K721" s="395"/>
      <c r="L721" s="395"/>
      <c r="M721" s="395"/>
      <c r="N721" s="395"/>
      <c r="O721" s="395"/>
      <c r="P721" s="395"/>
      <c r="Q721" s="395"/>
      <c r="R721" s="395"/>
      <c r="S721" s="395"/>
      <c r="T721" s="395"/>
      <c r="U721" s="395"/>
      <c r="V721" s="395"/>
      <c r="W721" s="395"/>
      <c r="X721" s="395"/>
      <c r="Y721" s="395"/>
      <c r="Z721" s="395"/>
      <c r="AA721" s="395"/>
      <c r="AB721" s="395"/>
      <c r="AC721" s="395"/>
      <c r="AD721" s="395"/>
      <c r="AF721" s="32"/>
      <c r="AK721" s="3"/>
      <c r="AL721" s="315"/>
      <c r="AM721" s="316"/>
      <c r="AN721" s="316"/>
      <c r="AO721" s="316"/>
      <c r="AP721" s="316"/>
      <c r="AQ721" s="317"/>
      <c r="AR721" s="33"/>
    </row>
    <row r="722" spans="1:44" ht="27.75" customHeight="1" x14ac:dyDescent="0.65">
      <c r="A722" s="198" t="str">
        <f t="shared" si="15"/>
        <v/>
      </c>
      <c r="B722" s="28"/>
      <c r="E722" s="29"/>
      <c r="F722" s="30"/>
      <c r="G722" s="9" t="s">
        <v>58</v>
      </c>
      <c r="H722" s="634" t="s">
        <v>549</v>
      </c>
      <c r="I722" s="634"/>
      <c r="J722" s="634"/>
      <c r="K722" s="634"/>
      <c r="L722" s="634"/>
      <c r="M722" s="634"/>
      <c r="N722" s="634"/>
      <c r="O722" s="634"/>
      <c r="P722" s="634"/>
      <c r="Q722" s="634"/>
      <c r="R722" s="634"/>
      <c r="S722" s="634"/>
      <c r="T722" s="634"/>
      <c r="U722" s="634"/>
      <c r="V722" s="634"/>
      <c r="W722" s="634"/>
      <c r="X722" s="634"/>
      <c r="Y722" s="634"/>
      <c r="Z722" s="634"/>
      <c r="AA722" s="634"/>
      <c r="AB722" s="634"/>
      <c r="AC722" s="634"/>
      <c r="AD722" s="634"/>
      <c r="AF722" s="32"/>
      <c r="AK722" s="3"/>
      <c r="AL722" s="318"/>
      <c r="AM722" s="319"/>
      <c r="AN722" s="319"/>
      <c r="AO722" s="319"/>
      <c r="AP722" s="319"/>
      <c r="AQ722" s="320"/>
      <c r="AR722" s="33"/>
    </row>
    <row r="723" spans="1:44" ht="27.75" customHeight="1" x14ac:dyDescent="0.65">
      <c r="A723" s="198" t="str">
        <f t="shared" ref="A723:A803" si="16">IF(AG723=0,"",AG723)</f>
        <v/>
      </c>
      <c r="B723" s="28"/>
      <c r="E723" s="29"/>
      <c r="F723" s="30"/>
      <c r="H723" s="634"/>
      <c r="I723" s="634"/>
      <c r="J723" s="634"/>
      <c r="K723" s="634"/>
      <c r="L723" s="634"/>
      <c r="M723" s="634"/>
      <c r="N723" s="634"/>
      <c r="O723" s="634"/>
      <c r="P723" s="634"/>
      <c r="Q723" s="634"/>
      <c r="R723" s="634"/>
      <c r="S723" s="634"/>
      <c r="T723" s="634"/>
      <c r="U723" s="634"/>
      <c r="V723" s="634"/>
      <c r="W723" s="634"/>
      <c r="X723" s="634"/>
      <c r="Y723" s="634"/>
      <c r="Z723" s="634"/>
      <c r="AA723" s="634"/>
      <c r="AB723" s="634"/>
      <c r="AC723" s="634"/>
      <c r="AD723" s="634"/>
      <c r="AF723" s="32"/>
      <c r="AK723" s="3"/>
      <c r="AL723" s="318"/>
      <c r="AM723" s="319"/>
      <c r="AN723" s="319"/>
      <c r="AO723" s="319"/>
      <c r="AP723" s="319"/>
      <c r="AQ723" s="320"/>
      <c r="AR723" s="33"/>
    </row>
    <row r="724" spans="1:44" ht="17.25" customHeight="1" x14ac:dyDescent="0.65">
      <c r="A724" s="198" t="str">
        <f t="shared" si="16"/>
        <v/>
      </c>
      <c r="B724" s="28"/>
      <c r="E724" s="29"/>
      <c r="F724" s="30"/>
      <c r="H724" s="230"/>
      <c r="I724" s="230"/>
      <c r="J724" s="230"/>
      <c r="K724" s="230"/>
      <c r="L724" s="230"/>
      <c r="M724" s="230"/>
      <c r="N724" s="230"/>
      <c r="O724" s="230"/>
      <c r="P724" s="230"/>
      <c r="Q724" s="230"/>
      <c r="R724" s="230"/>
      <c r="S724" s="230"/>
      <c r="T724" s="230"/>
      <c r="U724" s="230"/>
      <c r="V724" s="230"/>
      <c r="W724" s="230"/>
      <c r="X724" s="230"/>
      <c r="Y724" s="230"/>
      <c r="Z724" s="230"/>
      <c r="AA724" s="230"/>
      <c r="AB724" s="230"/>
      <c r="AC724" s="230"/>
      <c r="AD724" s="230"/>
      <c r="AF724" s="32"/>
      <c r="AK724" s="3"/>
      <c r="AL724" s="318"/>
      <c r="AM724" s="319"/>
      <c r="AN724" s="319"/>
      <c r="AO724" s="319"/>
      <c r="AP724" s="319"/>
      <c r="AQ724" s="320"/>
      <c r="AR724" s="33"/>
    </row>
    <row r="725" spans="1:44" ht="27.75" customHeight="1" x14ac:dyDescent="0.65">
      <c r="A725" s="198" t="str">
        <f t="shared" si="16"/>
        <v/>
      </c>
      <c r="B725" s="28"/>
      <c r="E725" s="29"/>
      <c r="F725" s="30"/>
      <c r="H725" s="230" t="s">
        <v>162</v>
      </c>
      <c r="I725" s="528" t="s">
        <v>169</v>
      </c>
      <c r="J725" s="528"/>
      <c r="K725" s="528"/>
      <c r="L725" s="528"/>
      <c r="M725" s="528"/>
      <c r="N725" s="528"/>
      <c r="O725" s="528"/>
      <c r="P725" s="528"/>
      <c r="Q725" s="528"/>
      <c r="R725" s="528"/>
      <c r="S725" s="528"/>
      <c r="T725" s="528"/>
      <c r="U725" s="528"/>
      <c r="V725" s="528"/>
      <c r="W725" s="528"/>
      <c r="X725" s="528"/>
      <c r="Y725" s="528"/>
      <c r="Z725" s="528"/>
      <c r="AA725" s="528"/>
      <c r="AB725" s="528"/>
      <c r="AC725" s="528"/>
      <c r="AD725" s="528"/>
      <c r="AF725" s="32"/>
      <c r="AK725" s="3"/>
      <c r="AL725" s="318"/>
      <c r="AM725" s="319"/>
      <c r="AN725" s="319"/>
      <c r="AO725" s="319"/>
      <c r="AP725" s="319"/>
      <c r="AQ725" s="320"/>
      <c r="AR725" s="33"/>
    </row>
    <row r="726" spans="1:44" ht="27.75" customHeight="1" x14ac:dyDescent="0.65">
      <c r="A726" s="198" t="str">
        <f t="shared" si="16"/>
        <v/>
      </c>
      <c r="B726" s="28"/>
      <c r="E726" s="29"/>
      <c r="F726" s="30"/>
      <c r="H726" s="230" t="s">
        <v>163</v>
      </c>
      <c r="I726" s="528" t="s">
        <v>170</v>
      </c>
      <c r="J726" s="528"/>
      <c r="K726" s="528"/>
      <c r="L726" s="528"/>
      <c r="M726" s="528"/>
      <c r="N726" s="528"/>
      <c r="O726" s="528"/>
      <c r="P726" s="528"/>
      <c r="Q726" s="528"/>
      <c r="R726" s="528"/>
      <c r="S726" s="528"/>
      <c r="T726" s="528"/>
      <c r="U726" s="528"/>
      <c r="V726" s="528"/>
      <c r="W726" s="528"/>
      <c r="X726" s="528"/>
      <c r="Y726" s="528"/>
      <c r="Z726" s="528"/>
      <c r="AA726" s="528"/>
      <c r="AB726" s="528"/>
      <c r="AC726" s="528"/>
      <c r="AD726" s="528"/>
      <c r="AF726" s="32"/>
      <c r="AK726" s="3"/>
      <c r="AL726" s="318"/>
      <c r="AM726" s="319"/>
      <c r="AN726" s="319"/>
      <c r="AO726" s="319"/>
      <c r="AP726" s="319"/>
      <c r="AQ726" s="320"/>
      <c r="AR726" s="33"/>
    </row>
    <row r="727" spans="1:44" ht="27.75" customHeight="1" x14ac:dyDescent="0.65">
      <c r="A727" s="198" t="str">
        <f t="shared" si="16"/>
        <v/>
      </c>
      <c r="B727" s="28"/>
      <c r="E727" s="29"/>
      <c r="F727" s="30"/>
      <c r="H727" s="230" t="s">
        <v>164</v>
      </c>
      <c r="I727" s="528" t="s">
        <v>171</v>
      </c>
      <c r="J727" s="528"/>
      <c r="K727" s="528"/>
      <c r="L727" s="528"/>
      <c r="M727" s="528"/>
      <c r="N727" s="528"/>
      <c r="O727" s="528"/>
      <c r="P727" s="528"/>
      <c r="Q727" s="528"/>
      <c r="R727" s="528"/>
      <c r="S727" s="528"/>
      <c r="T727" s="528"/>
      <c r="U727" s="528"/>
      <c r="V727" s="528"/>
      <c r="W727" s="528"/>
      <c r="X727" s="528"/>
      <c r="Y727" s="528"/>
      <c r="Z727" s="528"/>
      <c r="AA727" s="528"/>
      <c r="AB727" s="528"/>
      <c r="AC727" s="528"/>
      <c r="AD727" s="528"/>
      <c r="AF727" s="32"/>
      <c r="AK727" s="3"/>
      <c r="AL727" s="318"/>
      <c r="AM727" s="319"/>
      <c r="AN727" s="319"/>
      <c r="AO727" s="319"/>
      <c r="AP727" s="319"/>
      <c r="AQ727" s="320"/>
      <c r="AR727" s="33"/>
    </row>
    <row r="728" spans="1:44" ht="27.75" customHeight="1" x14ac:dyDescent="0.65">
      <c r="A728" s="198" t="str">
        <f t="shared" si="16"/>
        <v/>
      </c>
      <c r="B728" s="28"/>
      <c r="E728" s="29"/>
      <c r="F728" s="30"/>
      <c r="H728" s="230" t="s">
        <v>165</v>
      </c>
      <c r="I728" s="528" t="s">
        <v>172</v>
      </c>
      <c r="J728" s="528"/>
      <c r="K728" s="528"/>
      <c r="L728" s="528"/>
      <c r="M728" s="528"/>
      <c r="N728" s="528"/>
      <c r="O728" s="528"/>
      <c r="P728" s="528"/>
      <c r="Q728" s="528"/>
      <c r="R728" s="528"/>
      <c r="S728" s="528"/>
      <c r="T728" s="528"/>
      <c r="U728" s="528"/>
      <c r="V728" s="528"/>
      <c r="W728" s="528"/>
      <c r="X728" s="528"/>
      <c r="Y728" s="528"/>
      <c r="Z728" s="528"/>
      <c r="AA728" s="528"/>
      <c r="AB728" s="528"/>
      <c r="AC728" s="528"/>
      <c r="AD728" s="528"/>
      <c r="AF728" s="32"/>
      <c r="AK728" s="3"/>
      <c r="AL728" s="318"/>
      <c r="AM728" s="319"/>
      <c r="AN728" s="319"/>
      <c r="AO728" s="319"/>
      <c r="AP728" s="319"/>
      <c r="AQ728" s="320"/>
      <c r="AR728" s="33"/>
    </row>
    <row r="729" spans="1:44" ht="27.75" customHeight="1" x14ac:dyDescent="0.65">
      <c r="A729" s="198" t="str">
        <f t="shared" si="16"/>
        <v/>
      </c>
      <c r="B729" s="28"/>
      <c r="E729" s="29"/>
      <c r="F729" s="30"/>
      <c r="H729" s="230" t="s">
        <v>166</v>
      </c>
      <c r="I729" s="527" t="s">
        <v>173</v>
      </c>
      <c r="J729" s="527"/>
      <c r="K729" s="527"/>
      <c r="L729" s="527"/>
      <c r="M729" s="527"/>
      <c r="N729" s="527"/>
      <c r="O729" s="527"/>
      <c r="P729" s="527"/>
      <c r="Q729" s="527"/>
      <c r="R729" s="527"/>
      <c r="S729" s="527"/>
      <c r="T729" s="527"/>
      <c r="U729" s="527"/>
      <c r="V729" s="527"/>
      <c r="W729" s="527"/>
      <c r="X729" s="527"/>
      <c r="Y729" s="527"/>
      <c r="Z729" s="527"/>
      <c r="AA729" s="527"/>
      <c r="AB729" s="527"/>
      <c r="AC729" s="527"/>
      <c r="AD729" s="527"/>
      <c r="AF729" s="32"/>
      <c r="AK729" s="3"/>
      <c r="AL729" s="318"/>
      <c r="AM729" s="319"/>
      <c r="AN729" s="319"/>
      <c r="AO729" s="319"/>
      <c r="AP729" s="319"/>
      <c r="AQ729" s="320"/>
      <c r="AR729" s="33"/>
    </row>
    <row r="730" spans="1:44" ht="27.75" customHeight="1" x14ac:dyDescent="0.65">
      <c r="A730" s="198" t="str">
        <f t="shared" si="16"/>
        <v/>
      </c>
      <c r="B730" s="28"/>
      <c r="E730" s="29"/>
      <c r="F730" s="30"/>
      <c r="H730" s="230"/>
      <c r="I730" s="527"/>
      <c r="J730" s="527"/>
      <c r="K730" s="527"/>
      <c r="L730" s="527"/>
      <c r="M730" s="527"/>
      <c r="N730" s="527"/>
      <c r="O730" s="527"/>
      <c r="P730" s="527"/>
      <c r="Q730" s="527"/>
      <c r="R730" s="527"/>
      <c r="S730" s="527"/>
      <c r="T730" s="527"/>
      <c r="U730" s="527"/>
      <c r="V730" s="527"/>
      <c r="W730" s="527"/>
      <c r="X730" s="527"/>
      <c r="Y730" s="527"/>
      <c r="Z730" s="527"/>
      <c r="AA730" s="527"/>
      <c r="AB730" s="527"/>
      <c r="AC730" s="527"/>
      <c r="AD730" s="527"/>
      <c r="AF730" s="32"/>
      <c r="AK730" s="3"/>
      <c r="AL730" s="318"/>
      <c r="AM730" s="319"/>
      <c r="AN730" s="319"/>
      <c r="AO730" s="319"/>
      <c r="AP730" s="319"/>
      <c r="AQ730" s="320"/>
      <c r="AR730" s="33"/>
    </row>
    <row r="731" spans="1:44" ht="27.75" customHeight="1" x14ac:dyDescent="0.65">
      <c r="A731" s="198" t="str">
        <f t="shared" si="16"/>
        <v/>
      </c>
      <c r="B731" s="28"/>
      <c r="E731" s="29"/>
      <c r="F731" s="30"/>
      <c r="H731" s="230" t="s">
        <v>167</v>
      </c>
      <c r="I731" s="527" t="s">
        <v>174</v>
      </c>
      <c r="J731" s="527"/>
      <c r="K731" s="527"/>
      <c r="L731" s="527"/>
      <c r="M731" s="527"/>
      <c r="N731" s="527"/>
      <c r="O731" s="527"/>
      <c r="P731" s="527"/>
      <c r="Q731" s="527"/>
      <c r="R731" s="527"/>
      <c r="S731" s="527"/>
      <c r="T731" s="527"/>
      <c r="U731" s="527"/>
      <c r="V731" s="527"/>
      <c r="W731" s="527"/>
      <c r="X731" s="527"/>
      <c r="Y731" s="527"/>
      <c r="Z731" s="527"/>
      <c r="AA731" s="527"/>
      <c r="AB731" s="527"/>
      <c r="AC731" s="527"/>
      <c r="AD731" s="527"/>
      <c r="AF731" s="32"/>
      <c r="AK731" s="3"/>
      <c r="AL731" s="318"/>
      <c r="AM731" s="319"/>
      <c r="AN731" s="319"/>
      <c r="AO731" s="319"/>
      <c r="AP731" s="319"/>
      <c r="AQ731" s="320"/>
      <c r="AR731" s="33"/>
    </row>
    <row r="732" spans="1:44" ht="27.75" customHeight="1" x14ac:dyDescent="0.65">
      <c r="A732" s="198" t="str">
        <f t="shared" si="16"/>
        <v/>
      </c>
      <c r="B732" s="28"/>
      <c r="E732" s="29"/>
      <c r="F732" s="30"/>
      <c r="H732" s="230"/>
      <c r="I732" s="527"/>
      <c r="J732" s="527"/>
      <c r="K732" s="527"/>
      <c r="L732" s="527"/>
      <c r="M732" s="527"/>
      <c r="N732" s="527"/>
      <c r="O732" s="527"/>
      <c r="P732" s="527"/>
      <c r="Q732" s="527"/>
      <c r="R732" s="527"/>
      <c r="S732" s="527"/>
      <c r="T732" s="527"/>
      <c r="U732" s="527"/>
      <c r="V732" s="527"/>
      <c r="W732" s="527"/>
      <c r="X732" s="527"/>
      <c r="Y732" s="527"/>
      <c r="Z732" s="527"/>
      <c r="AA732" s="527"/>
      <c r="AB732" s="527"/>
      <c r="AC732" s="527"/>
      <c r="AD732" s="527"/>
      <c r="AF732" s="32"/>
      <c r="AK732" s="3"/>
      <c r="AL732" s="318"/>
      <c r="AM732" s="319"/>
      <c r="AN732" s="319"/>
      <c r="AO732" s="319"/>
      <c r="AP732" s="319"/>
      <c r="AQ732" s="320"/>
      <c r="AR732" s="33"/>
    </row>
    <row r="733" spans="1:44" ht="27.75" customHeight="1" x14ac:dyDescent="0.65">
      <c r="A733" s="198" t="str">
        <f t="shared" si="16"/>
        <v/>
      </c>
      <c r="B733" s="28"/>
      <c r="E733" s="29"/>
      <c r="F733" s="30"/>
      <c r="H733" s="230" t="s">
        <v>168</v>
      </c>
      <c r="I733" s="528" t="s">
        <v>175</v>
      </c>
      <c r="J733" s="528"/>
      <c r="K733" s="528"/>
      <c r="L733" s="528"/>
      <c r="M733" s="528"/>
      <c r="N733" s="528"/>
      <c r="O733" s="528"/>
      <c r="P733" s="528"/>
      <c r="Q733" s="528"/>
      <c r="R733" s="528"/>
      <c r="S733" s="528"/>
      <c r="T733" s="528"/>
      <c r="U733" s="528"/>
      <c r="V733" s="528"/>
      <c r="W733" s="528"/>
      <c r="X733" s="528"/>
      <c r="Y733" s="528"/>
      <c r="Z733" s="528"/>
      <c r="AA733" s="528"/>
      <c r="AB733" s="528"/>
      <c r="AC733" s="528"/>
      <c r="AD733" s="528"/>
      <c r="AF733" s="32"/>
      <c r="AK733" s="3"/>
      <c r="AL733" s="318"/>
      <c r="AM733" s="319"/>
      <c r="AN733" s="319"/>
      <c r="AO733" s="319"/>
      <c r="AP733" s="319"/>
      <c r="AQ733" s="320"/>
      <c r="AR733" s="33"/>
    </row>
    <row r="734" spans="1:44" ht="17.25" customHeight="1" thickBot="1" x14ac:dyDescent="0.7">
      <c r="A734" s="198" t="str">
        <f t="shared" si="16"/>
        <v/>
      </c>
      <c r="B734" s="28"/>
      <c r="E734" s="29"/>
      <c r="F734" s="30"/>
      <c r="H734" s="230"/>
      <c r="I734" s="230"/>
      <c r="J734" s="230"/>
      <c r="K734" s="230"/>
      <c r="L734" s="230"/>
      <c r="M734" s="230"/>
      <c r="N734" s="230"/>
      <c r="O734" s="230"/>
      <c r="P734" s="230"/>
      <c r="Q734" s="230"/>
      <c r="R734" s="230"/>
      <c r="S734" s="230"/>
      <c r="T734" s="230"/>
      <c r="U734" s="230"/>
      <c r="V734" s="230"/>
      <c r="W734" s="230"/>
      <c r="X734" s="230"/>
      <c r="Y734" s="230"/>
      <c r="Z734" s="230"/>
      <c r="AA734" s="230"/>
      <c r="AB734" s="230"/>
      <c r="AC734" s="230"/>
      <c r="AD734" s="230"/>
      <c r="AF734" s="32"/>
      <c r="AK734" s="3"/>
      <c r="AL734" s="318"/>
      <c r="AM734" s="319"/>
      <c r="AN734" s="319"/>
      <c r="AO734" s="319"/>
      <c r="AP734" s="319"/>
      <c r="AQ734" s="320"/>
      <c r="AR734" s="33"/>
    </row>
    <row r="735" spans="1:44" ht="27.75" customHeight="1" thickBot="1" x14ac:dyDescent="0.7">
      <c r="B735" s="28"/>
      <c r="E735" s="29"/>
      <c r="F735" s="30"/>
      <c r="G735" s="230" t="s">
        <v>58</v>
      </c>
      <c r="H735" s="230" t="s">
        <v>224</v>
      </c>
      <c r="I735" s="230"/>
      <c r="J735" s="230"/>
      <c r="K735" s="230"/>
      <c r="L735" s="230"/>
      <c r="M735" s="230"/>
      <c r="N735" s="230"/>
      <c r="O735" s="230"/>
      <c r="P735" s="230"/>
      <c r="Q735" s="230"/>
      <c r="R735" s="230"/>
      <c r="S735" s="230"/>
      <c r="T735" s="230"/>
      <c r="U735" s="230"/>
      <c r="V735" s="230"/>
      <c r="W735" s="230"/>
      <c r="X735" s="230"/>
      <c r="Y735" s="230"/>
      <c r="Z735" s="230"/>
      <c r="AA735" s="230"/>
      <c r="AB735" s="230"/>
      <c r="AC735" s="230"/>
      <c r="AD735" s="230"/>
      <c r="AE735" s="230"/>
      <c r="AF735" s="231"/>
      <c r="AG735" s="954" t="s">
        <v>706</v>
      </c>
      <c r="AH735" s="955"/>
      <c r="AI735" s="955"/>
      <c r="AJ735" s="956"/>
      <c r="AK735" s="3"/>
      <c r="AL735" s="318"/>
      <c r="AM735" s="319"/>
      <c r="AN735" s="319"/>
      <c r="AO735" s="319"/>
      <c r="AP735" s="319"/>
      <c r="AQ735" s="320"/>
      <c r="AR735" s="33"/>
    </row>
    <row r="736" spans="1:44" ht="27.75" customHeight="1" thickBot="1" x14ac:dyDescent="0.7">
      <c r="A736" s="198" t="str">
        <f t="shared" si="16"/>
        <v>　</v>
      </c>
      <c r="B736" s="28"/>
      <c r="E736" s="29"/>
      <c r="F736" s="30"/>
      <c r="G736" s="230"/>
      <c r="H736" s="658" t="s">
        <v>122</v>
      </c>
      <c r="I736" s="659"/>
      <c r="J736" s="659"/>
      <c r="K736" s="659"/>
      <c r="L736" s="659"/>
      <c r="M736" s="728"/>
      <c r="N736" s="823"/>
      <c r="O736" s="734"/>
      <c r="P736" s="734"/>
      <c r="Q736" s="734"/>
      <c r="R736" s="734"/>
      <c r="S736" s="734"/>
      <c r="T736" s="734"/>
      <c r="U736" s="734"/>
      <c r="V736" s="734"/>
      <c r="W736" s="734"/>
      <c r="X736" s="734"/>
      <c r="Y736" s="734"/>
      <c r="Z736" s="734"/>
      <c r="AA736" s="734"/>
      <c r="AB736" s="734"/>
      <c r="AC736" s="734"/>
      <c r="AD736" s="735"/>
      <c r="AE736" s="230"/>
      <c r="AF736" s="231"/>
      <c r="AG736" s="232" t="s">
        <v>84</v>
      </c>
      <c r="AH736" s="233" t="s">
        <v>13</v>
      </c>
      <c r="AI736" s="234" t="s">
        <v>84</v>
      </c>
      <c r="AJ736" s="235" t="s">
        <v>13</v>
      </c>
      <c r="AK736" s="3"/>
      <c r="AL736" s="318"/>
      <c r="AM736" s="319"/>
      <c r="AN736" s="319"/>
      <c r="AO736" s="319"/>
      <c r="AP736" s="319"/>
      <c r="AQ736" s="320"/>
      <c r="AR736" s="33"/>
    </row>
    <row r="737" spans="1:44" ht="27.75" customHeight="1" thickBot="1" x14ac:dyDescent="0.7">
      <c r="A737" s="198" t="str">
        <f t="shared" si="16"/>
        <v>　</v>
      </c>
      <c r="B737" s="28"/>
      <c r="E737" s="29"/>
      <c r="F737" s="30"/>
      <c r="G737" s="230"/>
      <c r="H737" s="652" t="s">
        <v>123</v>
      </c>
      <c r="I737" s="653"/>
      <c r="J737" s="653"/>
      <c r="K737" s="653"/>
      <c r="L737" s="653"/>
      <c r="M737" s="656"/>
      <c r="N737" s="658" t="s">
        <v>124</v>
      </c>
      <c r="O737" s="659"/>
      <c r="P737" s="659"/>
      <c r="Q737" s="660"/>
      <c r="R737" s="659"/>
      <c r="S737" s="659"/>
      <c r="T737" s="659"/>
      <c r="U737" s="659"/>
      <c r="V737" s="659"/>
      <c r="W737" s="659"/>
      <c r="X737" s="659"/>
      <c r="Y737" s="659"/>
      <c r="Z737" s="659"/>
      <c r="AA737" s="659"/>
      <c r="AB737" s="659"/>
      <c r="AC737" s="659"/>
      <c r="AD737" s="728"/>
      <c r="AE737" s="230"/>
      <c r="AF737" s="231"/>
      <c r="AG737" s="232" t="s">
        <v>84</v>
      </c>
      <c r="AH737" s="233" t="s">
        <v>13</v>
      </c>
      <c r="AI737" s="234" t="s">
        <v>84</v>
      </c>
      <c r="AJ737" s="235" t="s">
        <v>13</v>
      </c>
      <c r="AK737" s="3"/>
      <c r="AL737" s="318"/>
      <c r="AM737" s="319"/>
      <c r="AN737" s="319"/>
      <c r="AO737" s="319"/>
      <c r="AP737" s="319"/>
      <c r="AQ737" s="320"/>
      <c r="AR737" s="33"/>
    </row>
    <row r="738" spans="1:44" ht="27.75" customHeight="1" thickBot="1" x14ac:dyDescent="0.7">
      <c r="A738" s="198" t="str">
        <f t="shared" si="16"/>
        <v>　</v>
      </c>
      <c r="B738" s="28"/>
      <c r="E738" s="29"/>
      <c r="F738" s="30"/>
      <c r="G738" s="230"/>
      <c r="H738" s="654"/>
      <c r="I738" s="655"/>
      <c r="J738" s="655"/>
      <c r="K738" s="655"/>
      <c r="L738" s="655"/>
      <c r="M738" s="657"/>
      <c r="N738" s="658" t="s">
        <v>125</v>
      </c>
      <c r="O738" s="659"/>
      <c r="P738" s="659"/>
      <c r="Q738" s="660"/>
      <c r="R738" s="659" t="s">
        <v>79</v>
      </c>
      <c r="S738" s="659"/>
      <c r="T738" s="659"/>
      <c r="U738" s="659"/>
      <c r="V738" s="659"/>
      <c r="W738" s="661" t="s">
        <v>84</v>
      </c>
      <c r="X738" s="661"/>
      <c r="Y738" s="661"/>
      <c r="Z738" s="661"/>
      <c r="AA738" s="659" t="s">
        <v>78</v>
      </c>
      <c r="AB738" s="659"/>
      <c r="AC738" s="659"/>
      <c r="AD738" s="728"/>
      <c r="AE738" s="230"/>
      <c r="AF738" s="231"/>
      <c r="AG738" s="232" t="s">
        <v>84</v>
      </c>
      <c r="AH738" s="233" t="s">
        <v>13</v>
      </c>
      <c r="AI738" s="234" t="s">
        <v>84</v>
      </c>
      <c r="AJ738" s="235" t="s">
        <v>13</v>
      </c>
      <c r="AK738" s="3"/>
      <c r="AL738" s="318"/>
      <c r="AM738" s="319"/>
      <c r="AN738" s="319"/>
      <c r="AO738" s="319"/>
      <c r="AP738" s="319"/>
      <c r="AQ738" s="320"/>
      <c r="AR738" s="33"/>
    </row>
    <row r="739" spans="1:44" ht="27.75" customHeight="1" thickBot="1" x14ac:dyDescent="0.7">
      <c r="A739" s="198" t="str">
        <f t="shared" si="16"/>
        <v>　</v>
      </c>
      <c r="B739" s="28"/>
      <c r="E739" s="29"/>
      <c r="F739" s="30"/>
      <c r="G739" s="230"/>
      <c r="H739" s="658" t="s">
        <v>121</v>
      </c>
      <c r="I739" s="659"/>
      <c r="J739" s="659"/>
      <c r="K739" s="659"/>
      <c r="L739" s="912" t="s">
        <v>126</v>
      </c>
      <c r="M739" s="912"/>
      <c r="N739" s="912"/>
      <c r="O739" s="912"/>
      <c r="P739" s="912"/>
      <c r="Q739" s="912"/>
      <c r="R739" s="912"/>
      <c r="S739" s="912"/>
      <c r="T739" s="912"/>
      <c r="U739" s="734"/>
      <c r="V739" s="734"/>
      <c r="W739" s="734"/>
      <c r="X739" s="734"/>
      <c r="Y739" s="734"/>
      <c r="Z739" s="734"/>
      <c r="AA739" s="734"/>
      <c r="AB739" s="734"/>
      <c r="AC739" s="734"/>
      <c r="AD739" s="735"/>
      <c r="AE739" s="230"/>
      <c r="AF739" s="231"/>
      <c r="AG739" s="232" t="s">
        <v>84</v>
      </c>
      <c r="AH739" s="233" t="s">
        <v>13</v>
      </c>
      <c r="AI739" s="234" t="s">
        <v>84</v>
      </c>
      <c r="AJ739" s="235" t="s">
        <v>13</v>
      </c>
      <c r="AK739" s="3"/>
      <c r="AL739" s="318"/>
      <c r="AM739" s="319"/>
      <c r="AN739" s="319"/>
      <c r="AO739" s="319"/>
      <c r="AP739" s="319"/>
      <c r="AQ739" s="320"/>
      <c r="AR739" s="33"/>
    </row>
    <row r="740" spans="1:44" ht="21.75" customHeight="1" x14ac:dyDescent="0.65">
      <c r="A740" s="198" t="str">
        <f t="shared" si="16"/>
        <v>　</v>
      </c>
      <c r="B740" s="28"/>
      <c r="E740" s="29"/>
      <c r="G740" s="230"/>
      <c r="H740" s="736"/>
      <c r="I740" s="737"/>
      <c r="J740" s="737"/>
      <c r="K740" s="737"/>
      <c r="L740" s="737"/>
      <c r="M740" s="737"/>
      <c r="N740" s="737"/>
      <c r="O740" s="737"/>
      <c r="P740" s="737"/>
      <c r="Q740" s="737"/>
      <c r="R740" s="737"/>
      <c r="S740" s="737"/>
      <c r="T740" s="737"/>
      <c r="U740" s="737"/>
      <c r="V740" s="737"/>
      <c r="W740" s="737"/>
      <c r="X740" s="737"/>
      <c r="Y740" s="737"/>
      <c r="Z740" s="737"/>
      <c r="AA740" s="737"/>
      <c r="AB740" s="737"/>
      <c r="AC740" s="737"/>
      <c r="AD740" s="738"/>
      <c r="AE740" s="230"/>
      <c r="AF740" s="231"/>
      <c r="AG740" s="232" t="s">
        <v>84</v>
      </c>
      <c r="AH740" s="233" t="s">
        <v>13</v>
      </c>
      <c r="AI740" s="234" t="s">
        <v>84</v>
      </c>
      <c r="AJ740" s="235" t="s">
        <v>13</v>
      </c>
      <c r="AK740" s="3"/>
      <c r="AL740" s="318"/>
      <c r="AM740" s="319"/>
      <c r="AN740" s="319"/>
      <c r="AO740" s="319"/>
      <c r="AP740" s="319"/>
      <c r="AQ740" s="320"/>
      <c r="AR740" s="33"/>
    </row>
    <row r="741" spans="1:44" ht="27.75" customHeight="1" x14ac:dyDescent="0.65">
      <c r="A741" s="198" t="str">
        <f t="shared" si="16"/>
        <v>　</v>
      </c>
      <c r="B741" s="28"/>
      <c r="E741" s="29"/>
      <c r="G741" s="230"/>
      <c r="H741" s="236"/>
      <c r="I741" s="199" t="s">
        <v>84</v>
      </c>
      <c r="J741" s="714" t="s">
        <v>80</v>
      </c>
      <c r="K741" s="715"/>
      <c r="L741" s="715"/>
      <c r="M741" s="716"/>
      <c r="N741" s="199" t="s">
        <v>84</v>
      </c>
      <c r="O741" s="714" t="s">
        <v>763</v>
      </c>
      <c r="P741" s="715"/>
      <c r="Q741" s="716"/>
      <c r="R741" s="199" t="s">
        <v>84</v>
      </c>
      <c r="S741" s="714" t="s">
        <v>81</v>
      </c>
      <c r="T741" s="715"/>
      <c r="U741" s="716"/>
      <c r="V741" s="199" t="s">
        <v>84</v>
      </c>
      <c r="W741" s="714" t="s">
        <v>764</v>
      </c>
      <c r="X741" s="715"/>
      <c r="Y741" s="716"/>
      <c r="Z741" s="199" t="s">
        <v>84</v>
      </c>
      <c r="AA741" s="714" t="s">
        <v>115</v>
      </c>
      <c r="AB741" s="715"/>
      <c r="AC741" s="715"/>
      <c r="AD741" s="237"/>
      <c r="AE741" s="230"/>
      <c r="AF741" s="231"/>
      <c r="AG741" s="232" t="s">
        <v>84</v>
      </c>
      <c r="AH741" s="233" t="s">
        <v>13</v>
      </c>
      <c r="AI741" s="234" t="s">
        <v>84</v>
      </c>
      <c r="AJ741" s="235" t="s">
        <v>13</v>
      </c>
      <c r="AK741" s="3"/>
      <c r="AL741" s="318"/>
      <c r="AM741" s="319"/>
      <c r="AN741" s="319"/>
      <c r="AO741" s="319"/>
      <c r="AP741" s="319"/>
      <c r="AQ741" s="320"/>
      <c r="AR741" s="33"/>
    </row>
    <row r="742" spans="1:44" ht="27.75" customHeight="1" thickBot="1" x14ac:dyDescent="0.7">
      <c r="B742" s="28"/>
      <c r="E742" s="29"/>
      <c r="G742" s="230"/>
      <c r="H742" s="236"/>
      <c r="I742" s="199" t="s">
        <v>84</v>
      </c>
      <c r="J742" s="714" t="s">
        <v>538</v>
      </c>
      <c r="K742" s="715"/>
      <c r="L742" s="715"/>
      <c r="M742" s="716"/>
      <c r="N742" s="199" t="s">
        <v>84</v>
      </c>
      <c r="O742" s="714" t="s">
        <v>539</v>
      </c>
      <c r="P742" s="715"/>
      <c r="Q742" s="715"/>
      <c r="R742" s="1016"/>
      <c r="S742" s="1016"/>
      <c r="T742" s="1016"/>
      <c r="U742" s="1016"/>
      <c r="V742" s="1016"/>
      <c r="W742" s="1016"/>
      <c r="X742" s="1016"/>
      <c r="Y742" s="1016"/>
      <c r="Z742" s="1016"/>
      <c r="AA742" s="1016"/>
      <c r="AB742" s="1016"/>
      <c r="AC742" s="238" t="s">
        <v>15</v>
      </c>
      <c r="AD742" s="237"/>
      <c r="AE742" s="230"/>
      <c r="AF742" s="231"/>
      <c r="AG742" s="957" t="s">
        <v>705</v>
      </c>
      <c r="AH742" s="958"/>
      <c r="AI742" s="958"/>
      <c r="AJ742" s="959"/>
      <c r="AK742" s="3"/>
      <c r="AL742" s="318"/>
      <c r="AM742" s="319"/>
      <c r="AN742" s="319"/>
      <c r="AO742" s="319"/>
      <c r="AP742" s="319"/>
      <c r="AQ742" s="320"/>
      <c r="AR742" s="33"/>
    </row>
    <row r="743" spans="1:44" ht="27.75" customHeight="1" thickBot="1" x14ac:dyDescent="0.7">
      <c r="A743" s="198" t="str">
        <f t="shared" si="16"/>
        <v/>
      </c>
      <c r="B743" s="28"/>
      <c r="E743" s="29"/>
      <c r="G743" s="230"/>
      <c r="H743" s="654"/>
      <c r="I743" s="655"/>
      <c r="J743" s="655"/>
      <c r="K743" s="655"/>
      <c r="L743" s="655"/>
      <c r="M743" s="655"/>
      <c r="N743" s="655"/>
      <c r="O743" s="655"/>
      <c r="P743" s="655"/>
      <c r="Q743" s="655"/>
      <c r="R743" s="239" t="s">
        <v>83</v>
      </c>
      <c r="S743" s="239"/>
      <c r="T743" s="239"/>
      <c r="U743" s="239"/>
      <c r="V743" s="239"/>
      <c r="W743" s="239"/>
      <c r="X743" s="239"/>
      <c r="Y743" s="772"/>
      <c r="Z743" s="772"/>
      <c r="AA743" s="772"/>
      <c r="AB743" s="772"/>
      <c r="AC743" s="772"/>
      <c r="AD743" s="773"/>
      <c r="AE743" s="230"/>
      <c r="AF743" s="231"/>
      <c r="AH743" s="193"/>
      <c r="AI743" s="193"/>
      <c r="AJ743" s="193"/>
      <c r="AK743" s="3"/>
      <c r="AL743" s="318"/>
      <c r="AM743" s="319"/>
      <c r="AN743" s="319"/>
      <c r="AO743" s="319"/>
      <c r="AP743" s="319"/>
      <c r="AQ743" s="320"/>
      <c r="AR743" s="33"/>
    </row>
    <row r="744" spans="1:44" ht="27.75" customHeight="1" thickBot="1" x14ac:dyDescent="0.7">
      <c r="B744" s="28"/>
      <c r="E744" s="29"/>
      <c r="G744" s="230"/>
      <c r="H744" s="982" t="s">
        <v>276</v>
      </c>
      <c r="I744" s="983"/>
      <c r="J744" s="983"/>
      <c r="K744" s="983"/>
      <c r="L744" s="983"/>
      <c r="M744" s="983"/>
      <c r="N744" s="983"/>
      <c r="O744" s="983"/>
      <c r="P744" s="983"/>
      <c r="Q744" s="983"/>
      <c r="R744" s="983"/>
      <c r="S744" s="983"/>
      <c r="T744" s="983"/>
      <c r="U744" s="984"/>
      <c r="V744" s="985"/>
      <c r="W744" s="986"/>
      <c r="X744" s="986"/>
      <c r="Y744" s="986"/>
      <c r="Z744" s="986"/>
      <c r="AA744" s="986"/>
      <c r="AB744" s="986"/>
      <c r="AC744" s="986"/>
      <c r="AD744" s="987"/>
      <c r="AE744" s="230"/>
      <c r="AF744" s="231"/>
      <c r="AG744" s="954" t="s">
        <v>745</v>
      </c>
      <c r="AH744" s="955"/>
      <c r="AI744" s="955"/>
      <c r="AJ744" s="956"/>
      <c r="AK744" s="3"/>
      <c r="AL744" s="318"/>
      <c r="AM744" s="319"/>
      <c r="AN744" s="319"/>
      <c r="AO744" s="319"/>
      <c r="AP744" s="319"/>
      <c r="AQ744" s="320"/>
      <c r="AR744" s="33"/>
    </row>
    <row r="745" spans="1:44" ht="27.75" customHeight="1" thickBot="1" x14ac:dyDescent="0.7">
      <c r="A745" s="198" t="str">
        <f t="shared" si="16"/>
        <v>　</v>
      </c>
      <c r="B745" s="28"/>
      <c r="E745" s="29"/>
      <c r="F745" s="30"/>
      <c r="G745" s="230"/>
      <c r="H745" s="823" t="s">
        <v>127</v>
      </c>
      <c r="I745" s="734"/>
      <c r="J745" s="734"/>
      <c r="K745" s="734"/>
      <c r="L745" s="734"/>
      <c r="M745" s="734"/>
      <c r="N745" s="734"/>
      <c r="O745" s="734"/>
      <c r="P745" s="734"/>
      <c r="Q745" s="734"/>
      <c r="R745" s="734"/>
      <c r="S745" s="734"/>
      <c r="T745" s="734"/>
      <c r="U745" s="824"/>
      <c r="V745" s="240"/>
      <c r="W745" s="661" t="s">
        <v>84</v>
      </c>
      <c r="X745" s="661"/>
      <c r="Y745" s="661"/>
      <c r="Z745" s="661"/>
      <c r="AA745" s="659" t="s">
        <v>78</v>
      </c>
      <c r="AB745" s="659"/>
      <c r="AC745" s="659"/>
      <c r="AD745" s="728"/>
      <c r="AE745" s="230"/>
      <c r="AF745" s="231"/>
      <c r="AG745" s="232" t="s">
        <v>84</v>
      </c>
      <c r="AH745" s="233" t="s">
        <v>13</v>
      </c>
      <c r="AI745" s="234" t="s">
        <v>84</v>
      </c>
      <c r="AJ745" s="235" t="s">
        <v>13</v>
      </c>
      <c r="AK745" s="3"/>
      <c r="AL745" s="318"/>
      <c r="AM745" s="319"/>
      <c r="AN745" s="319"/>
      <c r="AO745" s="319"/>
      <c r="AP745" s="319"/>
      <c r="AQ745" s="320"/>
      <c r="AR745" s="33"/>
    </row>
    <row r="746" spans="1:44" ht="17.25" customHeight="1" thickBot="1" x14ac:dyDescent="0.7">
      <c r="B746" s="28"/>
      <c r="E746" s="29"/>
      <c r="F746" s="30"/>
      <c r="G746" s="230"/>
      <c r="H746" s="230"/>
      <c r="I746" s="230"/>
      <c r="J746" s="230"/>
      <c r="K746" s="230"/>
      <c r="L746" s="230"/>
      <c r="M746" s="230"/>
      <c r="N746" s="230"/>
      <c r="O746" s="230"/>
      <c r="P746" s="230"/>
      <c r="Q746" s="230"/>
      <c r="R746" s="230"/>
      <c r="S746" s="230"/>
      <c r="T746" s="230"/>
      <c r="U746" s="230"/>
      <c r="V746" s="230"/>
      <c r="W746" s="230"/>
      <c r="X746" s="230"/>
      <c r="Y746" s="230"/>
      <c r="Z746" s="230"/>
      <c r="AA746" s="230"/>
      <c r="AB746" s="230"/>
      <c r="AC746" s="230"/>
      <c r="AD746" s="230"/>
      <c r="AE746" s="230"/>
      <c r="AF746" s="231"/>
      <c r="AG746" s="957" t="s">
        <v>705</v>
      </c>
      <c r="AH746" s="958"/>
      <c r="AI746" s="958"/>
      <c r="AJ746" s="959"/>
      <c r="AK746" s="3"/>
      <c r="AL746" s="318"/>
      <c r="AM746" s="319"/>
      <c r="AN746" s="319"/>
      <c r="AO746" s="319"/>
      <c r="AP746" s="319"/>
      <c r="AQ746" s="320"/>
      <c r="AR746" s="33"/>
    </row>
    <row r="747" spans="1:44" ht="17.25" customHeight="1" x14ac:dyDescent="0.65">
      <c r="A747" s="198" t="str">
        <f t="shared" si="16"/>
        <v/>
      </c>
      <c r="B747" s="28"/>
      <c r="E747" s="29"/>
      <c r="F747" s="30"/>
      <c r="H747" s="230"/>
      <c r="I747" s="230"/>
      <c r="J747" s="230"/>
      <c r="K747" s="230"/>
      <c r="L747" s="230"/>
      <c r="M747" s="230"/>
      <c r="N747" s="230"/>
      <c r="O747" s="230"/>
      <c r="P747" s="230"/>
      <c r="Q747" s="230"/>
      <c r="R747" s="230"/>
      <c r="S747" s="230"/>
      <c r="T747" s="230"/>
      <c r="U747" s="230"/>
      <c r="V747" s="230"/>
      <c r="W747" s="230"/>
      <c r="X747" s="230"/>
      <c r="Y747" s="230"/>
      <c r="Z747" s="230"/>
      <c r="AA747" s="230"/>
      <c r="AB747" s="230"/>
      <c r="AC747" s="230"/>
      <c r="AD747" s="230"/>
      <c r="AF747" s="32"/>
      <c r="AG747" s="373"/>
      <c r="AH747" s="195"/>
      <c r="AI747" s="195"/>
      <c r="AJ747" s="195"/>
      <c r="AK747" s="3"/>
      <c r="AL747" s="318"/>
      <c r="AM747" s="319"/>
      <c r="AN747" s="319"/>
      <c r="AO747" s="319"/>
      <c r="AP747" s="319"/>
      <c r="AQ747" s="320"/>
      <c r="AR747" s="33"/>
    </row>
    <row r="748" spans="1:44" ht="27.75" customHeight="1" x14ac:dyDescent="0.65">
      <c r="A748" s="198">
        <f t="shared" si="16"/>
        <v>125</v>
      </c>
      <c r="B748" s="28"/>
      <c r="E748" s="29"/>
      <c r="F748" s="30"/>
      <c r="H748" s="230" t="s">
        <v>176</v>
      </c>
      <c r="I748" s="528" t="s">
        <v>1144</v>
      </c>
      <c r="J748" s="528"/>
      <c r="K748" s="528"/>
      <c r="L748" s="528"/>
      <c r="M748" s="528"/>
      <c r="N748" s="528"/>
      <c r="O748" s="528"/>
      <c r="P748" s="528"/>
      <c r="Q748" s="528"/>
      <c r="R748" s="528"/>
      <c r="S748" s="528"/>
      <c r="T748" s="528"/>
      <c r="U748" s="528"/>
      <c r="V748" s="528"/>
      <c r="W748" s="528"/>
      <c r="X748" s="528"/>
      <c r="Y748" s="528"/>
      <c r="Z748" s="528"/>
      <c r="AA748" s="528"/>
      <c r="AB748" s="528"/>
      <c r="AC748" s="528"/>
      <c r="AD748" s="528"/>
      <c r="AF748" s="32"/>
      <c r="AG748" s="223">
        <v>125</v>
      </c>
      <c r="AH748" s="505" t="s">
        <v>19</v>
      </c>
      <c r="AI748" s="506"/>
      <c r="AJ748" s="507"/>
      <c r="AK748" s="3"/>
      <c r="AL748" s="609" t="s">
        <v>1085</v>
      </c>
      <c r="AM748" s="610"/>
      <c r="AN748" s="610"/>
      <c r="AO748" s="610"/>
      <c r="AP748" s="610"/>
      <c r="AQ748" s="611"/>
      <c r="AR748" s="566">
        <f>VLOOKUP(AH748,$CD$6:$CE$11,2,FALSE)</f>
        <v>0</v>
      </c>
    </row>
    <row r="749" spans="1:44" ht="27.75" customHeight="1" x14ac:dyDescent="0.65">
      <c r="B749" s="28"/>
      <c r="E749" s="29"/>
      <c r="F749" s="30"/>
      <c r="H749" s="230"/>
      <c r="I749" s="439"/>
      <c r="J749" s="439"/>
      <c r="K749" s="439"/>
      <c r="L749" s="439"/>
      <c r="M749" s="439"/>
      <c r="N749" s="439"/>
      <c r="O749" s="439"/>
      <c r="P749" s="439"/>
      <c r="Q749" s="439"/>
      <c r="R749" s="439"/>
      <c r="S749" s="439"/>
      <c r="T749" s="439"/>
      <c r="U749" s="439"/>
      <c r="V749" s="439"/>
      <c r="W749" s="439"/>
      <c r="X749" s="439"/>
      <c r="Y749" s="439"/>
      <c r="Z749" s="439"/>
      <c r="AA749" s="439"/>
      <c r="AB749" s="439"/>
      <c r="AC749" s="439"/>
      <c r="AD749" s="439"/>
      <c r="AF749" s="32"/>
      <c r="AH749" s="134"/>
      <c r="AI749" s="134"/>
      <c r="AJ749" s="134"/>
      <c r="AK749" s="3"/>
      <c r="AL749" s="609"/>
      <c r="AM749" s="610"/>
      <c r="AN749" s="610"/>
      <c r="AO749" s="610"/>
      <c r="AP749" s="610"/>
      <c r="AQ749" s="611"/>
      <c r="AR749" s="566"/>
    </row>
    <row r="750" spans="1:44" ht="26.25" customHeight="1" x14ac:dyDescent="0.65">
      <c r="A750" s="198" t="str">
        <f t="shared" si="16"/>
        <v/>
      </c>
      <c r="B750" s="28"/>
      <c r="E750" s="29"/>
      <c r="F750" s="30"/>
      <c r="H750" s="230"/>
      <c r="I750" s="230"/>
      <c r="J750" s="230"/>
      <c r="K750" s="230"/>
      <c r="L750" s="230"/>
      <c r="M750" s="230"/>
      <c r="N750" s="230"/>
      <c r="O750" s="230"/>
      <c r="P750" s="230"/>
      <c r="Q750" s="230"/>
      <c r="R750" s="230"/>
      <c r="S750" s="230"/>
      <c r="T750" s="230"/>
      <c r="U750" s="230"/>
      <c r="V750" s="230"/>
      <c r="W750" s="230"/>
      <c r="X750" s="230"/>
      <c r="Y750" s="230"/>
      <c r="Z750" s="230"/>
      <c r="AA750" s="230"/>
      <c r="AB750" s="230"/>
      <c r="AC750" s="230"/>
      <c r="AD750" s="230"/>
      <c r="AF750" s="32"/>
      <c r="AK750" s="3"/>
      <c r="AL750" s="609"/>
      <c r="AM750" s="610"/>
      <c r="AN750" s="610"/>
      <c r="AO750" s="610"/>
      <c r="AP750" s="610"/>
      <c r="AQ750" s="611"/>
      <c r="AR750" s="566"/>
    </row>
    <row r="751" spans="1:44" ht="27.75" customHeight="1" x14ac:dyDescent="0.65">
      <c r="A751" s="198">
        <f t="shared" si="16"/>
        <v>126</v>
      </c>
      <c r="B751" s="28"/>
      <c r="E751" s="29"/>
      <c r="F751" s="30"/>
      <c r="H751" s="230" t="s">
        <v>177</v>
      </c>
      <c r="I751" s="528" t="s">
        <v>1145</v>
      </c>
      <c r="J751" s="528"/>
      <c r="K751" s="528"/>
      <c r="L751" s="528"/>
      <c r="M751" s="528"/>
      <c r="N751" s="528"/>
      <c r="O751" s="528"/>
      <c r="P751" s="528"/>
      <c r="Q751" s="528"/>
      <c r="R751" s="528"/>
      <c r="S751" s="528"/>
      <c r="T751" s="528"/>
      <c r="U751" s="528"/>
      <c r="V751" s="528"/>
      <c r="W751" s="528"/>
      <c r="X751" s="528"/>
      <c r="Y751" s="528"/>
      <c r="Z751" s="528"/>
      <c r="AA751" s="528"/>
      <c r="AB751" s="528"/>
      <c r="AC751" s="528"/>
      <c r="AD751" s="528"/>
      <c r="AF751" s="32"/>
      <c r="AG751" s="223">
        <v>126</v>
      </c>
      <c r="AH751" s="505" t="s">
        <v>19</v>
      </c>
      <c r="AI751" s="506"/>
      <c r="AJ751" s="507"/>
      <c r="AK751" s="3"/>
      <c r="AL751" s="609" t="s">
        <v>1086</v>
      </c>
      <c r="AM751" s="610"/>
      <c r="AN751" s="610"/>
      <c r="AO751" s="610"/>
      <c r="AP751" s="610"/>
      <c r="AQ751" s="611"/>
      <c r="AR751" s="566">
        <f>VLOOKUP(AH751,$CD$6:$CE$11,2,FALSE)</f>
        <v>0</v>
      </c>
    </row>
    <row r="752" spans="1:44" ht="27.75" customHeight="1" thickBot="1" x14ac:dyDescent="0.7">
      <c r="A752" s="198" t="str">
        <f t="shared" si="16"/>
        <v/>
      </c>
      <c r="B752" s="28"/>
      <c r="E752" s="29"/>
      <c r="F752" s="30"/>
      <c r="H752" s="811" t="s">
        <v>1072</v>
      </c>
      <c r="I752" s="811"/>
      <c r="J752" s="811"/>
      <c r="K752" s="811"/>
      <c r="L752" s="811"/>
      <c r="M752" s="811"/>
      <c r="N752" s="811"/>
      <c r="O752" s="811"/>
      <c r="P752" s="811"/>
      <c r="Q752" s="811"/>
      <c r="R752" s="811"/>
      <c r="S752" s="811"/>
      <c r="T752" s="811"/>
      <c r="U752" s="811"/>
      <c r="V752" s="811"/>
      <c r="W752" s="811"/>
      <c r="X752" s="811"/>
      <c r="Y752" s="811"/>
      <c r="Z752" s="811"/>
      <c r="AA752" s="811"/>
      <c r="AB752" s="811"/>
      <c r="AC752" s="811"/>
      <c r="AD752" s="811"/>
      <c r="AF752" s="32"/>
      <c r="AK752" s="3"/>
      <c r="AL752" s="609"/>
      <c r="AM752" s="610"/>
      <c r="AN752" s="610"/>
      <c r="AO752" s="610"/>
      <c r="AP752" s="610"/>
      <c r="AQ752" s="611"/>
      <c r="AR752" s="566"/>
    </row>
    <row r="753" spans="1:44" ht="27.75" customHeight="1" x14ac:dyDescent="0.65">
      <c r="A753" s="198" t="str">
        <f t="shared" si="16"/>
        <v/>
      </c>
      <c r="B753" s="28"/>
      <c r="E753" s="29"/>
      <c r="F753" s="30"/>
      <c r="H753" s="815" t="s">
        <v>670</v>
      </c>
      <c r="I753" s="816"/>
      <c r="J753" s="816"/>
      <c r="K753" s="816"/>
      <c r="L753" s="816"/>
      <c r="M753" s="816"/>
      <c r="N753" s="816"/>
      <c r="O753" s="816"/>
      <c r="P753" s="816"/>
      <c r="Q753" s="816"/>
      <c r="R753" s="816"/>
      <c r="S753" s="816"/>
      <c r="T753" s="816"/>
      <c r="U753" s="816"/>
      <c r="V753" s="816"/>
      <c r="W753" s="816"/>
      <c r="X753" s="816"/>
      <c r="Y753" s="816"/>
      <c r="Z753" s="816"/>
      <c r="AA753" s="816"/>
      <c r="AB753" s="816"/>
      <c r="AC753" s="816"/>
      <c r="AD753" s="817"/>
      <c r="AF753" s="32"/>
      <c r="AK753" s="3"/>
      <c r="AL753" s="315"/>
      <c r="AM753" s="316"/>
      <c r="AN753" s="316"/>
      <c r="AO753" s="316"/>
      <c r="AP753" s="316"/>
      <c r="AQ753" s="317"/>
      <c r="AR753" s="33"/>
    </row>
    <row r="754" spans="1:44" ht="27.75" customHeight="1" x14ac:dyDescent="0.65">
      <c r="A754" s="198" t="str">
        <f t="shared" si="16"/>
        <v/>
      </c>
      <c r="B754" s="28"/>
      <c r="E754" s="29"/>
      <c r="F754" s="30"/>
      <c r="H754" s="389"/>
      <c r="I754" s="230" t="s">
        <v>162</v>
      </c>
      <c r="J754" s="528" t="s">
        <v>180</v>
      </c>
      <c r="K754" s="528"/>
      <c r="L754" s="528"/>
      <c r="M754" s="528"/>
      <c r="N754" s="528"/>
      <c r="O754" s="528"/>
      <c r="P754" s="528"/>
      <c r="Q754" s="528"/>
      <c r="R754" s="528"/>
      <c r="S754" s="528"/>
      <c r="T754" s="528"/>
      <c r="U754" s="528"/>
      <c r="V754" s="528"/>
      <c r="W754" s="528"/>
      <c r="X754" s="528"/>
      <c r="Y754" s="528"/>
      <c r="Z754" s="528"/>
      <c r="AA754" s="528"/>
      <c r="AB754" s="528"/>
      <c r="AC754" s="528"/>
      <c r="AD754" s="830"/>
      <c r="AF754" s="32"/>
      <c r="AK754" s="3"/>
      <c r="AL754" s="315"/>
      <c r="AM754" s="316"/>
      <c r="AN754" s="316"/>
      <c r="AO754" s="316"/>
      <c r="AP754" s="316"/>
      <c r="AQ754" s="317"/>
      <c r="AR754" s="33"/>
    </row>
    <row r="755" spans="1:44" ht="27.75" customHeight="1" x14ac:dyDescent="0.65">
      <c r="A755" s="198" t="str">
        <f t="shared" si="16"/>
        <v/>
      </c>
      <c r="B755" s="28"/>
      <c r="E755" s="29"/>
      <c r="F755" s="30"/>
      <c r="H755" s="389"/>
      <c r="I755" s="230" t="s">
        <v>163</v>
      </c>
      <c r="J755" s="528" t="s">
        <v>181</v>
      </c>
      <c r="K755" s="528"/>
      <c r="L755" s="528"/>
      <c r="M755" s="528"/>
      <c r="N755" s="528"/>
      <c r="O755" s="528"/>
      <c r="P755" s="528"/>
      <c r="Q755" s="528"/>
      <c r="R755" s="528"/>
      <c r="S755" s="528"/>
      <c r="T755" s="528"/>
      <c r="U755" s="528"/>
      <c r="V755" s="528"/>
      <c r="W755" s="528"/>
      <c r="X755" s="528"/>
      <c r="Y755" s="528"/>
      <c r="Z755" s="528"/>
      <c r="AA755" s="528"/>
      <c r="AB755" s="528"/>
      <c r="AC755" s="528"/>
      <c r="AD755" s="830"/>
      <c r="AF755" s="32"/>
      <c r="AK755" s="3"/>
      <c r="AL755" s="318"/>
      <c r="AM755" s="319"/>
      <c r="AN755" s="319"/>
      <c r="AO755" s="319"/>
      <c r="AP755" s="319"/>
      <c r="AQ755" s="320"/>
      <c r="AR755" s="33"/>
    </row>
    <row r="756" spans="1:44" ht="27.75" customHeight="1" x14ac:dyDescent="0.65">
      <c r="A756" s="198" t="str">
        <f t="shared" si="16"/>
        <v/>
      </c>
      <c r="B756" s="28"/>
      <c r="E756" s="29"/>
      <c r="F756" s="30"/>
      <c r="H756" s="389"/>
      <c r="I756" s="230" t="s">
        <v>164</v>
      </c>
      <c r="J756" s="528" t="s">
        <v>182</v>
      </c>
      <c r="K756" s="528"/>
      <c r="L756" s="528"/>
      <c r="M756" s="528"/>
      <c r="N756" s="528"/>
      <c r="O756" s="528"/>
      <c r="P756" s="528"/>
      <c r="Q756" s="528"/>
      <c r="R756" s="528"/>
      <c r="S756" s="528"/>
      <c r="T756" s="528"/>
      <c r="U756" s="528"/>
      <c r="V756" s="528"/>
      <c r="W756" s="528"/>
      <c r="X756" s="528"/>
      <c r="Y756" s="528"/>
      <c r="Z756" s="528"/>
      <c r="AA756" s="528"/>
      <c r="AB756" s="528"/>
      <c r="AC756" s="528"/>
      <c r="AD756" s="830"/>
      <c r="AF756" s="32"/>
      <c r="AK756" s="3"/>
      <c r="AL756" s="318"/>
      <c r="AM756" s="319"/>
      <c r="AN756" s="319"/>
      <c r="AO756" s="319"/>
      <c r="AP756" s="319"/>
      <c r="AQ756" s="320"/>
      <c r="AR756" s="33"/>
    </row>
    <row r="757" spans="1:44" ht="27.75" customHeight="1" x14ac:dyDescent="0.65">
      <c r="A757" s="198" t="str">
        <f t="shared" si="16"/>
        <v/>
      </c>
      <c r="B757" s="28"/>
      <c r="E757" s="29"/>
      <c r="F757" s="30"/>
      <c r="H757" s="389"/>
      <c r="I757" s="230" t="s">
        <v>165</v>
      </c>
      <c r="J757" s="528" t="s">
        <v>183</v>
      </c>
      <c r="K757" s="528"/>
      <c r="L757" s="528"/>
      <c r="M757" s="528"/>
      <c r="N757" s="528"/>
      <c r="O757" s="528"/>
      <c r="P757" s="528"/>
      <c r="Q757" s="528"/>
      <c r="R757" s="528"/>
      <c r="S757" s="528"/>
      <c r="T757" s="528"/>
      <c r="U757" s="528"/>
      <c r="V757" s="528"/>
      <c r="W757" s="528"/>
      <c r="X757" s="528"/>
      <c r="Y757" s="528"/>
      <c r="Z757" s="528"/>
      <c r="AA757" s="528"/>
      <c r="AB757" s="528"/>
      <c r="AC757" s="528"/>
      <c r="AD757" s="830"/>
      <c r="AF757" s="32"/>
      <c r="AK757" s="3"/>
      <c r="AL757" s="318"/>
      <c r="AM757" s="319"/>
      <c r="AN757" s="319"/>
      <c r="AO757" s="319"/>
      <c r="AP757" s="319"/>
      <c r="AQ757" s="320"/>
      <c r="AR757" s="33"/>
    </row>
    <row r="758" spans="1:44" ht="27.75" customHeight="1" x14ac:dyDescent="0.65">
      <c r="A758" s="198" t="str">
        <f t="shared" si="16"/>
        <v/>
      </c>
      <c r="B758" s="28"/>
      <c r="E758" s="29"/>
      <c r="F758" s="30"/>
      <c r="H758" s="389"/>
      <c r="I758" s="230" t="s">
        <v>166</v>
      </c>
      <c r="J758" s="528" t="s">
        <v>184</v>
      </c>
      <c r="K758" s="528"/>
      <c r="L758" s="528"/>
      <c r="M758" s="528"/>
      <c r="N758" s="528"/>
      <c r="O758" s="528"/>
      <c r="P758" s="528"/>
      <c r="Q758" s="528"/>
      <c r="R758" s="528"/>
      <c r="S758" s="528"/>
      <c r="T758" s="528"/>
      <c r="U758" s="528"/>
      <c r="V758" s="528"/>
      <c r="W758" s="528"/>
      <c r="X758" s="528"/>
      <c r="Y758" s="528"/>
      <c r="Z758" s="528"/>
      <c r="AA758" s="528"/>
      <c r="AB758" s="528"/>
      <c r="AC758" s="528"/>
      <c r="AD758" s="830"/>
      <c r="AF758" s="32"/>
      <c r="AK758" s="3"/>
      <c r="AL758" s="318"/>
      <c r="AM758" s="319"/>
      <c r="AN758" s="319"/>
      <c r="AO758" s="319"/>
      <c r="AP758" s="319"/>
      <c r="AQ758" s="320"/>
      <c r="AR758" s="33"/>
    </row>
    <row r="759" spans="1:44" ht="27.75" customHeight="1" x14ac:dyDescent="0.65">
      <c r="A759" s="198" t="str">
        <f t="shared" si="16"/>
        <v/>
      </c>
      <c r="B759" s="28"/>
      <c r="E759" s="29"/>
      <c r="F759" s="30"/>
      <c r="H759" s="389"/>
      <c r="I759" s="230" t="s">
        <v>167</v>
      </c>
      <c r="J759" s="528" t="s">
        <v>185</v>
      </c>
      <c r="K759" s="528"/>
      <c r="L759" s="528"/>
      <c r="M759" s="528"/>
      <c r="N759" s="528"/>
      <c r="O759" s="528"/>
      <c r="P759" s="528"/>
      <c r="Q759" s="528"/>
      <c r="R759" s="528"/>
      <c r="S759" s="528"/>
      <c r="T759" s="528"/>
      <c r="U759" s="528"/>
      <c r="V759" s="528"/>
      <c r="W759" s="528"/>
      <c r="X759" s="528"/>
      <c r="Y759" s="528"/>
      <c r="Z759" s="528"/>
      <c r="AA759" s="528"/>
      <c r="AB759" s="528"/>
      <c r="AC759" s="528"/>
      <c r="AD759" s="830"/>
      <c r="AF759" s="32"/>
      <c r="AK759" s="3"/>
      <c r="AL759" s="318"/>
      <c r="AM759" s="319"/>
      <c r="AN759" s="319"/>
      <c r="AO759" s="319"/>
      <c r="AP759" s="319"/>
      <c r="AQ759" s="320"/>
      <c r="AR759" s="33"/>
    </row>
    <row r="760" spans="1:44" ht="27.75" customHeight="1" x14ac:dyDescent="0.65">
      <c r="A760" s="198" t="str">
        <f t="shared" si="16"/>
        <v/>
      </c>
      <c r="B760" s="28"/>
      <c r="E760" s="29"/>
      <c r="F760" s="30"/>
      <c r="H760" s="389"/>
      <c r="I760" s="230" t="s">
        <v>168</v>
      </c>
      <c r="J760" s="528" t="s">
        <v>186</v>
      </c>
      <c r="K760" s="528"/>
      <c r="L760" s="528"/>
      <c r="M760" s="528"/>
      <c r="N760" s="528"/>
      <c r="O760" s="528"/>
      <c r="P760" s="528"/>
      <c r="Q760" s="528"/>
      <c r="R760" s="528"/>
      <c r="S760" s="528"/>
      <c r="T760" s="528"/>
      <c r="U760" s="528"/>
      <c r="V760" s="528"/>
      <c r="W760" s="528"/>
      <c r="X760" s="528"/>
      <c r="Y760" s="528"/>
      <c r="Z760" s="528"/>
      <c r="AA760" s="528"/>
      <c r="AB760" s="528"/>
      <c r="AC760" s="528"/>
      <c r="AD760" s="830"/>
      <c r="AF760" s="32"/>
      <c r="AK760" s="3"/>
      <c r="AL760" s="318"/>
      <c r="AM760" s="319"/>
      <c r="AN760" s="319"/>
      <c r="AO760" s="319"/>
      <c r="AP760" s="319"/>
      <c r="AQ760" s="320"/>
      <c r="AR760" s="33"/>
    </row>
    <row r="761" spans="1:44" ht="27.75" customHeight="1" x14ac:dyDescent="0.65">
      <c r="A761" s="198" t="str">
        <f t="shared" si="16"/>
        <v/>
      </c>
      <c r="B761" s="28"/>
      <c r="E761" s="29"/>
      <c r="F761" s="30"/>
      <c r="H761" s="389"/>
      <c r="I761" s="230" t="s">
        <v>178</v>
      </c>
      <c r="J761" s="528" t="s">
        <v>187</v>
      </c>
      <c r="K761" s="528"/>
      <c r="L761" s="528"/>
      <c r="M761" s="528"/>
      <c r="N761" s="528"/>
      <c r="O761" s="528"/>
      <c r="P761" s="528"/>
      <c r="Q761" s="528"/>
      <c r="R761" s="528"/>
      <c r="S761" s="528"/>
      <c r="T761" s="528"/>
      <c r="U761" s="528"/>
      <c r="V761" s="528"/>
      <c r="W761" s="528"/>
      <c r="X761" s="528"/>
      <c r="Y761" s="528"/>
      <c r="Z761" s="528"/>
      <c r="AA761" s="528"/>
      <c r="AB761" s="528"/>
      <c r="AC761" s="528"/>
      <c r="AD761" s="830"/>
      <c r="AF761" s="32"/>
      <c r="AK761" s="3"/>
      <c r="AL761" s="318"/>
      <c r="AM761" s="319"/>
      <c r="AN761" s="319"/>
      <c r="AO761" s="319"/>
      <c r="AP761" s="319"/>
      <c r="AQ761" s="320"/>
      <c r="AR761" s="33"/>
    </row>
    <row r="762" spans="1:44" ht="27.75" customHeight="1" thickBot="1" x14ac:dyDescent="0.7">
      <c r="A762" s="198" t="str">
        <f t="shared" si="16"/>
        <v/>
      </c>
      <c r="B762" s="28"/>
      <c r="E762" s="29"/>
      <c r="F762" s="30"/>
      <c r="H762" s="390"/>
      <c r="I762" s="396" t="s">
        <v>179</v>
      </c>
      <c r="J762" s="863" t="s">
        <v>188</v>
      </c>
      <c r="K762" s="863"/>
      <c r="L762" s="863"/>
      <c r="M762" s="863"/>
      <c r="N762" s="863"/>
      <c r="O762" s="863"/>
      <c r="P762" s="863"/>
      <c r="Q762" s="863"/>
      <c r="R762" s="863"/>
      <c r="S762" s="863"/>
      <c r="T762" s="863"/>
      <c r="U762" s="863"/>
      <c r="V762" s="863"/>
      <c r="W762" s="863"/>
      <c r="X762" s="863"/>
      <c r="Y762" s="863"/>
      <c r="Z762" s="863"/>
      <c r="AA762" s="863"/>
      <c r="AB762" s="863"/>
      <c r="AC762" s="863"/>
      <c r="AD762" s="864"/>
      <c r="AF762" s="32"/>
      <c r="AK762" s="3"/>
      <c r="AL762" s="318"/>
      <c r="AM762" s="319"/>
      <c r="AN762" s="319"/>
      <c r="AO762" s="319"/>
      <c r="AP762" s="319"/>
      <c r="AQ762" s="320"/>
      <c r="AR762" s="33"/>
    </row>
    <row r="763" spans="1:44" ht="17.25" customHeight="1" x14ac:dyDescent="0.65">
      <c r="A763" s="198" t="str">
        <f t="shared" si="16"/>
        <v/>
      </c>
      <c r="B763" s="28"/>
      <c r="E763" s="29"/>
      <c r="F763" s="30"/>
      <c r="H763" s="230"/>
      <c r="I763" s="230"/>
      <c r="J763" s="230"/>
      <c r="K763" s="230"/>
      <c r="L763" s="230"/>
      <c r="M763" s="230"/>
      <c r="N763" s="230"/>
      <c r="O763" s="230"/>
      <c r="P763" s="230"/>
      <c r="Q763" s="230"/>
      <c r="R763" s="230"/>
      <c r="S763" s="230"/>
      <c r="T763" s="230"/>
      <c r="U763" s="230"/>
      <c r="V763" s="230"/>
      <c r="W763" s="230"/>
      <c r="X763" s="230"/>
      <c r="Y763" s="230"/>
      <c r="Z763" s="230"/>
      <c r="AA763" s="230"/>
      <c r="AB763" s="230"/>
      <c r="AC763" s="230"/>
      <c r="AD763" s="230"/>
      <c r="AF763" s="32"/>
      <c r="AK763" s="3"/>
      <c r="AL763" s="318"/>
      <c r="AM763" s="319"/>
      <c r="AN763" s="319"/>
      <c r="AO763" s="319"/>
      <c r="AP763" s="319"/>
      <c r="AQ763" s="320"/>
      <c r="AR763" s="33"/>
    </row>
    <row r="764" spans="1:44" ht="27.75" customHeight="1" x14ac:dyDescent="0.65">
      <c r="A764" s="198">
        <f>IF(AG764=0,"",AG764)</f>
        <v>127</v>
      </c>
      <c r="B764" s="28"/>
      <c r="E764" s="29"/>
      <c r="F764" s="30"/>
      <c r="H764" s="230" t="s">
        <v>189</v>
      </c>
      <c r="I764" s="1011" t="s">
        <v>1157</v>
      </c>
      <c r="J764" s="1012"/>
      <c r="K764" s="1012"/>
      <c r="L764" s="1012"/>
      <c r="M764" s="1012"/>
      <c r="N764" s="1012"/>
      <c r="O764" s="1012"/>
      <c r="P764" s="1012"/>
      <c r="Q764" s="1012"/>
      <c r="R764" s="1012"/>
      <c r="S764" s="1012"/>
      <c r="T764" s="1012"/>
      <c r="U764" s="1012"/>
      <c r="V764" s="1012"/>
      <c r="W764" s="1012"/>
      <c r="X764" s="1012"/>
      <c r="Y764" s="1012"/>
      <c r="Z764" s="1012"/>
      <c r="AA764" s="1012"/>
      <c r="AB764" s="1012"/>
      <c r="AC764" s="1012"/>
      <c r="AD764" s="1012"/>
      <c r="AF764" s="32"/>
      <c r="AG764" s="223">
        <v>127</v>
      </c>
      <c r="AH764" s="505" t="s">
        <v>19</v>
      </c>
      <c r="AI764" s="506"/>
      <c r="AJ764" s="507"/>
      <c r="AK764" s="3"/>
      <c r="AL764" s="609" t="s">
        <v>1087</v>
      </c>
      <c r="AM764" s="610"/>
      <c r="AN764" s="610"/>
      <c r="AO764" s="610"/>
      <c r="AP764" s="610"/>
      <c r="AQ764" s="611"/>
      <c r="AR764" s="566">
        <f>VLOOKUP(AH764,$CD$6:$CE$11,2,FALSE)</f>
        <v>0</v>
      </c>
    </row>
    <row r="765" spans="1:44" ht="27.75" customHeight="1" x14ac:dyDescent="0.65">
      <c r="B765" s="28"/>
      <c r="E765" s="29"/>
      <c r="F765" s="30"/>
      <c r="H765" s="230"/>
      <c r="I765" s="1012"/>
      <c r="J765" s="1012"/>
      <c r="K765" s="1012"/>
      <c r="L765" s="1012"/>
      <c r="M765" s="1012"/>
      <c r="N765" s="1012"/>
      <c r="O765" s="1012"/>
      <c r="P765" s="1012"/>
      <c r="Q765" s="1012"/>
      <c r="R765" s="1012"/>
      <c r="S765" s="1012"/>
      <c r="T765" s="1012"/>
      <c r="U765" s="1012"/>
      <c r="V765" s="1012"/>
      <c r="W765" s="1012"/>
      <c r="X765" s="1012"/>
      <c r="Y765" s="1012"/>
      <c r="Z765" s="1012"/>
      <c r="AA765" s="1012"/>
      <c r="AB765" s="1012"/>
      <c r="AC765" s="1012"/>
      <c r="AD765" s="1012"/>
      <c r="AF765" s="32"/>
      <c r="AH765" s="134"/>
      <c r="AI765" s="134"/>
      <c r="AJ765" s="134"/>
      <c r="AK765" s="3"/>
      <c r="AL765" s="609"/>
      <c r="AM765" s="610"/>
      <c r="AN765" s="610"/>
      <c r="AO765" s="610"/>
      <c r="AP765" s="610"/>
      <c r="AQ765" s="611"/>
      <c r="AR765" s="566"/>
    </row>
    <row r="766" spans="1:44" ht="17.25" customHeight="1" thickBot="1" x14ac:dyDescent="0.7">
      <c r="A766" s="198" t="str">
        <f t="shared" si="16"/>
        <v/>
      </c>
      <c r="B766" s="28"/>
      <c r="E766" s="29"/>
      <c r="F766" s="30"/>
      <c r="H766" s="230"/>
      <c r="I766" s="230"/>
      <c r="J766" s="230"/>
      <c r="K766" s="230"/>
      <c r="L766" s="230"/>
      <c r="M766" s="230"/>
      <c r="N766" s="230"/>
      <c r="O766" s="230"/>
      <c r="P766" s="230"/>
      <c r="Q766" s="230"/>
      <c r="R766" s="230"/>
      <c r="S766" s="230"/>
      <c r="T766" s="230"/>
      <c r="U766" s="230"/>
      <c r="V766" s="230"/>
      <c r="W766" s="230"/>
      <c r="X766" s="230"/>
      <c r="Y766" s="230"/>
      <c r="Z766" s="230"/>
      <c r="AA766" s="230"/>
      <c r="AB766" s="230"/>
      <c r="AC766" s="230"/>
      <c r="AD766" s="230"/>
      <c r="AF766" s="32"/>
      <c r="AK766" s="3"/>
      <c r="AL766" s="315"/>
      <c r="AM766" s="316"/>
      <c r="AN766" s="316"/>
      <c r="AO766" s="316"/>
      <c r="AP766" s="316"/>
      <c r="AQ766" s="317"/>
      <c r="AR766" s="67"/>
    </row>
    <row r="767" spans="1:44" ht="26.15" x14ac:dyDescent="0.65">
      <c r="B767" s="28"/>
      <c r="E767" s="29"/>
      <c r="F767" s="30"/>
      <c r="H767" s="999" t="s">
        <v>1158</v>
      </c>
      <c r="I767" s="1000"/>
      <c r="J767" s="1000"/>
      <c r="K767" s="1000"/>
      <c r="L767" s="1000"/>
      <c r="M767" s="1000"/>
      <c r="N767" s="1000"/>
      <c r="O767" s="1000"/>
      <c r="P767" s="1000"/>
      <c r="Q767" s="1000"/>
      <c r="R767" s="1000"/>
      <c r="S767" s="1000"/>
      <c r="T767" s="1000"/>
      <c r="U767" s="1000"/>
      <c r="V767" s="1000"/>
      <c r="W767" s="1000"/>
      <c r="X767" s="1000"/>
      <c r="Y767" s="1000"/>
      <c r="Z767" s="1000"/>
      <c r="AA767" s="1000"/>
      <c r="AB767" s="1000"/>
      <c r="AC767" s="1000"/>
      <c r="AD767" s="1001"/>
      <c r="AF767" s="32"/>
      <c r="AH767" s="134"/>
      <c r="AI767" s="134"/>
      <c r="AJ767" s="134"/>
      <c r="AK767" s="3"/>
      <c r="AL767" s="315"/>
      <c r="AM767" s="316"/>
      <c r="AN767" s="316"/>
      <c r="AO767" s="316"/>
      <c r="AP767" s="316"/>
      <c r="AQ767" s="317"/>
      <c r="AR767" s="67"/>
    </row>
    <row r="768" spans="1:44" ht="26.15" x14ac:dyDescent="0.65">
      <c r="B768" s="28"/>
      <c r="E768" s="29"/>
      <c r="F768" s="30"/>
      <c r="H768" s="1002"/>
      <c r="I768" s="1003"/>
      <c r="J768" s="1003"/>
      <c r="K768" s="1003"/>
      <c r="L768" s="1003"/>
      <c r="M768" s="1003"/>
      <c r="N768" s="1003"/>
      <c r="O768" s="1003"/>
      <c r="P768" s="1003"/>
      <c r="Q768" s="1003"/>
      <c r="R768" s="1003"/>
      <c r="S768" s="1003"/>
      <c r="T768" s="1003"/>
      <c r="U768" s="1003"/>
      <c r="V768" s="1003"/>
      <c r="W768" s="1003"/>
      <c r="X768" s="1003"/>
      <c r="Y768" s="1003"/>
      <c r="Z768" s="1003"/>
      <c r="AA768" s="1003"/>
      <c r="AB768" s="1003"/>
      <c r="AC768" s="1003"/>
      <c r="AD768" s="1004"/>
      <c r="AF768" s="32"/>
      <c r="AH768" s="134"/>
      <c r="AI768" s="134"/>
      <c r="AJ768" s="134"/>
      <c r="AK768" s="3"/>
      <c r="AL768" s="315"/>
      <c r="AM768" s="316"/>
      <c r="AN768" s="316"/>
      <c r="AO768" s="316"/>
      <c r="AP768" s="316"/>
      <c r="AQ768" s="317"/>
      <c r="AR768" s="67"/>
    </row>
    <row r="769" spans="1:44" ht="26.15" x14ac:dyDescent="0.65">
      <c r="B769" s="28"/>
      <c r="E769" s="29"/>
      <c r="F769" s="30"/>
      <c r="H769" s="1002"/>
      <c r="I769" s="1003"/>
      <c r="J769" s="1003"/>
      <c r="K769" s="1003"/>
      <c r="L769" s="1003"/>
      <c r="M769" s="1003"/>
      <c r="N769" s="1003"/>
      <c r="O769" s="1003"/>
      <c r="P769" s="1003"/>
      <c r="Q769" s="1003"/>
      <c r="R769" s="1003"/>
      <c r="S769" s="1003"/>
      <c r="T769" s="1003"/>
      <c r="U769" s="1003"/>
      <c r="V769" s="1003"/>
      <c r="W769" s="1003"/>
      <c r="X769" s="1003"/>
      <c r="Y769" s="1003"/>
      <c r="Z769" s="1003"/>
      <c r="AA769" s="1003"/>
      <c r="AB769" s="1003"/>
      <c r="AC769" s="1003"/>
      <c r="AD769" s="1004"/>
      <c r="AF769" s="32"/>
      <c r="AH769" s="134"/>
      <c r="AI769" s="134"/>
      <c r="AJ769" s="134"/>
      <c r="AK769" s="3"/>
      <c r="AL769" s="315"/>
      <c r="AM769" s="316"/>
      <c r="AN769" s="316"/>
      <c r="AO769" s="316"/>
      <c r="AP769" s="316"/>
      <c r="AQ769" s="317"/>
      <c r="AR769" s="67"/>
    </row>
    <row r="770" spans="1:44" ht="26.15" x14ac:dyDescent="0.65">
      <c r="B770" s="28"/>
      <c r="E770" s="29"/>
      <c r="F770" s="30"/>
      <c r="H770" s="1002"/>
      <c r="I770" s="1003"/>
      <c r="J770" s="1003"/>
      <c r="K770" s="1003"/>
      <c r="L770" s="1003"/>
      <c r="M770" s="1003"/>
      <c r="N770" s="1003"/>
      <c r="O770" s="1003"/>
      <c r="P770" s="1003"/>
      <c r="Q770" s="1003"/>
      <c r="R770" s="1003"/>
      <c r="S770" s="1003"/>
      <c r="T770" s="1003"/>
      <c r="U770" s="1003"/>
      <c r="V770" s="1003"/>
      <c r="W770" s="1003"/>
      <c r="X770" s="1003"/>
      <c r="Y770" s="1003"/>
      <c r="Z770" s="1003"/>
      <c r="AA770" s="1003"/>
      <c r="AB770" s="1003"/>
      <c r="AC770" s="1003"/>
      <c r="AD770" s="1004"/>
      <c r="AF770" s="32"/>
      <c r="AH770" s="134"/>
      <c r="AI770" s="134"/>
      <c r="AJ770" s="134"/>
      <c r="AK770" s="3"/>
      <c r="AL770" s="315"/>
      <c r="AM770" s="316"/>
      <c r="AN770" s="316"/>
      <c r="AO770" s="316"/>
      <c r="AP770" s="316"/>
      <c r="AQ770" s="317"/>
      <c r="AR770" s="67"/>
    </row>
    <row r="771" spans="1:44" ht="26.6" thickBot="1" x14ac:dyDescent="0.7">
      <c r="B771" s="28"/>
      <c r="E771" s="29"/>
      <c r="F771" s="30"/>
      <c r="H771" s="1005"/>
      <c r="I771" s="1006"/>
      <c r="J771" s="1006"/>
      <c r="K771" s="1006"/>
      <c r="L771" s="1006"/>
      <c r="M771" s="1006"/>
      <c r="N771" s="1006"/>
      <c r="O771" s="1006"/>
      <c r="P771" s="1006"/>
      <c r="Q771" s="1006"/>
      <c r="R771" s="1006"/>
      <c r="S771" s="1006"/>
      <c r="T771" s="1006"/>
      <c r="U771" s="1006"/>
      <c r="V771" s="1006"/>
      <c r="W771" s="1006"/>
      <c r="X771" s="1006"/>
      <c r="Y771" s="1006"/>
      <c r="Z771" s="1006"/>
      <c r="AA771" s="1006"/>
      <c r="AB771" s="1006"/>
      <c r="AC771" s="1006"/>
      <c r="AD771" s="1007"/>
      <c r="AF771" s="32"/>
      <c r="AH771" s="134"/>
      <c r="AI771" s="134"/>
      <c r="AJ771" s="134"/>
      <c r="AK771" s="3"/>
      <c r="AL771" s="315"/>
      <c r="AM771" s="316"/>
      <c r="AN771" s="316"/>
      <c r="AO771" s="316"/>
      <c r="AP771" s="316"/>
      <c r="AQ771" s="317"/>
      <c r="AR771" s="67"/>
    </row>
    <row r="772" spans="1:44" ht="27.75" customHeight="1" x14ac:dyDescent="0.65">
      <c r="B772" s="28"/>
      <c r="E772" s="29"/>
      <c r="F772" s="30"/>
      <c r="H772" s="230"/>
      <c r="I772" s="366"/>
      <c r="J772" s="366"/>
      <c r="K772" s="366"/>
      <c r="L772" s="366"/>
      <c r="M772" s="366"/>
      <c r="N772" s="366"/>
      <c r="O772" s="366"/>
      <c r="P772" s="366"/>
      <c r="Q772" s="366"/>
      <c r="R772" s="366"/>
      <c r="S772" s="366"/>
      <c r="T772" s="366"/>
      <c r="U772" s="366"/>
      <c r="V772" s="366"/>
      <c r="W772" s="366"/>
      <c r="X772" s="366"/>
      <c r="Y772" s="366"/>
      <c r="Z772" s="366"/>
      <c r="AA772" s="366"/>
      <c r="AB772" s="366"/>
      <c r="AC772" s="366"/>
      <c r="AD772" s="366"/>
      <c r="AF772" s="32"/>
      <c r="AH772" s="134"/>
      <c r="AI772" s="134"/>
      <c r="AJ772" s="134"/>
      <c r="AK772" s="3"/>
      <c r="AL772" s="315"/>
      <c r="AM772" s="316"/>
      <c r="AN772" s="316"/>
      <c r="AO772" s="316"/>
      <c r="AP772" s="316"/>
      <c r="AQ772" s="317"/>
      <c r="AR772" s="67"/>
    </row>
    <row r="773" spans="1:44" ht="27.75" customHeight="1" x14ac:dyDescent="0.65">
      <c r="A773" s="198">
        <f t="shared" si="16"/>
        <v>128</v>
      </c>
      <c r="B773" s="28"/>
      <c r="E773" s="29"/>
      <c r="F773" s="30"/>
      <c r="H773" s="230" t="s">
        <v>190</v>
      </c>
      <c r="I773" s="634" t="s">
        <v>191</v>
      </c>
      <c r="J773" s="634"/>
      <c r="K773" s="634"/>
      <c r="L773" s="634"/>
      <c r="M773" s="634"/>
      <c r="N773" s="634"/>
      <c r="O773" s="634"/>
      <c r="P773" s="634"/>
      <c r="Q773" s="634"/>
      <c r="R773" s="634"/>
      <c r="S773" s="634"/>
      <c r="T773" s="634"/>
      <c r="U773" s="634"/>
      <c r="V773" s="634"/>
      <c r="W773" s="634"/>
      <c r="X773" s="634"/>
      <c r="Y773" s="634"/>
      <c r="Z773" s="634"/>
      <c r="AA773" s="634"/>
      <c r="AB773" s="634"/>
      <c r="AC773" s="634"/>
      <c r="AD773" s="634"/>
      <c r="AF773" s="32"/>
      <c r="AG773" s="223">
        <v>128</v>
      </c>
      <c r="AH773" s="505" t="s">
        <v>19</v>
      </c>
      <c r="AI773" s="506"/>
      <c r="AJ773" s="507"/>
      <c r="AK773" s="3"/>
      <c r="AL773" s="609" t="s">
        <v>1088</v>
      </c>
      <c r="AM773" s="610"/>
      <c r="AN773" s="610"/>
      <c r="AO773" s="610"/>
      <c r="AP773" s="610"/>
      <c r="AQ773" s="611"/>
      <c r="AR773" s="566">
        <f>VLOOKUP(AH773,$CD$6:$CE$11,2,FALSE)</f>
        <v>0</v>
      </c>
    </row>
    <row r="774" spans="1:44" ht="27.75" customHeight="1" x14ac:dyDescent="0.65">
      <c r="A774" s="198" t="str">
        <f t="shared" si="16"/>
        <v/>
      </c>
      <c r="B774" s="28"/>
      <c r="E774" s="29"/>
      <c r="F774" s="30"/>
      <c r="H774" s="230"/>
      <c r="I774" s="634"/>
      <c r="J774" s="634"/>
      <c r="K774" s="634"/>
      <c r="L774" s="634"/>
      <c r="M774" s="634"/>
      <c r="N774" s="634"/>
      <c r="O774" s="634"/>
      <c r="P774" s="634"/>
      <c r="Q774" s="634"/>
      <c r="R774" s="634"/>
      <c r="S774" s="634"/>
      <c r="T774" s="634"/>
      <c r="U774" s="634"/>
      <c r="V774" s="634"/>
      <c r="W774" s="634"/>
      <c r="X774" s="634"/>
      <c r="Y774" s="634"/>
      <c r="Z774" s="634"/>
      <c r="AA774" s="634"/>
      <c r="AB774" s="634"/>
      <c r="AC774" s="634"/>
      <c r="AD774" s="634"/>
      <c r="AF774" s="32"/>
      <c r="AK774" s="3"/>
      <c r="AL774" s="609"/>
      <c r="AM774" s="610"/>
      <c r="AN774" s="610"/>
      <c r="AO774" s="610"/>
      <c r="AP774" s="610"/>
      <c r="AQ774" s="611"/>
      <c r="AR774" s="566"/>
    </row>
    <row r="775" spans="1:44" ht="27.75" customHeight="1" x14ac:dyDescent="0.65">
      <c r="A775" s="198" t="str">
        <f t="shared" si="16"/>
        <v/>
      </c>
      <c r="B775" s="28"/>
      <c r="E775" s="29"/>
      <c r="F775" s="30"/>
      <c r="H775" s="230"/>
      <c r="I775" s="634"/>
      <c r="J775" s="634"/>
      <c r="K775" s="634"/>
      <c r="L775" s="634"/>
      <c r="M775" s="634"/>
      <c r="N775" s="634"/>
      <c r="O775" s="634"/>
      <c r="P775" s="634"/>
      <c r="Q775" s="634"/>
      <c r="R775" s="634"/>
      <c r="S775" s="634"/>
      <c r="T775" s="634"/>
      <c r="U775" s="634"/>
      <c r="V775" s="634"/>
      <c r="W775" s="634"/>
      <c r="X775" s="634"/>
      <c r="Y775" s="634"/>
      <c r="Z775" s="634"/>
      <c r="AA775" s="634"/>
      <c r="AB775" s="634"/>
      <c r="AC775" s="634"/>
      <c r="AD775" s="634"/>
      <c r="AF775" s="32"/>
      <c r="AK775" s="3"/>
      <c r="AL775" s="315"/>
      <c r="AM775" s="316"/>
      <c r="AN775" s="316"/>
      <c r="AO775" s="316"/>
      <c r="AP775" s="316"/>
      <c r="AQ775" s="317"/>
      <c r="AR775" s="67"/>
    </row>
    <row r="776" spans="1:44" ht="27.75" customHeight="1" x14ac:dyDescent="0.65">
      <c r="B776" s="28"/>
      <c r="E776" s="29"/>
      <c r="F776" s="30"/>
      <c r="H776" s="230"/>
      <c r="I776" s="366"/>
      <c r="J776" s="366"/>
      <c r="K776" s="366"/>
      <c r="L776" s="366"/>
      <c r="M776" s="366"/>
      <c r="N776" s="366"/>
      <c r="O776" s="366"/>
      <c r="P776" s="366"/>
      <c r="Q776" s="366"/>
      <c r="R776" s="366"/>
      <c r="S776" s="366"/>
      <c r="T776" s="366"/>
      <c r="U776" s="366"/>
      <c r="V776" s="366"/>
      <c r="W776" s="366"/>
      <c r="X776" s="366"/>
      <c r="Y776" s="366"/>
      <c r="Z776" s="366"/>
      <c r="AA776" s="366"/>
      <c r="AB776" s="366"/>
      <c r="AC776" s="366"/>
      <c r="AD776" s="366"/>
      <c r="AF776" s="32"/>
      <c r="AK776" s="3"/>
      <c r="AL776" s="315"/>
      <c r="AM776" s="316"/>
      <c r="AN776" s="316"/>
      <c r="AO776" s="316"/>
      <c r="AP776" s="316"/>
      <c r="AQ776" s="317"/>
      <c r="AR776" s="67"/>
    </row>
    <row r="777" spans="1:44" ht="27.75" customHeight="1" x14ac:dyDescent="0.65">
      <c r="B777" s="28"/>
      <c r="E777" s="29"/>
      <c r="F777" s="30"/>
      <c r="H777" s="230"/>
      <c r="I777" s="571" t="s">
        <v>1019</v>
      </c>
      <c r="J777" s="571"/>
      <c r="K777" s="571"/>
      <c r="L777" s="571"/>
      <c r="M777" s="571"/>
      <c r="N777" s="571"/>
      <c r="O777" s="571"/>
      <c r="P777" s="571"/>
      <c r="Q777" s="571"/>
      <c r="R777" s="571"/>
      <c r="S777" s="571"/>
      <c r="T777" s="571"/>
      <c r="U777" s="571"/>
      <c r="V777" s="571"/>
      <c r="W777" s="571"/>
      <c r="X777" s="571"/>
      <c r="Y777" s="571"/>
      <c r="Z777" s="571"/>
      <c r="AA777" s="571"/>
      <c r="AB777" s="571"/>
      <c r="AC777" s="571"/>
      <c r="AD777" s="571"/>
      <c r="AF777" s="32"/>
      <c r="AK777" s="3"/>
      <c r="AL777" s="315"/>
      <c r="AM777" s="316"/>
      <c r="AN777" s="316"/>
      <c r="AO777" s="316"/>
      <c r="AP777" s="316"/>
      <c r="AQ777" s="317"/>
      <c r="AR777" s="67"/>
    </row>
    <row r="778" spans="1:44" ht="27.75" customHeight="1" x14ac:dyDescent="0.65">
      <c r="B778" s="28"/>
      <c r="E778" s="29"/>
      <c r="F778" s="30"/>
      <c r="H778" s="230"/>
      <c r="I778" s="571"/>
      <c r="J778" s="571"/>
      <c r="K778" s="571"/>
      <c r="L778" s="571"/>
      <c r="M778" s="571"/>
      <c r="N778" s="571"/>
      <c r="O778" s="571"/>
      <c r="P778" s="571"/>
      <c r="Q778" s="571"/>
      <c r="R778" s="571"/>
      <c r="S778" s="571"/>
      <c r="T778" s="571"/>
      <c r="U778" s="571"/>
      <c r="V778" s="571"/>
      <c r="W778" s="571"/>
      <c r="X778" s="571"/>
      <c r="Y778" s="571"/>
      <c r="Z778" s="571"/>
      <c r="AA778" s="571"/>
      <c r="AB778" s="571"/>
      <c r="AC778" s="571"/>
      <c r="AD778" s="571"/>
      <c r="AF778" s="32"/>
      <c r="AK778" s="3"/>
      <c r="AL778" s="315"/>
      <c r="AM778" s="316"/>
      <c r="AN778" s="316"/>
      <c r="AO778" s="316"/>
      <c r="AP778" s="316"/>
      <c r="AQ778" s="317"/>
      <c r="AR778" s="67"/>
    </row>
    <row r="779" spans="1:44" ht="27.75" customHeight="1" x14ac:dyDescent="0.65">
      <c r="B779" s="28"/>
      <c r="E779" s="29"/>
      <c r="F779" s="30"/>
      <c r="H779" s="230"/>
      <c r="I779" s="571"/>
      <c r="J779" s="571"/>
      <c r="K779" s="571"/>
      <c r="L779" s="571"/>
      <c r="M779" s="571"/>
      <c r="N779" s="571"/>
      <c r="O779" s="571"/>
      <c r="P779" s="571"/>
      <c r="Q779" s="571"/>
      <c r="R779" s="571"/>
      <c r="S779" s="571"/>
      <c r="T779" s="571"/>
      <c r="U779" s="571"/>
      <c r="V779" s="571"/>
      <c r="W779" s="571"/>
      <c r="X779" s="571"/>
      <c r="Y779" s="571"/>
      <c r="Z779" s="571"/>
      <c r="AA779" s="571"/>
      <c r="AB779" s="571"/>
      <c r="AC779" s="571"/>
      <c r="AD779" s="571"/>
      <c r="AF779" s="32"/>
      <c r="AK779" s="3"/>
      <c r="AL779" s="315"/>
      <c r="AM779" s="316"/>
      <c r="AN779" s="316"/>
      <c r="AO779" s="316"/>
      <c r="AP779" s="316"/>
      <c r="AQ779" s="317"/>
      <c r="AR779" s="67"/>
    </row>
    <row r="780" spans="1:44" ht="27.75" customHeight="1" x14ac:dyDescent="0.65">
      <c r="B780" s="28"/>
      <c r="E780" s="29"/>
      <c r="F780" s="30"/>
      <c r="H780" s="230"/>
      <c r="I780" s="571"/>
      <c r="J780" s="571"/>
      <c r="K780" s="571"/>
      <c r="L780" s="571"/>
      <c r="M780" s="571"/>
      <c r="N780" s="571"/>
      <c r="O780" s="571"/>
      <c r="P780" s="571"/>
      <c r="Q780" s="571"/>
      <c r="R780" s="571"/>
      <c r="S780" s="571"/>
      <c r="T780" s="571"/>
      <c r="U780" s="571"/>
      <c r="V780" s="571"/>
      <c r="W780" s="571"/>
      <c r="X780" s="571"/>
      <c r="Y780" s="571"/>
      <c r="Z780" s="571"/>
      <c r="AA780" s="571"/>
      <c r="AB780" s="571"/>
      <c r="AC780" s="571"/>
      <c r="AD780" s="571"/>
      <c r="AF780" s="32"/>
      <c r="AK780" s="3"/>
      <c r="AL780" s="315"/>
      <c r="AM780" s="316"/>
      <c r="AN780" s="316"/>
      <c r="AO780" s="316"/>
      <c r="AP780" s="316"/>
      <c r="AQ780" s="317"/>
      <c r="AR780" s="67"/>
    </row>
    <row r="781" spans="1:44" ht="27.75" customHeight="1" x14ac:dyDescent="0.65">
      <c r="B781" s="28"/>
      <c r="E781" s="29"/>
      <c r="F781" s="30"/>
      <c r="H781" s="230"/>
      <c r="I781" s="571"/>
      <c r="J781" s="571"/>
      <c r="K781" s="571"/>
      <c r="L781" s="571"/>
      <c r="M781" s="571"/>
      <c r="N781" s="571"/>
      <c r="O781" s="571"/>
      <c r="P781" s="571"/>
      <c r="Q781" s="571"/>
      <c r="R781" s="571"/>
      <c r="S781" s="571"/>
      <c r="T781" s="571"/>
      <c r="U781" s="571"/>
      <c r="V781" s="571"/>
      <c r="W781" s="571"/>
      <c r="X781" s="571"/>
      <c r="Y781" s="571"/>
      <c r="Z781" s="571"/>
      <c r="AA781" s="571"/>
      <c r="AB781" s="571"/>
      <c r="AC781" s="571"/>
      <c r="AD781" s="571"/>
      <c r="AF781" s="32"/>
      <c r="AK781" s="3"/>
      <c r="AL781" s="315"/>
      <c r="AM781" s="316"/>
      <c r="AN781" s="316"/>
      <c r="AO781" s="316"/>
      <c r="AP781" s="316"/>
      <c r="AQ781" s="317"/>
      <c r="AR781" s="67"/>
    </row>
    <row r="782" spans="1:44" ht="27.75" customHeight="1" x14ac:dyDescent="0.65">
      <c r="B782" s="28"/>
      <c r="E782" s="29"/>
      <c r="F782" s="30"/>
      <c r="H782" s="230"/>
      <c r="I782" s="571"/>
      <c r="J782" s="571"/>
      <c r="K782" s="571"/>
      <c r="L782" s="571"/>
      <c r="M782" s="571"/>
      <c r="N782" s="571"/>
      <c r="O782" s="571"/>
      <c r="P782" s="571"/>
      <c r="Q782" s="571"/>
      <c r="R782" s="571"/>
      <c r="S782" s="571"/>
      <c r="T782" s="571"/>
      <c r="U782" s="571"/>
      <c r="V782" s="571"/>
      <c r="W782" s="571"/>
      <c r="X782" s="571"/>
      <c r="Y782" s="571"/>
      <c r="Z782" s="571"/>
      <c r="AA782" s="571"/>
      <c r="AB782" s="571"/>
      <c r="AC782" s="571"/>
      <c r="AD782" s="571"/>
      <c r="AF782" s="32"/>
      <c r="AK782" s="3"/>
      <c r="AL782" s="315"/>
      <c r="AM782" s="316"/>
      <c r="AN782" s="316"/>
      <c r="AO782" s="316"/>
      <c r="AP782" s="316"/>
      <c r="AQ782" s="317"/>
      <c r="AR782" s="67"/>
    </row>
    <row r="783" spans="1:44" ht="27.75" customHeight="1" x14ac:dyDescent="0.65">
      <c r="B783" s="28"/>
      <c r="E783" s="29"/>
      <c r="F783" s="30"/>
      <c r="H783" s="230"/>
      <c r="I783" s="571"/>
      <c r="J783" s="571"/>
      <c r="K783" s="571"/>
      <c r="L783" s="571"/>
      <c r="M783" s="571"/>
      <c r="N783" s="571"/>
      <c r="O783" s="571"/>
      <c r="P783" s="571"/>
      <c r="Q783" s="571"/>
      <c r="R783" s="571"/>
      <c r="S783" s="571"/>
      <c r="T783" s="571"/>
      <c r="U783" s="571"/>
      <c r="V783" s="571"/>
      <c r="W783" s="571"/>
      <c r="X783" s="571"/>
      <c r="Y783" s="571"/>
      <c r="Z783" s="571"/>
      <c r="AA783" s="571"/>
      <c r="AB783" s="571"/>
      <c r="AC783" s="571"/>
      <c r="AD783" s="571"/>
      <c r="AF783" s="32"/>
      <c r="AK783" s="3"/>
      <c r="AL783" s="315"/>
      <c r="AM783" s="316"/>
      <c r="AN783" s="316"/>
      <c r="AO783" s="316"/>
      <c r="AP783" s="316"/>
      <c r="AQ783" s="317"/>
      <c r="AR783" s="67"/>
    </row>
    <row r="784" spans="1:44" ht="27.75" customHeight="1" x14ac:dyDescent="0.65">
      <c r="B784" s="28"/>
      <c r="E784" s="29"/>
      <c r="F784" s="30"/>
      <c r="H784" s="230"/>
      <c r="I784" s="571"/>
      <c r="J784" s="571"/>
      <c r="K784" s="571"/>
      <c r="L784" s="571"/>
      <c r="M784" s="571"/>
      <c r="N784" s="571"/>
      <c r="O784" s="571"/>
      <c r="P784" s="571"/>
      <c r="Q784" s="571"/>
      <c r="R784" s="571"/>
      <c r="S784" s="571"/>
      <c r="T784" s="571"/>
      <c r="U784" s="571"/>
      <c r="V784" s="571"/>
      <c r="W784" s="571"/>
      <c r="X784" s="571"/>
      <c r="Y784" s="571"/>
      <c r="Z784" s="571"/>
      <c r="AA784" s="571"/>
      <c r="AB784" s="571"/>
      <c r="AC784" s="571"/>
      <c r="AD784" s="571"/>
      <c r="AF784" s="32"/>
      <c r="AK784" s="3"/>
      <c r="AL784" s="315"/>
      <c r="AM784" s="316"/>
      <c r="AN784" s="316"/>
      <c r="AO784" s="316"/>
      <c r="AP784" s="316"/>
      <c r="AQ784" s="317"/>
      <c r="AR784" s="67"/>
    </row>
    <row r="785" spans="1:44" ht="42.9" customHeight="1" x14ac:dyDescent="0.65">
      <c r="B785" s="28"/>
      <c r="E785" s="29"/>
      <c r="F785" s="30"/>
      <c r="H785" s="230"/>
      <c r="I785" s="571"/>
      <c r="J785" s="571"/>
      <c r="K785" s="571"/>
      <c r="L785" s="571"/>
      <c r="M785" s="571"/>
      <c r="N785" s="571"/>
      <c r="O785" s="571"/>
      <c r="P785" s="571"/>
      <c r="Q785" s="571"/>
      <c r="R785" s="571"/>
      <c r="S785" s="571"/>
      <c r="T785" s="571"/>
      <c r="U785" s="571"/>
      <c r="V785" s="571"/>
      <c r="W785" s="571"/>
      <c r="X785" s="571"/>
      <c r="Y785" s="571"/>
      <c r="Z785" s="571"/>
      <c r="AA785" s="571"/>
      <c r="AB785" s="571"/>
      <c r="AC785" s="571"/>
      <c r="AD785" s="571"/>
      <c r="AF785" s="32"/>
      <c r="AK785" s="3"/>
      <c r="AL785" s="315"/>
      <c r="AM785" s="316"/>
      <c r="AN785" s="316"/>
      <c r="AO785" s="316"/>
      <c r="AP785" s="316"/>
      <c r="AQ785" s="317"/>
      <c r="AR785" s="67"/>
    </row>
    <row r="786" spans="1:44" ht="17.25" customHeight="1" x14ac:dyDescent="0.65">
      <c r="A786" s="198" t="str">
        <f t="shared" si="16"/>
        <v/>
      </c>
      <c r="B786" s="28"/>
      <c r="E786" s="29"/>
      <c r="F786" s="30"/>
      <c r="H786" s="230"/>
      <c r="I786" s="366"/>
      <c r="J786" s="366"/>
      <c r="K786" s="366"/>
      <c r="L786" s="366"/>
      <c r="M786" s="366"/>
      <c r="N786" s="366"/>
      <c r="O786" s="366"/>
      <c r="P786" s="366"/>
      <c r="Q786" s="366"/>
      <c r="R786" s="366"/>
      <c r="S786" s="366"/>
      <c r="T786" s="366"/>
      <c r="U786" s="366"/>
      <c r="V786" s="366"/>
      <c r="W786" s="366"/>
      <c r="X786" s="366"/>
      <c r="Y786" s="366"/>
      <c r="Z786" s="366"/>
      <c r="AA786" s="366"/>
      <c r="AB786" s="366"/>
      <c r="AC786" s="366"/>
      <c r="AD786" s="366"/>
      <c r="AF786" s="32"/>
      <c r="AK786" s="3"/>
      <c r="AL786" s="315"/>
      <c r="AM786" s="316"/>
      <c r="AN786" s="316"/>
      <c r="AO786" s="316"/>
      <c r="AP786" s="316"/>
      <c r="AQ786" s="317"/>
      <c r="AR786" s="67"/>
    </row>
    <row r="787" spans="1:44" ht="17.25" customHeight="1" x14ac:dyDescent="0.65">
      <c r="A787" s="198" t="str">
        <f t="shared" si="16"/>
        <v/>
      </c>
      <c r="B787" s="28"/>
      <c r="E787" s="29"/>
      <c r="F787" s="30"/>
      <c r="H787" s="230"/>
      <c r="I787" s="230"/>
      <c r="J787" s="230"/>
      <c r="K787" s="230"/>
      <c r="L787" s="230"/>
      <c r="M787" s="230"/>
      <c r="N787" s="230"/>
      <c r="O787" s="230"/>
      <c r="P787" s="230"/>
      <c r="Q787" s="230"/>
      <c r="R787" s="230"/>
      <c r="S787" s="230"/>
      <c r="T787" s="230"/>
      <c r="U787" s="230"/>
      <c r="V787" s="230"/>
      <c r="W787" s="230"/>
      <c r="X787" s="230"/>
      <c r="Y787" s="230"/>
      <c r="Z787" s="230"/>
      <c r="AA787" s="230"/>
      <c r="AB787" s="230"/>
      <c r="AC787" s="230"/>
      <c r="AD787" s="230"/>
      <c r="AF787" s="32"/>
      <c r="AK787" s="3"/>
      <c r="AL787" s="315"/>
      <c r="AM787" s="316"/>
      <c r="AN787" s="316"/>
      <c r="AO787" s="316"/>
      <c r="AP787" s="316"/>
      <c r="AQ787" s="317"/>
      <c r="AR787" s="33"/>
    </row>
    <row r="788" spans="1:44" ht="27.75" customHeight="1" x14ac:dyDescent="0.65">
      <c r="A788" s="198">
        <f t="shared" si="16"/>
        <v>129</v>
      </c>
      <c r="B788" s="28"/>
      <c r="E788" s="29"/>
      <c r="F788" s="503" t="s">
        <v>200</v>
      </c>
      <c r="G788" s="504"/>
      <c r="H788" s="634" t="s">
        <v>147</v>
      </c>
      <c r="I788" s="634"/>
      <c r="J788" s="634"/>
      <c r="K788" s="634"/>
      <c r="L788" s="634"/>
      <c r="M788" s="634"/>
      <c r="N788" s="634"/>
      <c r="O788" s="634"/>
      <c r="P788" s="634"/>
      <c r="Q788" s="634"/>
      <c r="R788" s="634"/>
      <c r="S788" s="634"/>
      <c r="T788" s="634"/>
      <c r="U788" s="634"/>
      <c r="V788" s="634"/>
      <c r="W788" s="634"/>
      <c r="X788" s="634"/>
      <c r="Y788" s="634"/>
      <c r="Z788" s="634"/>
      <c r="AA788" s="634"/>
      <c r="AB788" s="634"/>
      <c r="AC788" s="634"/>
      <c r="AD788" s="634"/>
      <c r="AF788" s="32"/>
      <c r="AG788" s="223">
        <v>129</v>
      </c>
      <c r="AH788" s="505" t="s">
        <v>19</v>
      </c>
      <c r="AI788" s="506"/>
      <c r="AJ788" s="507"/>
      <c r="AK788" s="3"/>
      <c r="AL788" s="508" t="s">
        <v>149</v>
      </c>
      <c r="AM788" s="509"/>
      <c r="AN788" s="509"/>
      <c r="AO788" s="509"/>
      <c r="AP788" s="509"/>
      <c r="AQ788" s="510"/>
      <c r="AR788" s="566">
        <f>VLOOKUP(AH788,$CD$6:$CE$11,2,FALSE)</f>
        <v>0</v>
      </c>
    </row>
    <row r="789" spans="1:44" ht="27.75" customHeight="1" x14ac:dyDescent="0.65">
      <c r="A789" s="198" t="str">
        <f t="shared" si="16"/>
        <v/>
      </c>
      <c r="B789" s="28"/>
      <c r="E789" s="29"/>
      <c r="F789" s="30"/>
      <c r="H789" s="634"/>
      <c r="I789" s="634"/>
      <c r="J789" s="634"/>
      <c r="K789" s="634"/>
      <c r="L789" s="634"/>
      <c r="M789" s="634"/>
      <c r="N789" s="634"/>
      <c r="O789" s="634"/>
      <c r="P789" s="634"/>
      <c r="Q789" s="634"/>
      <c r="R789" s="634"/>
      <c r="S789" s="634"/>
      <c r="T789" s="634"/>
      <c r="U789" s="634"/>
      <c r="V789" s="634"/>
      <c r="W789" s="634"/>
      <c r="X789" s="634"/>
      <c r="Y789" s="634"/>
      <c r="Z789" s="634"/>
      <c r="AA789" s="634"/>
      <c r="AB789" s="634"/>
      <c r="AC789" s="634"/>
      <c r="AD789" s="634"/>
      <c r="AF789" s="32"/>
      <c r="AK789" s="3"/>
      <c r="AL789" s="508"/>
      <c r="AM789" s="509"/>
      <c r="AN789" s="509"/>
      <c r="AO789" s="509"/>
      <c r="AP789" s="509"/>
      <c r="AQ789" s="510"/>
      <c r="AR789" s="566"/>
    </row>
    <row r="790" spans="1:44" ht="27.75" customHeight="1" x14ac:dyDescent="0.65">
      <c r="A790" s="198" t="str">
        <f t="shared" si="16"/>
        <v/>
      </c>
      <c r="B790" s="28"/>
      <c r="E790" s="29"/>
      <c r="F790" s="30"/>
      <c r="H790" s="634"/>
      <c r="I790" s="634"/>
      <c r="J790" s="634"/>
      <c r="K790" s="634"/>
      <c r="L790" s="634"/>
      <c r="M790" s="634"/>
      <c r="N790" s="634"/>
      <c r="O790" s="634"/>
      <c r="P790" s="634"/>
      <c r="Q790" s="634"/>
      <c r="R790" s="634"/>
      <c r="S790" s="634"/>
      <c r="T790" s="634"/>
      <c r="U790" s="634"/>
      <c r="V790" s="634"/>
      <c r="W790" s="634"/>
      <c r="X790" s="634"/>
      <c r="Y790" s="634"/>
      <c r="Z790" s="634"/>
      <c r="AA790" s="634"/>
      <c r="AB790" s="634"/>
      <c r="AC790" s="634"/>
      <c r="AD790" s="634"/>
      <c r="AF790" s="32"/>
      <c r="AK790" s="3"/>
      <c r="AL790" s="318"/>
      <c r="AM790" s="319"/>
      <c r="AN790" s="319"/>
      <c r="AO790" s="319"/>
      <c r="AP790" s="319"/>
      <c r="AQ790" s="320"/>
      <c r="AR790" s="33"/>
    </row>
    <row r="791" spans="1:44" ht="17.25" customHeight="1" x14ac:dyDescent="0.65">
      <c r="A791" s="198" t="str">
        <f t="shared" si="16"/>
        <v/>
      </c>
      <c r="B791" s="28"/>
      <c r="E791" s="29"/>
      <c r="F791" s="30"/>
      <c r="H791" s="383"/>
      <c r="I791" s="383"/>
      <c r="J791" s="383"/>
      <c r="K791" s="383"/>
      <c r="L791" s="383"/>
      <c r="M791" s="383"/>
      <c r="N791" s="383"/>
      <c r="O791" s="383"/>
      <c r="P791" s="383"/>
      <c r="Q791" s="383"/>
      <c r="R791" s="383"/>
      <c r="S791" s="383"/>
      <c r="T791" s="383"/>
      <c r="U791" s="383"/>
      <c r="V791" s="383"/>
      <c r="W791" s="383"/>
      <c r="X791" s="383"/>
      <c r="Y791" s="383"/>
      <c r="Z791" s="383"/>
      <c r="AA791" s="383"/>
      <c r="AB791" s="383"/>
      <c r="AC791" s="383"/>
      <c r="AD791" s="383"/>
      <c r="AF791" s="32"/>
      <c r="AK791" s="3"/>
      <c r="AL791" s="318"/>
      <c r="AM791" s="319"/>
      <c r="AN791" s="319"/>
      <c r="AO791" s="319"/>
      <c r="AP791" s="319"/>
      <c r="AQ791" s="320"/>
      <c r="AR791" s="33"/>
    </row>
    <row r="792" spans="1:44" ht="27.75" customHeight="1" x14ac:dyDescent="0.65">
      <c r="A792" s="198">
        <f t="shared" si="16"/>
        <v>130</v>
      </c>
      <c r="B792" s="28"/>
      <c r="E792" s="29"/>
      <c r="F792" s="503" t="s">
        <v>201</v>
      </c>
      <c r="G792" s="504"/>
      <c r="H792" s="634" t="s">
        <v>920</v>
      </c>
      <c r="I792" s="634"/>
      <c r="J792" s="634"/>
      <c r="K792" s="634"/>
      <c r="L792" s="634"/>
      <c r="M792" s="634"/>
      <c r="N792" s="634"/>
      <c r="O792" s="634"/>
      <c r="P792" s="634"/>
      <c r="Q792" s="634"/>
      <c r="R792" s="634"/>
      <c r="S792" s="634"/>
      <c r="T792" s="634"/>
      <c r="U792" s="634"/>
      <c r="V792" s="634"/>
      <c r="W792" s="634"/>
      <c r="X792" s="634"/>
      <c r="Y792" s="634"/>
      <c r="Z792" s="634"/>
      <c r="AA792" s="634"/>
      <c r="AB792" s="634"/>
      <c r="AC792" s="634"/>
      <c r="AD792" s="634"/>
      <c r="AF792" s="32"/>
      <c r="AG792" s="223">
        <v>130</v>
      </c>
      <c r="AH792" s="505" t="s">
        <v>19</v>
      </c>
      <c r="AI792" s="506"/>
      <c r="AJ792" s="507"/>
      <c r="AK792" s="3"/>
      <c r="AL792" s="508" t="s">
        <v>150</v>
      </c>
      <c r="AM792" s="509"/>
      <c r="AN792" s="509"/>
      <c r="AO792" s="509"/>
      <c r="AP792" s="509"/>
      <c r="AQ792" s="510"/>
      <c r="AR792" s="566">
        <f>VLOOKUP(AH792,$CD$6:$CE$11,2,FALSE)</f>
        <v>0</v>
      </c>
    </row>
    <row r="793" spans="1:44" ht="27.75" customHeight="1" x14ac:dyDescent="0.65">
      <c r="A793" s="198" t="str">
        <f t="shared" si="16"/>
        <v/>
      </c>
      <c r="B793" s="28"/>
      <c r="E793" s="29"/>
      <c r="F793" s="30"/>
      <c r="H793" s="634"/>
      <c r="I793" s="634"/>
      <c r="J793" s="634"/>
      <c r="K793" s="634"/>
      <c r="L793" s="634"/>
      <c r="M793" s="634"/>
      <c r="N793" s="634"/>
      <c r="O793" s="634"/>
      <c r="P793" s="634"/>
      <c r="Q793" s="634"/>
      <c r="R793" s="634"/>
      <c r="S793" s="634"/>
      <c r="T793" s="634"/>
      <c r="U793" s="634"/>
      <c r="V793" s="634"/>
      <c r="W793" s="634"/>
      <c r="X793" s="634"/>
      <c r="Y793" s="634"/>
      <c r="Z793" s="634"/>
      <c r="AA793" s="634"/>
      <c r="AB793" s="634"/>
      <c r="AC793" s="634"/>
      <c r="AD793" s="634"/>
      <c r="AF793" s="32"/>
      <c r="AK793" s="3"/>
      <c r="AL793" s="508"/>
      <c r="AM793" s="509"/>
      <c r="AN793" s="509"/>
      <c r="AO793" s="509"/>
      <c r="AP793" s="509"/>
      <c r="AQ793" s="510"/>
      <c r="AR793" s="566"/>
    </row>
    <row r="794" spans="1:44" ht="17.25" customHeight="1" thickBot="1" x14ac:dyDescent="0.7">
      <c r="A794" s="198" t="str">
        <f t="shared" si="16"/>
        <v/>
      </c>
      <c r="B794" s="22"/>
      <c r="C794" s="1"/>
      <c r="D794" s="1"/>
      <c r="E794" s="23"/>
      <c r="F794" s="43"/>
      <c r="G794" s="26"/>
      <c r="H794" s="397"/>
      <c r="I794" s="397"/>
      <c r="J794" s="397"/>
      <c r="K794" s="397"/>
      <c r="L794" s="397"/>
      <c r="M794" s="397"/>
      <c r="N794" s="397"/>
      <c r="O794" s="397"/>
      <c r="P794" s="397"/>
      <c r="Q794" s="397"/>
      <c r="R794" s="397"/>
      <c r="S794" s="397"/>
      <c r="T794" s="397"/>
      <c r="U794" s="397"/>
      <c r="V794" s="397"/>
      <c r="W794" s="397"/>
      <c r="X794" s="397"/>
      <c r="Y794" s="397"/>
      <c r="Z794" s="397"/>
      <c r="AA794" s="397"/>
      <c r="AB794" s="397"/>
      <c r="AC794" s="397"/>
      <c r="AD794" s="397"/>
      <c r="AE794" s="26"/>
      <c r="AF794" s="24"/>
      <c r="AG794" s="224"/>
      <c r="AH794" s="25"/>
      <c r="AI794" s="25"/>
      <c r="AJ794" s="25"/>
      <c r="AK794" s="7"/>
      <c r="AL794" s="327"/>
      <c r="AM794" s="328"/>
      <c r="AN794" s="328"/>
      <c r="AO794" s="328"/>
      <c r="AP794" s="328"/>
      <c r="AQ794" s="329"/>
      <c r="AR794" s="164"/>
    </row>
    <row r="795" spans="1:44" ht="17.25" customHeight="1" x14ac:dyDescent="0.65">
      <c r="A795" s="198" t="str">
        <f t="shared" si="16"/>
        <v/>
      </c>
      <c r="B795" s="28"/>
      <c r="E795" s="29"/>
      <c r="F795" s="30"/>
      <c r="H795" s="366"/>
      <c r="I795" s="366"/>
      <c r="J795" s="366"/>
      <c r="K795" s="366"/>
      <c r="L795" s="366"/>
      <c r="M795" s="366"/>
      <c r="N795" s="366"/>
      <c r="O795" s="366"/>
      <c r="P795" s="366"/>
      <c r="Q795" s="366"/>
      <c r="R795" s="366"/>
      <c r="S795" s="366"/>
      <c r="T795" s="366"/>
      <c r="U795" s="366"/>
      <c r="V795" s="366"/>
      <c r="W795" s="366"/>
      <c r="X795" s="366"/>
      <c r="Y795" s="366"/>
      <c r="Z795" s="366"/>
      <c r="AA795" s="366"/>
      <c r="AB795" s="366"/>
      <c r="AC795" s="366"/>
      <c r="AD795" s="366"/>
      <c r="AF795" s="32"/>
      <c r="AK795" s="3"/>
      <c r="AL795" s="300"/>
      <c r="AM795" s="301"/>
      <c r="AN795" s="301"/>
      <c r="AO795" s="301"/>
      <c r="AP795" s="301"/>
      <c r="AQ795" s="302"/>
      <c r="AR795" s="67"/>
    </row>
    <row r="796" spans="1:44" ht="27.75" customHeight="1" x14ac:dyDescent="0.65">
      <c r="A796" s="198">
        <f t="shared" si="16"/>
        <v>131</v>
      </c>
      <c r="B796" s="690" t="s">
        <v>550</v>
      </c>
      <c r="C796" s="585"/>
      <c r="D796" s="585"/>
      <c r="E796" s="691"/>
      <c r="F796" s="503" t="s">
        <v>37</v>
      </c>
      <c r="G796" s="504"/>
      <c r="H796" s="527" t="s">
        <v>206</v>
      </c>
      <c r="I796" s="527"/>
      <c r="J796" s="527"/>
      <c r="K796" s="527"/>
      <c r="L796" s="527"/>
      <c r="M796" s="527"/>
      <c r="N796" s="527"/>
      <c r="O796" s="527"/>
      <c r="P796" s="527"/>
      <c r="Q796" s="527"/>
      <c r="R796" s="527"/>
      <c r="S796" s="527"/>
      <c r="T796" s="527"/>
      <c r="U796" s="527"/>
      <c r="V796" s="527"/>
      <c r="W796" s="527"/>
      <c r="X796" s="527"/>
      <c r="Y796" s="527"/>
      <c r="Z796" s="527"/>
      <c r="AA796" s="527"/>
      <c r="AB796" s="527"/>
      <c r="AC796" s="527"/>
      <c r="AD796" s="527"/>
      <c r="AF796" s="32"/>
      <c r="AG796" s="223">
        <v>131</v>
      </c>
      <c r="AH796" s="505" t="s">
        <v>19</v>
      </c>
      <c r="AI796" s="506"/>
      <c r="AJ796" s="507"/>
      <c r="AK796" s="3"/>
      <c r="AL796" s="483" t="s">
        <v>921</v>
      </c>
      <c r="AM796" s="484"/>
      <c r="AN796" s="484"/>
      <c r="AO796" s="484"/>
      <c r="AP796" s="484"/>
      <c r="AQ796" s="515"/>
      <c r="AR796" s="566">
        <f>VLOOKUP(AH796,$CD$6:$CE$11,2,FALSE)</f>
        <v>0</v>
      </c>
    </row>
    <row r="797" spans="1:44" ht="27.75" customHeight="1" x14ac:dyDescent="0.65">
      <c r="A797" s="198" t="str">
        <f t="shared" si="16"/>
        <v/>
      </c>
      <c r="B797" s="28"/>
      <c r="E797" s="29"/>
      <c r="F797" s="30"/>
      <c r="H797" s="527"/>
      <c r="I797" s="527"/>
      <c r="J797" s="527"/>
      <c r="K797" s="527"/>
      <c r="L797" s="527"/>
      <c r="M797" s="527"/>
      <c r="N797" s="527"/>
      <c r="O797" s="527"/>
      <c r="P797" s="527"/>
      <c r="Q797" s="527"/>
      <c r="R797" s="527"/>
      <c r="S797" s="527"/>
      <c r="T797" s="527"/>
      <c r="U797" s="527"/>
      <c r="V797" s="527"/>
      <c r="W797" s="527"/>
      <c r="X797" s="527"/>
      <c r="Y797" s="527"/>
      <c r="Z797" s="527"/>
      <c r="AA797" s="527"/>
      <c r="AB797" s="527"/>
      <c r="AC797" s="527"/>
      <c r="AD797" s="527"/>
      <c r="AF797" s="32"/>
      <c r="AK797" s="3"/>
      <c r="AL797" s="483"/>
      <c r="AM797" s="484"/>
      <c r="AN797" s="484"/>
      <c r="AO797" s="484"/>
      <c r="AP797" s="484"/>
      <c r="AQ797" s="515"/>
      <c r="AR797" s="566"/>
    </row>
    <row r="798" spans="1:44" ht="17.25" customHeight="1" x14ac:dyDescent="0.65">
      <c r="A798" s="198" t="str">
        <f t="shared" si="16"/>
        <v/>
      </c>
      <c r="B798" s="28"/>
      <c r="E798" s="29"/>
      <c r="F798" s="30"/>
      <c r="H798" s="378"/>
      <c r="I798" s="378"/>
      <c r="J798" s="378"/>
      <c r="K798" s="378"/>
      <c r="L798" s="378"/>
      <c r="M798" s="378"/>
      <c r="N798" s="378"/>
      <c r="O798" s="378"/>
      <c r="P798" s="378"/>
      <c r="Q798" s="378"/>
      <c r="R798" s="378"/>
      <c r="S798" s="378"/>
      <c r="T798" s="378"/>
      <c r="U798" s="378"/>
      <c r="V798" s="378"/>
      <c r="W798" s="378"/>
      <c r="X798" s="378"/>
      <c r="Y798" s="378"/>
      <c r="Z798" s="378"/>
      <c r="AA798" s="378"/>
      <c r="AB798" s="378"/>
      <c r="AC798" s="378"/>
      <c r="AD798" s="378"/>
      <c r="AF798" s="32"/>
      <c r="AK798" s="3"/>
      <c r="AL798" s="303"/>
      <c r="AM798" s="304"/>
      <c r="AN798" s="304"/>
      <c r="AO798" s="304"/>
      <c r="AP798" s="304"/>
      <c r="AQ798" s="305"/>
      <c r="AR798" s="67"/>
    </row>
    <row r="799" spans="1:44" ht="27.75" customHeight="1" x14ac:dyDescent="0.65">
      <c r="A799" s="198">
        <f t="shared" si="16"/>
        <v>132</v>
      </c>
      <c r="B799" s="28"/>
      <c r="E799" s="29"/>
      <c r="F799" s="30"/>
      <c r="H799" s="527" t="s">
        <v>551</v>
      </c>
      <c r="I799" s="527"/>
      <c r="J799" s="527"/>
      <c r="K799" s="527"/>
      <c r="L799" s="527"/>
      <c r="M799" s="527"/>
      <c r="N799" s="527"/>
      <c r="O799" s="527"/>
      <c r="P799" s="527"/>
      <c r="Q799" s="527"/>
      <c r="R799" s="527"/>
      <c r="S799" s="527"/>
      <c r="T799" s="527"/>
      <c r="U799" s="527"/>
      <c r="V799" s="527"/>
      <c r="W799" s="527"/>
      <c r="X799" s="527"/>
      <c r="Y799" s="527"/>
      <c r="Z799" s="527"/>
      <c r="AA799" s="527"/>
      <c r="AB799" s="527"/>
      <c r="AC799" s="527"/>
      <c r="AD799" s="527"/>
      <c r="AF799" s="32"/>
      <c r="AG799" s="223">
        <v>132</v>
      </c>
      <c r="AH799" s="505" t="s">
        <v>19</v>
      </c>
      <c r="AI799" s="506"/>
      <c r="AJ799" s="507"/>
      <c r="AK799" s="3"/>
      <c r="AL799" s="483" t="s">
        <v>552</v>
      </c>
      <c r="AM799" s="484"/>
      <c r="AN799" s="484"/>
      <c r="AO799" s="484"/>
      <c r="AP799" s="484"/>
      <c r="AQ799" s="515"/>
      <c r="AR799" s="566">
        <f>VLOOKUP(AH799,$CD$6:$CE$11,2,FALSE)</f>
        <v>0</v>
      </c>
    </row>
    <row r="800" spans="1:44" ht="27.75" customHeight="1" x14ac:dyDescent="0.65">
      <c r="A800" s="198" t="str">
        <f t="shared" si="16"/>
        <v/>
      </c>
      <c r="B800" s="28"/>
      <c r="E800" s="29"/>
      <c r="F800" s="30"/>
      <c r="H800" s="527"/>
      <c r="I800" s="527"/>
      <c r="J800" s="527"/>
      <c r="K800" s="527"/>
      <c r="L800" s="527"/>
      <c r="M800" s="527"/>
      <c r="N800" s="527"/>
      <c r="O800" s="527"/>
      <c r="P800" s="527"/>
      <c r="Q800" s="527"/>
      <c r="R800" s="527"/>
      <c r="S800" s="527"/>
      <c r="T800" s="527"/>
      <c r="U800" s="527"/>
      <c r="V800" s="527"/>
      <c r="W800" s="527"/>
      <c r="X800" s="527"/>
      <c r="Y800" s="527"/>
      <c r="Z800" s="527"/>
      <c r="AA800" s="527"/>
      <c r="AB800" s="527"/>
      <c r="AC800" s="527"/>
      <c r="AD800" s="527"/>
      <c r="AF800" s="32"/>
      <c r="AK800" s="3"/>
      <c r="AL800" s="483"/>
      <c r="AM800" s="484"/>
      <c r="AN800" s="484"/>
      <c r="AO800" s="484"/>
      <c r="AP800" s="484"/>
      <c r="AQ800" s="515"/>
      <c r="AR800" s="566"/>
    </row>
    <row r="801" spans="1:44" ht="17.25" customHeight="1" x14ac:dyDescent="0.65">
      <c r="A801" s="198" t="str">
        <f t="shared" si="16"/>
        <v/>
      </c>
      <c r="B801" s="28"/>
      <c r="E801" s="29"/>
      <c r="F801" s="30"/>
      <c r="H801" s="378"/>
      <c r="I801" s="378"/>
      <c r="J801" s="378"/>
      <c r="K801" s="378"/>
      <c r="L801" s="378"/>
      <c r="M801" s="378"/>
      <c r="N801" s="378"/>
      <c r="O801" s="378"/>
      <c r="P801" s="378"/>
      <c r="Q801" s="378"/>
      <c r="R801" s="378"/>
      <c r="S801" s="378"/>
      <c r="T801" s="378"/>
      <c r="U801" s="378"/>
      <c r="V801" s="378"/>
      <c r="W801" s="378"/>
      <c r="X801" s="378"/>
      <c r="Y801" s="378"/>
      <c r="Z801" s="378"/>
      <c r="AA801" s="378"/>
      <c r="AB801" s="378"/>
      <c r="AC801" s="378"/>
      <c r="AD801" s="378"/>
      <c r="AF801" s="32"/>
      <c r="AK801" s="3"/>
      <c r="AL801" s="303"/>
      <c r="AM801" s="304"/>
      <c r="AN801" s="304"/>
      <c r="AO801" s="304"/>
      <c r="AP801" s="304"/>
      <c r="AQ801" s="305"/>
      <c r="AR801" s="67"/>
    </row>
    <row r="802" spans="1:44" ht="27.75" customHeight="1" x14ac:dyDescent="0.65">
      <c r="A802" s="198">
        <f t="shared" si="16"/>
        <v>133</v>
      </c>
      <c r="B802" s="28"/>
      <c r="E802" s="29"/>
      <c r="F802" s="503" t="s">
        <v>5</v>
      </c>
      <c r="G802" s="504"/>
      <c r="H802" s="527" t="s">
        <v>553</v>
      </c>
      <c r="I802" s="527"/>
      <c r="J802" s="527"/>
      <c r="K802" s="527"/>
      <c r="L802" s="527"/>
      <c r="M802" s="527"/>
      <c r="N802" s="527"/>
      <c r="O802" s="527"/>
      <c r="P802" s="527"/>
      <c r="Q802" s="527"/>
      <c r="R802" s="527"/>
      <c r="S802" s="527"/>
      <c r="T802" s="527"/>
      <c r="U802" s="527"/>
      <c r="V802" s="527"/>
      <c r="W802" s="527"/>
      <c r="X802" s="527"/>
      <c r="Y802" s="527"/>
      <c r="Z802" s="527"/>
      <c r="AA802" s="527"/>
      <c r="AB802" s="527"/>
      <c r="AC802" s="527"/>
      <c r="AD802" s="527"/>
      <c r="AF802" s="32"/>
      <c r="AG802" s="223">
        <v>133</v>
      </c>
      <c r="AH802" s="505" t="s">
        <v>19</v>
      </c>
      <c r="AI802" s="506"/>
      <c r="AJ802" s="507"/>
      <c r="AK802" s="3"/>
      <c r="AL802" s="483" t="s">
        <v>554</v>
      </c>
      <c r="AM802" s="484"/>
      <c r="AN802" s="484"/>
      <c r="AO802" s="484"/>
      <c r="AP802" s="484"/>
      <c r="AQ802" s="515"/>
      <c r="AR802" s="566">
        <f>VLOOKUP(AH802,$CD$6:$CE$11,2,FALSE)</f>
        <v>0</v>
      </c>
    </row>
    <row r="803" spans="1:44" ht="27.75" customHeight="1" x14ac:dyDescent="0.65">
      <c r="A803" s="198" t="str">
        <f t="shared" si="16"/>
        <v/>
      </c>
      <c r="B803" s="28"/>
      <c r="E803" s="29"/>
      <c r="F803" s="30"/>
      <c r="H803" s="527"/>
      <c r="I803" s="527"/>
      <c r="J803" s="527"/>
      <c r="K803" s="527"/>
      <c r="L803" s="527"/>
      <c r="M803" s="527"/>
      <c r="N803" s="527"/>
      <c r="O803" s="527"/>
      <c r="P803" s="527"/>
      <c r="Q803" s="527"/>
      <c r="R803" s="527"/>
      <c r="S803" s="527"/>
      <c r="T803" s="527"/>
      <c r="U803" s="527"/>
      <c r="V803" s="527"/>
      <c r="W803" s="527"/>
      <c r="X803" s="527"/>
      <c r="Y803" s="527"/>
      <c r="Z803" s="527"/>
      <c r="AA803" s="527"/>
      <c r="AB803" s="527"/>
      <c r="AC803" s="527"/>
      <c r="AD803" s="527"/>
      <c r="AF803" s="32"/>
      <c r="AK803" s="3"/>
      <c r="AL803" s="483"/>
      <c r="AM803" s="484"/>
      <c r="AN803" s="484"/>
      <c r="AO803" s="484"/>
      <c r="AP803" s="484"/>
      <c r="AQ803" s="515"/>
      <c r="AR803" s="566"/>
    </row>
    <row r="804" spans="1:44" ht="17.25" customHeight="1" x14ac:dyDescent="0.65">
      <c r="A804" s="198" t="str">
        <f t="shared" ref="A804:A867" si="17">IF(AG804=0,"",AG804)</f>
        <v/>
      </c>
      <c r="B804" s="28"/>
      <c r="E804" s="29"/>
      <c r="F804" s="30"/>
      <c r="H804" s="378"/>
      <c r="I804" s="378"/>
      <c r="J804" s="378"/>
      <c r="K804" s="378"/>
      <c r="L804" s="378"/>
      <c r="M804" s="378"/>
      <c r="N804" s="378"/>
      <c r="O804" s="378"/>
      <c r="P804" s="378"/>
      <c r="Q804" s="378"/>
      <c r="R804" s="378"/>
      <c r="S804" s="378"/>
      <c r="T804" s="378"/>
      <c r="U804" s="378"/>
      <c r="V804" s="378"/>
      <c r="W804" s="378"/>
      <c r="X804" s="378"/>
      <c r="Y804" s="378"/>
      <c r="Z804" s="378"/>
      <c r="AA804" s="378"/>
      <c r="AB804" s="378"/>
      <c r="AC804" s="378"/>
      <c r="AD804" s="378"/>
      <c r="AF804" s="32"/>
      <c r="AK804" s="3"/>
      <c r="AL804" s="303"/>
      <c r="AM804" s="304"/>
      <c r="AN804" s="304"/>
      <c r="AO804" s="304"/>
      <c r="AP804" s="304"/>
      <c r="AQ804" s="305"/>
      <c r="AR804" s="67"/>
    </row>
    <row r="805" spans="1:44" ht="27.75" customHeight="1" x14ac:dyDescent="0.65">
      <c r="A805" s="198">
        <f t="shared" si="17"/>
        <v>134</v>
      </c>
      <c r="B805" s="28"/>
      <c r="E805" s="29"/>
      <c r="F805" s="503" t="s">
        <v>556</v>
      </c>
      <c r="G805" s="504"/>
      <c r="H805" s="527" t="s">
        <v>555</v>
      </c>
      <c r="I805" s="527"/>
      <c r="J805" s="527"/>
      <c r="K805" s="527"/>
      <c r="L805" s="527"/>
      <c r="M805" s="527"/>
      <c r="N805" s="527"/>
      <c r="O805" s="527"/>
      <c r="P805" s="527"/>
      <c r="Q805" s="527"/>
      <c r="R805" s="527"/>
      <c r="S805" s="527"/>
      <c r="T805" s="527"/>
      <c r="U805" s="527"/>
      <c r="V805" s="527"/>
      <c r="W805" s="527"/>
      <c r="X805" s="527"/>
      <c r="Y805" s="527"/>
      <c r="Z805" s="527"/>
      <c r="AA805" s="527"/>
      <c r="AB805" s="527"/>
      <c r="AC805" s="527"/>
      <c r="AD805" s="527"/>
      <c r="AF805" s="32"/>
      <c r="AG805" s="223">
        <v>134</v>
      </c>
      <c r="AH805" s="505" t="s">
        <v>19</v>
      </c>
      <c r="AI805" s="506"/>
      <c r="AJ805" s="507"/>
      <c r="AK805" s="3"/>
      <c r="AL805" s="483" t="s">
        <v>554</v>
      </c>
      <c r="AM805" s="484"/>
      <c r="AN805" s="484"/>
      <c r="AO805" s="484"/>
      <c r="AP805" s="484"/>
      <c r="AQ805" s="515"/>
      <c r="AR805" s="566">
        <f>VLOOKUP(AH805,$CD$6:$CE$11,2,FALSE)</f>
        <v>0</v>
      </c>
    </row>
    <row r="806" spans="1:44" ht="27.75" customHeight="1" x14ac:dyDescent="0.65">
      <c r="A806" s="198" t="str">
        <f t="shared" si="17"/>
        <v/>
      </c>
      <c r="B806" s="28"/>
      <c r="E806" s="29"/>
      <c r="F806" s="30"/>
      <c r="H806" s="527"/>
      <c r="I806" s="527"/>
      <c r="J806" s="527"/>
      <c r="K806" s="527"/>
      <c r="L806" s="527"/>
      <c r="M806" s="527"/>
      <c r="N806" s="527"/>
      <c r="O806" s="527"/>
      <c r="P806" s="527"/>
      <c r="Q806" s="527"/>
      <c r="R806" s="527"/>
      <c r="S806" s="527"/>
      <c r="T806" s="527"/>
      <c r="U806" s="527"/>
      <c r="V806" s="527"/>
      <c r="W806" s="527"/>
      <c r="X806" s="527"/>
      <c r="Y806" s="527"/>
      <c r="Z806" s="527"/>
      <c r="AA806" s="527"/>
      <c r="AB806" s="527"/>
      <c r="AC806" s="527"/>
      <c r="AD806" s="527"/>
      <c r="AF806" s="32"/>
      <c r="AK806" s="3"/>
      <c r="AL806" s="483"/>
      <c r="AM806" s="484"/>
      <c r="AN806" s="484"/>
      <c r="AO806" s="484"/>
      <c r="AP806" s="484"/>
      <c r="AQ806" s="515"/>
      <c r="AR806" s="566"/>
    </row>
    <row r="807" spans="1:44" ht="17.25" customHeight="1" x14ac:dyDescent="0.65">
      <c r="A807" s="198" t="str">
        <f t="shared" si="17"/>
        <v/>
      </c>
      <c r="B807" s="28"/>
      <c r="E807" s="29"/>
      <c r="F807" s="30"/>
      <c r="H807" s="378"/>
      <c r="I807" s="378"/>
      <c r="J807" s="378"/>
      <c r="K807" s="378"/>
      <c r="L807" s="378"/>
      <c r="M807" s="378"/>
      <c r="N807" s="378"/>
      <c r="O807" s="378"/>
      <c r="P807" s="378"/>
      <c r="Q807" s="378"/>
      <c r="R807" s="378"/>
      <c r="S807" s="378"/>
      <c r="T807" s="378"/>
      <c r="U807" s="378"/>
      <c r="V807" s="378"/>
      <c r="W807" s="378"/>
      <c r="X807" s="378"/>
      <c r="Y807" s="378"/>
      <c r="Z807" s="378"/>
      <c r="AA807" s="378"/>
      <c r="AB807" s="378"/>
      <c r="AC807" s="378"/>
      <c r="AD807" s="378"/>
      <c r="AF807" s="32"/>
      <c r="AK807" s="3"/>
      <c r="AL807" s="303"/>
      <c r="AM807" s="304"/>
      <c r="AN807" s="304"/>
      <c r="AO807" s="304"/>
      <c r="AP807" s="304"/>
      <c r="AQ807" s="305"/>
      <c r="AR807" s="67"/>
    </row>
    <row r="808" spans="1:44" ht="27.75" customHeight="1" x14ac:dyDescent="0.65">
      <c r="A808" s="198">
        <f t="shared" si="17"/>
        <v>135</v>
      </c>
      <c r="B808" s="28"/>
      <c r="E808" s="29"/>
      <c r="F808" s="503" t="s">
        <v>557</v>
      </c>
      <c r="G808" s="504"/>
      <c r="H808" s="630" t="s">
        <v>558</v>
      </c>
      <c r="I808" s="630"/>
      <c r="J808" s="630"/>
      <c r="K808" s="630"/>
      <c r="L808" s="630"/>
      <c r="M808" s="630"/>
      <c r="N808" s="630"/>
      <c r="O808" s="630"/>
      <c r="P808" s="630"/>
      <c r="Q808" s="630"/>
      <c r="R808" s="630"/>
      <c r="S808" s="630"/>
      <c r="T808" s="630"/>
      <c r="U808" s="630"/>
      <c r="V808" s="630"/>
      <c r="W808" s="630"/>
      <c r="X808" s="630"/>
      <c r="Y808" s="630"/>
      <c r="Z808" s="630"/>
      <c r="AA808" s="630"/>
      <c r="AB808" s="630"/>
      <c r="AC808" s="630"/>
      <c r="AD808" s="630"/>
      <c r="AF808" s="32"/>
      <c r="AG808" s="223">
        <v>135</v>
      </c>
      <c r="AH808" s="917" t="s">
        <v>746</v>
      </c>
      <c r="AI808" s="918"/>
      <c r="AJ808" s="919"/>
      <c r="AK808" s="3"/>
      <c r="AL808" s="483" t="s">
        <v>559</v>
      </c>
      <c r="AM808" s="484"/>
      <c r="AN808" s="484"/>
      <c r="AO808" s="484"/>
      <c r="AP808" s="484"/>
      <c r="AQ808" s="515"/>
      <c r="AR808" s="566"/>
    </row>
    <row r="809" spans="1:44" ht="17.25" customHeight="1" x14ac:dyDescent="0.65">
      <c r="A809" s="198" t="str">
        <f t="shared" si="17"/>
        <v/>
      </c>
      <c r="B809" s="28"/>
      <c r="E809" s="29"/>
      <c r="F809" s="30"/>
      <c r="H809" s="394"/>
      <c r="I809" s="394"/>
      <c r="J809" s="394"/>
      <c r="K809" s="394"/>
      <c r="L809" s="394"/>
      <c r="M809" s="394"/>
      <c r="N809" s="394"/>
      <c r="O809" s="394"/>
      <c r="P809" s="394"/>
      <c r="Q809" s="394"/>
      <c r="R809" s="394"/>
      <c r="S809" s="394"/>
      <c r="T809" s="394"/>
      <c r="U809" s="394"/>
      <c r="V809" s="394"/>
      <c r="W809" s="394"/>
      <c r="X809" s="394"/>
      <c r="Y809" s="394"/>
      <c r="Z809" s="394"/>
      <c r="AA809" s="394"/>
      <c r="AB809" s="394"/>
      <c r="AC809" s="394"/>
      <c r="AD809" s="394"/>
      <c r="AF809" s="32"/>
      <c r="AK809" s="3"/>
      <c r="AL809" s="483"/>
      <c r="AM809" s="484"/>
      <c r="AN809" s="484"/>
      <c r="AO809" s="484"/>
      <c r="AP809" s="484"/>
      <c r="AQ809" s="515"/>
      <c r="AR809" s="566"/>
    </row>
    <row r="810" spans="1:44" ht="27.75" customHeight="1" x14ac:dyDescent="0.65">
      <c r="A810" s="198">
        <f t="shared" si="17"/>
        <v>136</v>
      </c>
      <c r="B810" s="28"/>
      <c r="E810" s="29"/>
      <c r="F810" s="30"/>
      <c r="H810" s="527" t="s">
        <v>560</v>
      </c>
      <c r="I810" s="527"/>
      <c r="J810" s="527"/>
      <c r="K810" s="527"/>
      <c r="L810" s="527"/>
      <c r="M810" s="527"/>
      <c r="N810" s="527"/>
      <c r="O810" s="527"/>
      <c r="P810" s="527"/>
      <c r="Q810" s="527"/>
      <c r="R810" s="527"/>
      <c r="S810" s="527"/>
      <c r="T810" s="527"/>
      <c r="U810" s="527"/>
      <c r="V810" s="527"/>
      <c r="W810" s="527"/>
      <c r="X810" s="527"/>
      <c r="Y810" s="527"/>
      <c r="Z810" s="527"/>
      <c r="AA810" s="527"/>
      <c r="AB810" s="527"/>
      <c r="AC810" s="527"/>
      <c r="AD810" s="527"/>
      <c r="AF810" s="32"/>
      <c r="AG810" s="223">
        <v>136</v>
      </c>
      <c r="AH810" s="505" t="s">
        <v>19</v>
      </c>
      <c r="AI810" s="506"/>
      <c r="AJ810" s="507"/>
      <c r="AK810" s="3"/>
      <c r="AL810" s="306"/>
      <c r="AM810" s="307"/>
      <c r="AN810" s="307"/>
      <c r="AO810" s="307"/>
      <c r="AP810" s="307"/>
      <c r="AQ810" s="308"/>
      <c r="AR810" s="566">
        <f>VLOOKUP(AH810,$CD$6:$CE$11,2,FALSE)</f>
        <v>0</v>
      </c>
    </row>
    <row r="811" spans="1:44" ht="27.75" customHeight="1" x14ac:dyDescent="0.65">
      <c r="A811" s="198" t="str">
        <f t="shared" si="17"/>
        <v/>
      </c>
      <c r="B811" s="28"/>
      <c r="E811" s="29"/>
      <c r="F811" s="30"/>
      <c r="H811" s="527"/>
      <c r="I811" s="527"/>
      <c r="J811" s="527"/>
      <c r="K811" s="527"/>
      <c r="L811" s="527"/>
      <c r="M811" s="527"/>
      <c r="N811" s="527"/>
      <c r="O811" s="527"/>
      <c r="P811" s="527"/>
      <c r="Q811" s="527"/>
      <c r="R811" s="527"/>
      <c r="S811" s="527"/>
      <c r="T811" s="527"/>
      <c r="U811" s="527"/>
      <c r="V811" s="527"/>
      <c r="W811" s="527"/>
      <c r="X811" s="527"/>
      <c r="Y811" s="527"/>
      <c r="Z811" s="527"/>
      <c r="AA811" s="527"/>
      <c r="AB811" s="527"/>
      <c r="AC811" s="527"/>
      <c r="AD811" s="527"/>
      <c r="AF811" s="32"/>
      <c r="AK811" s="3"/>
      <c r="AL811" s="306"/>
      <c r="AM811" s="307"/>
      <c r="AN811" s="307"/>
      <c r="AO811" s="307"/>
      <c r="AP811" s="307"/>
      <c r="AQ811" s="308"/>
      <c r="AR811" s="566"/>
    </row>
    <row r="812" spans="1:44" ht="27.75" customHeight="1" x14ac:dyDescent="0.65">
      <c r="A812" s="198" t="str">
        <f t="shared" si="17"/>
        <v/>
      </c>
      <c r="B812" s="28"/>
      <c r="E812" s="29"/>
      <c r="F812" s="30"/>
      <c r="H812" s="527"/>
      <c r="I812" s="527"/>
      <c r="J812" s="527"/>
      <c r="K812" s="527"/>
      <c r="L812" s="527"/>
      <c r="M812" s="527"/>
      <c r="N812" s="527"/>
      <c r="O812" s="527"/>
      <c r="P812" s="527"/>
      <c r="Q812" s="527"/>
      <c r="R812" s="527"/>
      <c r="S812" s="527"/>
      <c r="T812" s="527"/>
      <c r="U812" s="527"/>
      <c r="V812" s="527"/>
      <c r="W812" s="527"/>
      <c r="X812" s="527"/>
      <c r="Y812" s="527"/>
      <c r="Z812" s="527"/>
      <c r="AA812" s="527"/>
      <c r="AB812" s="527"/>
      <c r="AC812" s="527"/>
      <c r="AD812" s="527"/>
      <c r="AF812" s="32"/>
      <c r="AK812" s="3"/>
      <c r="AL812" s="303"/>
      <c r="AM812" s="304"/>
      <c r="AN812" s="304"/>
      <c r="AO812" s="304"/>
      <c r="AP812" s="304"/>
      <c r="AQ812" s="305"/>
      <c r="AR812" s="67"/>
    </row>
    <row r="813" spans="1:44" ht="27.75" customHeight="1" x14ac:dyDescent="0.65">
      <c r="A813" s="198" t="str">
        <f t="shared" si="17"/>
        <v/>
      </c>
      <c r="B813" s="28"/>
      <c r="E813" s="29"/>
      <c r="F813" s="30"/>
      <c r="H813" s="527"/>
      <c r="I813" s="527"/>
      <c r="J813" s="527"/>
      <c r="K813" s="527"/>
      <c r="L813" s="527"/>
      <c r="M813" s="527"/>
      <c r="N813" s="527"/>
      <c r="O813" s="527"/>
      <c r="P813" s="527"/>
      <c r="Q813" s="527"/>
      <c r="R813" s="527"/>
      <c r="S813" s="527"/>
      <c r="T813" s="527"/>
      <c r="U813" s="527"/>
      <c r="V813" s="527"/>
      <c r="W813" s="527"/>
      <c r="X813" s="527"/>
      <c r="Y813" s="527"/>
      <c r="Z813" s="527"/>
      <c r="AA813" s="527"/>
      <c r="AB813" s="527"/>
      <c r="AC813" s="527"/>
      <c r="AD813" s="527"/>
      <c r="AF813" s="32"/>
      <c r="AK813" s="3"/>
      <c r="AL813" s="303"/>
      <c r="AM813" s="304"/>
      <c r="AN813" s="304"/>
      <c r="AO813" s="304"/>
      <c r="AP813" s="304"/>
      <c r="AQ813" s="305"/>
      <c r="AR813" s="67"/>
    </row>
    <row r="814" spans="1:44" ht="17.25" customHeight="1" x14ac:dyDescent="0.65">
      <c r="A814" s="198" t="str">
        <f t="shared" si="17"/>
        <v/>
      </c>
      <c r="B814" s="28"/>
      <c r="E814" s="29"/>
      <c r="F814" s="30"/>
      <c r="H814" s="394"/>
      <c r="I814" s="394"/>
      <c r="J814" s="394"/>
      <c r="K814" s="394"/>
      <c r="L814" s="394"/>
      <c r="M814" s="394"/>
      <c r="N814" s="394"/>
      <c r="O814" s="394"/>
      <c r="P814" s="394"/>
      <c r="Q814" s="394"/>
      <c r="R814" s="394"/>
      <c r="S814" s="394"/>
      <c r="T814" s="394"/>
      <c r="U814" s="394"/>
      <c r="V814" s="394"/>
      <c r="W814" s="394"/>
      <c r="X814" s="394"/>
      <c r="Y814" s="394"/>
      <c r="Z814" s="394"/>
      <c r="AA814" s="394"/>
      <c r="AB814" s="394"/>
      <c r="AC814" s="394"/>
      <c r="AD814" s="394"/>
      <c r="AF814" s="32"/>
      <c r="AK814" s="3"/>
      <c r="AL814" s="303"/>
      <c r="AM814" s="304"/>
      <c r="AN814" s="304"/>
      <c r="AO814" s="304"/>
      <c r="AP814" s="304"/>
      <c r="AQ814" s="305"/>
      <c r="AR814" s="67"/>
    </row>
    <row r="815" spans="1:44" ht="27.75" customHeight="1" x14ac:dyDescent="0.65">
      <c r="A815" s="198">
        <f t="shared" si="17"/>
        <v>137</v>
      </c>
      <c r="B815" s="28"/>
      <c r="E815" s="29"/>
      <c r="F815" s="503" t="s">
        <v>561</v>
      </c>
      <c r="G815" s="504"/>
      <c r="H815" s="527" t="s">
        <v>562</v>
      </c>
      <c r="I815" s="527"/>
      <c r="J815" s="527"/>
      <c r="K815" s="527"/>
      <c r="L815" s="527"/>
      <c r="M815" s="527"/>
      <c r="N815" s="527"/>
      <c r="O815" s="527"/>
      <c r="P815" s="527"/>
      <c r="Q815" s="527"/>
      <c r="R815" s="527"/>
      <c r="S815" s="527"/>
      <c r="T815" s="527"/>
      <c r="U815" s="527"/>
      <c r="V815" s="527"/>
      <c r="W815" s="527"/>
      <c r="X815" s="527"/>
      <c r="Y815" s="527"/>
      <c r="Z815" s="527"/>
      <c r="AA815" s="527"/>
      <c r="AB815" s="527"/>
      <c r="AC815" s="527"/>
      <c r="AD815" s="527"/>
      <c r="AF815" s="32"/>
      <c r="AG815" s="223">
        <v>137</v>
      </c>
      <c r="AH815" s="505" t="s">
        <v>19</v>
      </c>
      <c r="AI815" s="506"/>
      <c r="AJ815" s="507"/>
      <c r="AK815" s="3"/>
      <c r="AL815" s="483" t="s">
        <v>563</v>
      </c>
      <c r="AM815" s="484"/>
      <c r="AN815" s="484"/>
      <c r="AO815" s="484"/>
      <c r="AP815" s="484"/>
      <c r="AQ815" s="515"/>
      <c r="AR815" s="566">
        <f>VLOOKUP(AH815,$CD$6:$CE$11,2,FALSE)</f>
        <v>0</v>
      </c>
    </row>
    <row r="816" spans="1:44" ht="27.75" customHeight="1" x14ac:dyDescent="0.65">
      <c r="A816" s="198" t="str">
        <f t="shared" si="17"/>
        <v/>
      </c>
      <c r="B816" s="28"/>
      <c r="E816" s="29"/>
      <c r="F816" s="30"/>
      <c r="H816" s="527"/>
      <c r="I816" s="527"/>
      <c r="J816" s="527"/>
      <c r="K816" s="527"/>
      <c r="L816" s="527"/>
      <c r="M816" s="527"/>
      <c r="N816" s="527"/>
      <c r="O816" s="527"/>
      <c r="P816" s="527"/>
      <c r="Q816" s="527"/>
      <c r="R816" s="527"/>
      <c r="S816" s="527"/>
      <c r="T816" s="527"/>
      <c r="U816" s="527"/>
      <c r="V816" s="527"/>
      <c r="W816" s="527"/>
      <c r="X816" s="527"/>
      <c r="Y816" s="527"/>
      <c r="Z816" s="527"/>
      <c r="AA816" s="527"/>
      <c r="AB816" s="527"/>
      <c r="AC816" s="527"/>
      <c r="AD816" s="527"/>
      <c r="AF816" s="32"/>
      <c r="AK816" s="3"/>
      <c r="AL816" s="483"/>
      <c r="AM816" s="484"/>
      <c r="AN816" s="484"/>
      <c r="AO816" s="484"/>
      <c r="AP816" s="484"/>
      <c r="AQ816" s="515"/>
      <c r="AR816" s="566"/>
    </row>
    <row r="817" spans="1:44" ht="27.75" customHeight="1" x14ac:dyDescent="0.65">
      <c r="A817" s="198" t="str">
        <f t="shared" si="17"/>
        <v/>
      </c>
      <c r="B817" s="28"/>
      <c r="E817" s="29"/>
      <c r="F817" s="30"/>
      <c r="H817" s="527"/>
      <c r="I817" s="527"/>
      <c r="J817" s="527"/>
      <c r="K817" s="527"/>
      <c r="L817" s="527"/>
      <c r="M817" s="527"/>
      <c r="N817" s="527"/>
      <c r="O817" s="527"/>
      <c r="P817" s="527"/>
      <c r="Q817" s="527"/>
      <c r="R817" s="527"/>
      <c r="S817" s="527"/>
      <c r="T817" s="527"/>
      <c r="U817" s="527"/>
      <c r="V817" s="527"/>
      <c r="W817" s="527"/>
      <c r="X817" s="527"/>
      <c r="Y817" s="527"/>
      <c r="Z817" s="527"/>
      <c r="AA817" s="527"/>
      <c r="AB817" s="527"/>
      <c r="AC817" s="527"/>
      <c r="AD817" s="527"/>
      <c r="AF817" s="32"/>
      <c r="AK817" s="3"/>
      <c r="AL817" s="303"/>
      <c r="AM817" s="304"/>
      <c r="AN817" s="304"/>
      <c r="AO817" s="304"/>
      <c r="AP817" s="304"/>
      <c r="AQ817" s="305"/>
      <c r="AR817" s="67"/>
    </row>
    <row r="818" spans="1:44" ht="17.25" customHeight="1" x14ac:dyDescent="0.65">
      <c r="A818" s="198" t="str">
        <f t="shared" si="17"/>
        <v/>
      </c>
      <c r="B818" s="28"/>
      <c r="E818" s="29"/>
      <c r="F818" s="30"/>
      <c r="H818" s="394"/>
      <c r="I818" s="394"/>
      <c r="J818" s="394"/>
      <c r="K818" s="394"/>
      <c r="L818" s="394"/>
      <c r="M818" s="394"/>
      <c r="N818" s="394"/>
      <c r="O818" s="394"/>
      <c r="P818" s="394"/>
      <c r="Q818" s="394"/>
      <c r="R818" s="394"/>
      <c r="S818" s="394"/>
      <c r="T818" s="394"/>
      <c r="U818" s="394"/>
      <c r="V818" s="394"/>
      <c r="W818" s="394"/>
      <c r="X818" s="394"/>
      <c r="Y818" s="394"/>
      <c r="Z818" s="394"/>
      <c r="AA818" s="394"/>
      <c r="AB818" s="394"/>
      <c r="AC818" s="394"/>
      <c r="AD818" s="394"/>
      <c r="AF818" s="32"/>
      <c r="AK818" s="3"/>
      <c r="AL818" s="303"/>
      <c r="AM818" s="304"/>
      <c r="AN818" s="304"/>
      <c r="AO818" s="304"/>
      <c r="AP818" s="304"/>
      <c r="AQ818" s="305"/>
      <c r="AR818" s="67"/>
    </row>
    <row r="819" spans="1:44" ht="27.75" customHeight="1" x14ac:dyDescent="0.65">
      <c r="A819" s="198">
        <f t="shared" si="17"/>
        <v>138</v>
      </c>
      <c r="B819" s="28"/>
      <c r="E819" s="29"/>
      <c r="F819" s="503" t="s">
        <v>565</v>
      </c>
      <c r="G819" s="504"/>
      <c r="H819" s="630" t="s">
        <v>564</v>
      </c>
      <c r="I819" s="630"/>
      <c r="J819" s="630"/>
      <c r="K819" s="630"/>
      <c r="L819" s="630"/>
      <c r="M819" s="630"/>
      <c r="N819" s="630"/>
      <c r="O819" s="630"/>
      <c r="P819" s="630"/>
      <c r="Q819" s="630"/>
      <c r="R819" s="630"/>
      <c r="S819" s="630"/>
      <c r="T819" s="630"/>
      <c r="U819" s="630"/>
      <c r="V819" s="630"/>
      <c r="W819" s="630"/>
      <c r="X819" s="630"/>
      <c r="Y819" s="630"/>
      <c r="Z819" s="630"/>
      <c r="AA819" s="630"/>
      <c r="AB819" s="630"/>
      <c r="AC819" s="630"/>
      <c r="AD819" s="630"/>
      <c r="AF819" s="32"/>
      <c r="AG819" s="223">
        <v>138</v>
      </c>
      <c r="AH819" s="505" t="s">
        <v>19</v>
      </c>
      <c r="AI819" s="506"/>
      <c r="AJ819" s="507"/>
      <c r="AK819" s="3"/>
      <c r="AL819" s="483" t="s">
        <v>566</v>
      </c>
      <c r="AM819" s="484"/>
      <c r="AN819" s="484"/>
      <c r="AO819" s="484"/>
      <c r="AP819" s="484"/>
      <c r="AQ819" s="515"/>
      <c r="AR819" s="566">
        <f>VLOOKUP(AH819,$CD$6:$CE$11,2,FALSE)</f>
        <v>0</v>
      </c>
    </row>
    <row r="820" spans="1:44" ht="17.25" customHeight="1" x14ac:dyDescent="0.65">
      <c r="A820" s="198" t="str">
        <f t="shared" si="17"/>
        <v/>
      </c>
      <c r="B820" s="28"/>
      <c r="E820" s="29"/>
      <c r="F820" s="30"/>
      <c r="H820" s="394"/>
      <c r="I820" s="394"/>
      <c r="J820" s="394"/>
      <c r="K820" s="394"/>
      <c r="L820" s="394"/>
      <c r="M820" s="394"/>
      <c r="N820" s="394"/>
      <c r="O820" s="394"/>
      <c r="P820" s="394"/>
      <c r="Q820" s="394"/>
      <c r="R820" s="394"/>
      <c r="S820" s="394"/>
      <c r="T820" s="394"/>
      <c r="U820" s="394"/>
      <c r="V820" s="394"/>
      <c r="W820" s="394"/>
      <c r="X820" s="394"/>
      <c r="Y820" s="394"/>
      <c r="Z820" s="394"/>
      <c r="AA820" s="394"/>
      <c r="AB820" s="394"/>
      <c r="AC820" s="394"/>
      <c r="AD820" s="394"/>
      <c r="AF820" s="32"/>
      <c r="AK820" s="3"/>
      <c r="AL820" s="483"/>
      <c r="AM820" s="484"/>
      <c r="AN820" s="484"/>
      <c r="AO820" s="484"/>
      <c r="AP820" s="484"/>
      <c r="AQ820" s="515"/>
      <c r="AR820" s="566"/>
    </row>
    <row r="821" spans="1:44" ht="17.25" customHeight="1" x14ac:dyDescent="0.65">
      <c r="A821" s="198" t="str">
        <f t="shared" si="17"/>
        <v/>
      </c>
      <c r="B821" s="28"/>
      <c r="E821" s="29"/>
      <c r="F821" s="30"/>
      <c r="H821" s="394"/>
      <c r="I821" s="394"/>
      <c r="J821" s="394"/>
      <c r="K821" s="394"/>
      <c r="L821" s="394"/>
      <c r="M821" s="394"/>
      <c r="N821" s="394"/>
      <c r="O821" s="394"/>
      <c r="P821" s="394"/>
      <c r="Q821" s="394"/>
      <c r="R821" s="394"/>
      <c r="S821" s="394"/>
      <c r="T821" s="394"/>
      <c r="U821" s="394"/>
      <c r="V821" s="394"/>
      <c r="W821" s="394"/>
      <c r="X821" s="394"/>
      <c r="Y821" s="394"/>
      <c r="Z821" s="394"/>
      <c r="AA821" s="394"/>
      <c r="AB821" s="394"/>
      <c r="AC821" s="394"/>
      <c r="AD821" s="394"/>
      <c r="AF821" s="32"/>
      <c r="AK821" s="3"/>
      <c r="AL821" s="303"/>
      <c r="AM821" s="304"/>
      <c r="AN821" s="304"/>
      <c r="AO821" s="304"/>
      <c r="AP821" s="304"/>
      <c r="AQ821" s="305"/>
      <c r="AR821" s="67"/>
    </row>
    <row r="822" spans="1:44" ht="27.75" customHeight="1" x14ac:dyDescent="0.65">
      <c r="A822" s="198">
        <f t="shared" si="17"/>
        <v>139</v>
      </c>
      <c r="B822" s="28"/>
      <c r="E822" s="29"/>
      <c r="F822" s="503" t="s">
        <v>567</v>
      </c>
      <c r="G822" s="504"/>
      <c r="H822" s="630" t="s">
        <v>568</v>
      </c>
      <c r="I822" s="630"/>
      <c r="J822" s="630"/>
      <c r="K822" s="630"/>
      <c r="L822" s="630"/>
      <c r="M822" s="630"/>
      <c r="N822" s="630"/>
      <c r="O822" s="630"/>
      <c r="P822" s="630"/>
      <c r="Q822" s="630"/>
      <c r="R822" s="630"/>
      <c r="S822" s="630"/>
      <c r="T822" s="630"/>
      <c r="U822" s="630"/>
      <c r="V822" s="630"/>
      <c r="W822" s="630"/>
      <c r="X822" s="630"/>
      <c r="Y822" s="630"/>
      <c r="Z822" s="630"/>
      <c r="AA822" s="630"/>
      <c r="AB822" s="630"/>
      <c r="AC822" s="630"/>
      <c r="AD822" s="630"/>
      <c r="AF822" s="32"/>
      <c r="AG822" s="223">
        <v>139</v>
      </c>
      <c r="AH822" s="505" t="s">
        <v>19</v>
      </c>
      <c r="AI822" s="506"/>
      <c r="AJ822" s="507"/>
      <c r="AK822" s="3"/>
      <c r="AL822" s="306"/>
      <c r="AM822" s="307"/>
      <c r="AN822" s="307"/>
      <c r="AO822" s="307"/>
      <c r="AP822" s="307"/>
      <c r="AQ822" s="308"/>
      <c r="AR822" s="566">
        <f>VLOOKUP(AH822,$CD$6:$CE$11,2,FALSE)</f>
        <v>0</v>
      </c>
    </row>
    <row r="823" spans="1:44" ht="27.75" customHeight="1" thickBot="1" x14ac:dyDescent="0.7">
      <c r="A823" s="198" t="str">
        <f t="shared" si="17"/>
        <v/>
      </c>
      <c r="B823" s="28"/>
      <c r="E823" s="29"/>
      <c r="F823" s="30"/>
      <c r="H823" s="888" t="s">
        <v>213</v>
      </c>
      <c r="I823" s="888"/>
      <c r="J823" s="888"/>
      <c r="K823" s="888"/>
      <c r="L823" s="888"/>
      <c r="M823" s="888"/>
      <c r="N823" s="888"/>
      <c r="O823" s="888"/>
      <c r="P823" s="888"/>
      <c r="Q823" s="888"/>
      <c r="R823" s="888"/>
      <c r="S823" s="888"/>
      <c r="T823" s="888"/>
      <c r="U823" s="888"/>
      <c r="V823" s="888"/>
      <c r="W823" s="888"/>
      <c r="X823" s="888"/>
      <c r="Y823" s="888"/>
      <c r="Z823" s="888"/>
      <c r="AA823" s="888"/>
      <c r="AB823" s="888"/>
      <c r="AC823" s="888"/>
      <c r="AD823" s="888"/>
      <c r="AF823" s="32"/>
      <c r="AK823" s="3"/>
      <c r="AL823" s="298"/>
      <c r="AQ823" s="299"/>
      <c r="AR823" s="566"/>
    </row>
    <row r="824" spans="1:44" ht="27.75" customHeight="1" x14ac:dyDescent="0.65">
      <c r="A824" s="198" t="str">
        <f t="shared" si="17"/>
        <v/>
      </c>
      <c r="B824" s="28"/>
      <c r="E824" s="29"/>
      <c r="F824" s="30"/>
      <c r="H824" s="874" t="s">
        <v>207</v>
      </c>
      <c r="I824" s="889"/>
      <c r="J824" s="874"/>
      <c r="K824" s="875"/>
      <c r="L824" s="875"/>
      <c r="M824" s="398" t="s">
        <v>210</v>
      </c>
      <c r="N824" s="875"/>
      <c r="O824" s="875"/>
      <c r="P824" s="875"/>
      <c r="Q824" s="920" t="s">
        <v>211</v>
      </c>
      <c r="R824" s="920"/>
      <c r="S824" s="398" t="s">
        <v>212</v>
      </c>
      <c r="T824" s="875"/>
      <c r="U824" s="875"/>
      <c r="V824" s="875"/>
      <c r="W824" s="398" t="s">
        <v>210</v>
      </c>
      <c r="X824" s="875"/>
      <c r="Y824" s="875"/>
      <c r="Z824" s="875"/>
      <c r="AA824" s="920" t="s">
        <v>211</v>
      </c>
      <c r="AB824" s="921"/>
      <c r="AC824" s="230"/>
      <c r="AD824" s="230"/>
      <c r="AF824" s="32"/>
      <c r="AK824" s="3"/>
      <c r="AL824" s="298"/>
      <c r="AQ824" s="299"/>
      <c r="AR824" s="33"/>
    </row>
    <row r="825" spans="1:44" ht="27.75" customHeight="1" x14ac:dyDescent="0.65">
      <c r="A825" s="198" t="str">
        <f t="shared" si="17"/>
        <v/>
      </c>
      <c r="B825" s="28"/>
      <c r="E825" s="29"/>
      <c r="F825" s="30"/>
      <c r="H825" s="812" t="s">
        <v>208</v>
      </c>
      <c r="I825" s="922"/>
      <c r="J825" s="812"/>
      <c r="K825" s="635"/>
      <c r="L825" s="635"/>
      <c r="M825" s="399" t="s">
        <v>210</v>
      </c>
      <c r="N825" s="635"/>
      <c r="O825" s="635"/>
      <c r="P825" s="635"/>
      <c r="Q825" s="636" t="s">
        <v>211</v>
      </c>
      <c r="R825" s="636"/>
      <c r="S825" s="399" t="s">
        <v>212</v>
      </c>
      <c r="T825" s="635"/>
      <c r="U825" s="635"/>
      <c r="V825" s="635"/>
      <c r="W825" s="399" t="s">
        <v>210</v>
      </c>
      <c r="X825" s="635"/>
      <c r="Y825" s="635"/>
      <c r="Z825" s="635"/>
      <c r="AA825" s="636" t="s">
        <v>211</v>
      </c>
      <c r="AB825" s="637"/>
      <c r="AC825" s="230"/>
      <c r="AD825" s="230"/>
      <c r="AF825" s="32"/>
      <c r="AK825" s="3"/>
      <c r="AL825" s="298"/>
      <c r="AQ825" s="299"/>
      <c r="AR825" s="33"/>
    </row>
    <row r="826" spans="1:44" ht="27.75" customHeight="1" thickBot="1" x14ac:dyDescent="0.7">
      <c r="A826" s="198" t="str">
        <f t="shared" si="17"/>
        <v/>
      </c>
      <c r="B826" s="28"/>
      <c r="E826" s="29"/>
      <c r="F826" s="30"/>
      <c r="H826" s="942" t="s">
        <v>209</v>
      </c>
      <c r="I826" s="943"/>
      <c r="J826" s="654"/>
      <c r="K826" s="655"/>
      <c r="L826" s="655"/>
      <c r="M826" s="396" t="s">
        <v>210</v>
      </c>
      <c r="N826" s="655"/>
      <c r="O826" s="655"/>
      <c r="P826" s="655"/>
      <c r="Q826" s="886" t="s">
        <v>211</v>
      </c>
      <c r="R826" s="886"/>
      <c r="S826" s="396" t="s">
        <v>212</v>
      </c>
      <c r="T826" s="655"/>
      <c r="U826" s="655"/>
      <c r="V826" s="655"/>
      <c r="W826" s="396" t="s">
        <v>210</v>
      </c>
      <c r="X826" s="655"/>
      <c r="Y826" s="655"/>
      <c r="Z826" s="655"/>
      <c r="AA826" s="886" t="s">
        <v>211</v>
      </c>
      <c r="AB826" s="887"/>
      <c r="AC826" s="230"/>
      <c r="AD826" s="230"/>
      <c r="AF826" s="32"/>
      <c r="AK826" s="3"/>
      <c r="AL826" s="298"/>
      <c r="AQ826" s="299"/>
      <c r="AR826" s="33"/>
    </row>
    <row r="827" spans="1:44" ht="17.25" customHeight="1" thickBot="1" x14ac:dyDescent="0.7">
      <c r="A827" s="198" t="str">
        <f t="shared" si="17"/>
        <v/>
      </c>
      <c r="B827" s="22"/>
      <c r="C827" s="1"/>
      <c r="D827" s="1"/>
      <c r="E827" s="23"/>
      <c r="F827" s="43"/>
      <c r="G827" s="26"/>
      <c r="H827" s="396"/>
      <c r="I827" s="396"/>
      <c r="J827" s="396"/>
      <c r="K827" s="396"/>
      <c r="L827" s="396"/>
      <c r="M827" s="396"/>
      <c r="N827" s="396"/>
      <c r="O827" s="396"/>
      <c r="P827" s="396"/>
      <c r="Q827" s="396"/>
      <c r="R827" s="396"/>
      <c r="S827" s="396"/>
      <c r="T827" s="396"/>
      <c r="U827" s="396"/>
      <c r="V827" s="396"/>
      <c r="W827" s="396"/>
      <c r="X827" s="396"/>
      <c r="Y827" s="396"/>
      <c r="Z827" s="396"/>
      <c r="AA827" s="396"/>
      <c r="AB827" s="396"/>
      <c r="AC827" s="396"/>
      <c r="AD827" s="396"/>
      <c r="AE827" s="26"/>
      <c r="AF827" s="24"/>
      <c r="AG827" s="224"/>
      <c r="AH827" s="25"/>
      <c r="AI827" s="25"/>
      <c r="AJ827" s="25"/>
      <c r="AK827" s="7"/>
      <c r="AL827" s="312"/>
      <c r="AM827" s="313"/>
      <c r="AN827" s="313"/>
      <c r="AO827" s="313"/>
      <c r="AP827" s="313"/>
      <c r="AQ827" s="314"/>
      <c r="AR827" s="60"/>
    </row>
    <row r="828" spans="1:44" ht="17.25" customHeight="1" x14ac:dyDescent="0.65">
      <c r="A828" s="198" t="str">
        <f t="shared" si="17"/>
        <v/>
      </c>
      <c r="B828" s="28"/>
      <c r="E828" s="29"/>
      <c r="F828" s="30"/>
      <c r="H828" s="230"/>
      <c r="I828" s="230"/>
      <c r="J828" s="230"/>
      <c r="K828" s="230"/>
      <c r="L828" s="230"/>
      <c r="M828" s="230"/>
      <c r="N828" s="230"/>
      <c r="O828" s="230"/>
      <c r="P828" s="230"/>
      <c r="Q828" s="230"/>
      <c r="R828" s="230"/>
      <c r="S828" s="230"/>
      <c r="T828" s="230"/>
      <c r="U828" s="230"/>
      <c r="V828" s="230"/>
      <c r="W828" s="230"/>
      <c r="X828" s="230"/>
      <c r="Y828" s="230"/>
      <c r="Z828" s="230"/>
      <c r="AA828" s="230"/>
      <c r="AB828" s="230"/>
      <c r="AC828" s="230"/>
      <c r="AD828" s="230"/>
      <c r="AF828" s="32"/>
      <c r="AK828" s="3"/>
      <c r="AL828" s="298"/>
      <c r="AQ828" s="299"/>
      <c r="AR828" s="33"/>
    </row>
    <row r="829" spans="1:44" ht="27.75" customHeight="1" x14ac:dyDescent="0.65">
      <c r="A829" s="198">
        <f t="shared" si="17"/>
        <v>140</v>
      </c>
      <c r="B829" s="631" t="s">
        <v>569</v>
      </c>
      <c r="C829" s="632"/>
      <c r="D829" s="632"/>
      <c r="E829" s="633"/>
      <c r="F829" s="503" t="s">
        <v>37</v>
      </c>
      <c r="G829" s="504"/>
      <c r="H829" s="634" t="s">
        <v>581</v>
      </c>
      <c r="I829" s="634"/>
      <c r="J829" s="634"/>
      <c r="K829" s="634"/>
      <c r="L829" s="634"/>
      <c r="M829" s="634"/>
      <c r="N829" s="634"/>
      <c r="O829" s="634"/>
      <c r="P829" s="634"/>
      <c r="Q829" s="634"/>
      <c r="R829" s="634"/>
      <c r="S829" s="634"/>
      <c r="T829" s="634"/>
      <c r="U829" s="634"/>
      <c r="V829" s="634"/>
      <c r="W829" s="634"/>
      <c r="X829" s="634"/>
      <c r="Y829" s="634"/>
      <c r="Z829" s="634"/>
      <c r="AA829" s="634"/>
      <c r="AB829" s="634"/>
      <c r="AC829" s="634"/>
      <c r="AD829" s="634"/>
      <c r="AF829" s="32"/>
      <c r="AG829" s="223">
        <v>140</v>
      </c>
      <c r="AH829" s="505" t="s">
        <v>19</v>
      </c>
      <c r="AI829" s="506"/>
      <c r="AJ829" s="507"/>
      <c r="AK829" s="3"/>
      <c r="AL829" s="483" t="s">
        <v>922</v>
      </c>
      <c r="AM829" s="484"/>
      <c r="AN829" s="484"/>
      <c r="AO829" s="484"/>
      <c r="AP829" s="484"/>
      <c r="AQ829" s="515"/>
      <c r="AR829" s="566">
        <f>VLOOKUP(AH829,$CD$6:$CE$11,2,FALSE)</f>
        <v>0</v>
      </c>
    </row>
    <row r="830" spans="1:44" ht="27.75" customHeight="1" x14ac:dyDescent="0.65">
      <c r="A830" s="198" t="str">
        <f t="shared" si="17"/>
        <v/>
      </c>
      <c r="B830" s="631"/>
      <c r="C830" s="632"/>
      <c r="D830" s="632"/>
      <c r="E830" s="633"/>
      <c r="F830" s="30"/>
      <c r="H830" s="634"/>
      <c r="I830" s="634"/>
      <c r="J830" s="634"/>
      <c r="K830" s="634"/>
      <c r="L830" s="634"/>
      <c r="M830" s="634"/>
      <c r="N830" s="634"/>
      <c r="O830" s="634"/>
      <c r="P830" s="634"/>
      <c r="Q830" s="634"/>
      <c r="R830" s="634"/>
      <c r="S830" s="634"/>
      <c r="T830" s="634"/>
      <c r="U830" s="634"/>
      <c r="V830" s="634"/>
      <c r="W830" s="634"/>
      <c r="X830" s="634"/>
      <c r="Y830" s="634"/>
      <c r="Z830" s="634"/>
      <c r="AA830" s="634"/>
      <c r="AB830" s="634"/>
      <c r="AC830" s="634"/>
      <c r="AD830" s="634"/>
      <c r="AF830" s="32"/>
      <c r="AK830" s="3"/>
      <c r="AL830" s="483"/>
      <c r="AM830" s="484"/>
      <c r="AN830" s="484"/>
      <c r="AO830" s="484"/>
      <c r="AP830" s="484"/>
      <c r="AQ830" s="515"/>
      <c r="AR830" s="566"/>
    </row>
    <row r="831" spans="1:44" ht="27.75" customHeight="1" x14ac:dyDescent="0.65">
      <c r="A831" s="198" t="str">
        <f t="shared" si="17"/>
        <v/>
      </c>
      <c r="B831" s="28"/>
      <c r="E831" s="29"/>
      <c r="F831" s="30"/>
      <c r="H831" s="634"/>
      <c r="I831" s="634"/>
      <c r="J831" s="634"/>
      <c r="K831" s="634"/>
      <c r="L831" s="634"/>
      <c r="M831" s="634"/>
      <c r="N831" s="634"/>
      <c r="O831" s="634"/>
      <c r="P831" s="634"/>
      <c r="Q831" s="634"/>
      <c r="R831" s="634"/>
      <c r="S831" s="634"/>
      <c r="T831" s="634"/>
      <c r="U831" s="634"/>
      <c r="V831" s="634"/>
      <c r="W831" s="634"/>
      <c r="X831" s="634"/>
      <c r="Y831" s="634"/>
      <c r="Z831" s="634"/>
      <c r="AA831" s="634"/>
      <c r="AB831" s="634"/>
      <c r="AC831" s="634"/>
      <c r="AD831" s="634"/>
      <c r="AF831" s="32"/>
      <c r="AK831" s="3"/>
      <c r="AL831" s="306"/>
      <c r="AM831" s="307"/>
      <c r="AN831" s="307"/>
      <c r="AO831" s="307"/>
      <c r="AP831" s="307"/>
      <c r="AQ831" s="308"/>
      <c r="AR831" s="33"/>
    </row>
    <row r="832" spans="1:44" ht="17.25" customHeight="1" x14ac:dyDescent="0.65">
      <c r="A832" s="198" t="str">
        <f t="shared" si="17"/>
        <v/>
      </c>
      <c r="B832" s="28"/>
      <c r="E832" s="29"/>
      <c r="F832" s="30"/>
      <c r="H832" s="368"/>
      <c r="I832" s="368"/>
      <c r="J832" s="368"/>
      <c r="K832" s="368"/>
      <c r="L832" s="368"/>
      <c r="M832" s="368"/>
      <c r="N832" s="368"/>
      <c r="O832" s="368"/>
      <c r="P832" s="368"/>
      <c r="Q832" s="368"/>
      <c r="R832" s="368"/>
      <c r="S832" s="368"/>
      <c r="T832" s="368"/>
      <c r="U832" s="368"/>
      <c r="V832" s="368"/>
      <c r="W832" s="368"/>
      <c r="X832" s="368"/>
      <c r="Y832" s="368"/>
      <c r="Z832" s="368"/>
      <c r="AA832" s="368"/>
      <c r="AB832" s="368"/>
      <c r="AC832" s="368"/>
      <c r="AD832" s="368"/>
      <c r="AF832" s="32"/>
      <c r="AK832" s="3"/>
      <c r="AL832" s="298"/>
      <c r="AQ832" s="299"/>
      <c r="AR832" s="33"/>
    </row>
    <row r="833" spans="1:44" ht="27.75" customHeight="1" x14ac:dyDescent="0.65">
      <c r="A833" s="198">
        <f t="shared" si="17"/>
        <v>141</v>
      </c>
      <c r="B833" s="28"/>
      <c r="E833" s="29"/>
      <c r="F833" s="30"/>
      <c r="H833" s="634" t="s">
        <v>580</v>
      </c>
      <c r="I833" s="634"/>
      <c r="J833" s="634"/>
      <c r="K833" s="634"/>
      <c r="L833" s="634"/>
      <c r="M833" s="634"/>
      <c r="N833" s="634"/>
      <c r="O833" s="634"/>
      <c r="P833" s="634"/>
      <c r="Q833" s="634"/>
      <c r="R833" s="634"/>
      <c r="S833" s="634"/>
      <c r="T833" s="634"/>
      <c r="U833" s="634"/>
      <c r="V833" s="634"/>
      <c r="W833" s="634"/>
      <c r="X833" s="634"/>
      <c r="Y833" s="634"/>
      <c r="Z833" s="634"/>
      <c r="AA833" s="634"/>
      <c r="AB833" s="634"/>
      <c r="AC833" s="634"/>
      <c r="AD833" s="634"/>
      <c r="AF833" s="32"/>
      <c r="AG833" s="223">
        <v>141</v>
      </c>
      <c r="AH833" s="505" t="s">
        <v>19</v>
      </c>
      <c r="AI833" s="506"/>
      <c r="AJ833" s="507"/>
      <c r="AK833" s="3"/>
      <c r="AL833" s="483" t="s">
        <v>570</v>
      </c>
      <c r="AM833" s="484"/>
      <c r="AN833" s="484"/>
      <c r="AO833" s="484"/>
      <c r="AP833" s="484"/>
      <c r="AQ833" s="515"/>
      <c r="AR833" s="566">
        <f>VLOOKUP(AH833,$CD$6:$CE$11,2,FALSE)</f>
        <v>0</v>
      </c>
    </row>
    <row r="834" spans="1:44" ht="27.75" customHeight="1" x14ac:dyDescent="0.65">
      <c r="A834" s="198" t="str">
        <f t="shared" si="17"/>
        <v/>
      </c>
      <c r="B834" s="28"/>
      <c r="E834" s="29"/>
      <c r="F834" s="30"/>
      <c r="H834" s="634"/>
      <c r="I834" s="634"/>
      <c r="J834" s="634"/>
      <c r="K834" s="634"/>
      <c r="L834" s="634"/>
      <c r="M834" s="634"/>
      <c r="N834" s="634"/>
      <c r="O834" s="634"/>
      <c r="P834" s="634"/>
      <c r="Q834" s="634"/>
      <c r="R834" s="634"/>
      <c r="S834" s="634"/>
      <c r="T834" s="634"/>
      <c r="U834" s="634"/>
      <c r="V834" s="634"/>
      <c r="W834" s="634"/>
      <c r="X834" s="634"/>
      <c r="Y834" s="634"/>
      <c r="Z834" s="634"/>
      <c r="AA834" s="634"/>
      <c r="AB834" s="634"/>
      <c r="AC834" s="634"/>
      <c r="AD834" s="634"/>
      <c r="AF834" s="32"/>
      <c r="AK834" s="3"/>
      <c r="AL834" s="483"/>
      <c r="AM834" s="484"/>
      <c r="AN834" s="484"/>
      <c r="AO834" s="484"/>
      <c r="AP834" s="484"/>
      <c r="AQ834" s="515"/>
      <c r="AR834" s="566"/>
    </row>
    <row r="835" spans="1:44" ht="27.75" customHeight="1" x14ac:dyDescent="0.65">
      <c r="A835" s="198" t="str">
        <f t="shared" si="17"/>
        <v/>
      </c>
      <c r="B835" s="28"/>
      <c r="E835" s="29"/>
      <c r="F835" s="30"/>
      <c r="H835" s="634"/>
      <c r="I835" s="634"/>
      <c r="J835" s="634"/>
      <c r="K835" s="634"/>
      <c r="L835" s="634"/>
      <c r="M835" s="634"/>
      <c r="N835" s="634"/>
      <c r="O835" s="634"/>
      <c r="P835" s="634"/>
      <c r="Q835" s="634"/>
      <c r="R835" s="634"/>
      <c r="S835" s="634"/>
      <c r="T835" s="634"/>
      <c r="U835" s="634"/>
      <c r="V835" s="634"/>
      <c r="W835" s="634"/>
      <c r="X835" s="634"/>
      <c r="Y835" s="634"/>
      <c r="Z835" s="634"/>
      <c r="AA835" s="634"/>
      <c r="AB835" s="634"/>
      <c r="AC835" s="634"/>
      <c r="AD835" s="634"/>
      <c r="AF835" s="32"/>
      <c r="AK835" s="3"/>
      <c r="AL835" s="483"/>
      <c r="AM835" s="484"/>
      <c r="AN835" s="484"/>
      <c r="AO835" s="484"/>
      <c r="AP835" s="484"/>
      <c r="AQ835" s="515"/>
      <c r="AR835" s="33"/>
    </row>
    <row r="836" spans="1:44" ht="17.25" customHeight="1" x14ac:dyDescent="0.65">
      <c r="A836" s="198" t="str">
        <f t="shared" si="17"/>
        <v/>
      </c>
      <c r="B836" s="28"/>
      <c r="E836" s="29"/>
      <c r="F836" s="30"/>
      <c r="H836" s="230"/>
      <c r="I836" s="230"/>
      <c r="J836" s="230"/>
      <c r="K836" s="230"/>
      <c r="L836" s="230"/>
      <c r="M836" s="230"/>
      <c r="N836" s="230"/>
      <c r="O836" s="230"/>
      <c r="P836" s="230"/>
      <c r="Q836" s="230"/>
      <c r="R836" s="230"/>
      <c r="S836" s="230"/>
      <c r="T836" s="230"/>
      <c r="U836" s="230"/>
      <c r="V836" s="230"/>
      <c r="W836" s="230"/>
      <c r="X836" s="230"/>
      <c r="Y836" s="230"/>
      <c r="Z836" s="230"/>
      <c r="AA836" s="230"/>
      <c r="AB836" s="230"/>
      <c r="AC836" s="230"/>
      <c r="AD836" s="230"/>
      <c r="AF836" s="32"/>
      <c r="AK836" s="3"/>
      <c r="AL836" s="298"/>
      <c r="AQ836" s="299"/>
      <c r="AR836" s="33"/>
    </row>
    <row r="837" spans="1:44" ht="27.75" customHeight="1" x14ac:dyDescent="0.65">
      <c r="A837" s="198">
        <f t="shared" si="17"/>
        <v>142</v>
      </c>
      <c r="B837" s="28"/>
      <c r="E837" s="29"/>
      <c r="F837" s="503" t="s">
        <v>74</v>
      </c>
      <c r="G837" s="504"/>
      <c r="H837" s="634" t="s">
        <v>571</v>
      </c>
      <c r="I837" s="634"/>
      <c r="J837" s="634"/>
      <c r="K837" s="634"/>
      <c r="L837" s="634"/>
      <c r="M837" s="634"/>
      <c r="N837" s="634"/>
      <c r="O837" s="634"/>
      <c r="P837" s="634"/>
      <c r="Q837" s="634"/>
      <c r="R837" s="634"/>
      <c r="S837" s="634"/>
      <c r="T837" s="634"/>
      <c r="U837" s="634"/>
      <c r="V837" s="634"/>
      <c r="W837" s="634"/>
      <c r="X837" s="634"/>
      <c r="Y837" s="634"/>
      <c r="Z837" s="634"/>
      <c r="AA837" s="634"/>
      <c r="AB837" s="634"/>
      <c r="AC837" s="634"/>
      <c r="AD837" s="634"/>
      <c r="AF837" s="32"/>
      <c r="AG837" s="223">
        <v>142</v>
      </c>
      <c r="AH837" s="505" t="s">
        <v>19</v>
      </c>
      <c r="AI837" s="506"/>
      <c r="AJ837" s="507"/>
      <c r="AK837" s="3"/>
      <c r="AL837" s="483" t="s">
        <v>572</v>
      </c>
      <c r="AM837" s="484"/>
      <c r="AN837" s="484"/>
      <c r="AO837" s="484"/>
      <c r="AP837" s="484"/>
      <c r="AQ837" s="515"/>
      <c r="AR837" s="566">
        <f>VLOOKUP(AH837,$CD$6:$CE$11,2,FALSE)</f>
        <v>0</v>
      </c>
    </row>
    <row r="838" spans="1:44" ht="27.75" customHeight="1" x14ac:dyDescent="0.65">
      <c r="A838" s="198" t="str">
        <f t="shared" si="17"/>
        <v/>
      </c>
      <c r="B838" s="28"/>
      <c r="E838" s="29"/>
      <c r="F838" s="30"/>
      <c r="H838" s="634"/>
      <c r="I838" s="634"/>
      <c r="J838" s="634"/>
      <c r="K838" s="634"/>
      <c r="L838" s="634"/>
      <c r="M838" s="634"/>
      <c r="N838" s="634"/>
      <c r="O838" s="634"/>
      <c r="P838" s="634"/>
      <c r="Q838" s="634"/>
      <c r="R838" s="634"/>
      <c r="S838" s="634"/>
      <c r="T838" s="634"/>
      <c r="U838" s="634"/>
      <c r="V838" s="634"/>
      <c r="W838" s="634"/>
      <c r="X838" s="634"/>
      <c r="Y838" s="634"/>
      <c r="Z838" s="634"/>
      <c r="AA838" s="634"/>
      <c r="AB838" s="634"/>
      <c r="AC838" s="634"/>
      <c r="AD838" s="634"/>
      <c r="AF838" s="32"/>
      <c r="AK838" s="3"/>
      <c r="AL838" s="483"/>
      <c r="AM838" s="484"/>
      <c r="AN838" s="484"/>
      <c r="AO838" s="484"/>
      <c r="AP838" s="484"/>
      <c r="AQ838" s="515"/>
      <c r="AR838" s="566"/>
    </row>
    <row r="839" spans="1:44" ht="27.75" customHeight="1" x14ac:dyDescent="0.65">
      <c r="A839" s="198" t="str">
        <f t="shared" si="17"/>
        <v/>
      </c>
      <c r="B839" s="28"/>
      <c r="E839" s="29"/>
      <c r="F839" s="30"/>
      <c r="H839" s="634"/>
      <c r="I839" s="634"/>
      <c r="J839" s="634"/>
      <c r="K839" s="634"/>
      <c r="L839" s="634"/>
      <c r="M839" s="634"/>
      <c r="N839" s="634"/>
      <c r="O839" s="634"/>
      <c r="P839" s="634"/>
      <c r="Q839" s="634"/>
      <c r="R839" s="634"/>
      <c r="S839" s="634"/>
      <c r="T839" s="634"/>
      <c r="U839" s="634"/>
      <c r="V839" s="634"/>
      <c r="W839" s="634"/>
      <c r="X839" s="634"/>
      <c r="Y839" s="634"/>
      <c r="Z839" s="634"/>
      <c r="AA839" s="634"/>
      <c r="AB839" s="634"/>
      <c r="AC839" s="634"/>
      <c r="AD839" s="634"/>
      <c r="AF839" s="32"/>
      <c r="AK839" s="3"/>
      <c r="AL839" s="483"/>
      <c r="AM839" s="484"/>
      <c r="AN839" s="484"/>
      <c r="AO839" s="484"/>
      <c r="AP839" s="484"/>
      <c r="AQ839" s="515"/>
      <c r="AR839" s="33"/>
    </row>
    <row r="840" spans="1:44" ht="17.25" customHeight="1" x14ac:dyDescent="0.65">
      <c r="A840" s="198" t="str">
        <f t="shared" si="17"/>
        <v/>
      </c>
      <c r="B840" s="28"/>
      <c r="E840" s="29"/>
      <c r="F840" s="30"/>
      <c r="H840" s="230"/>
      <c r="I840" s="230"/>
      <c r="J840" s="230"/>
      <c r="K840" s="230"/>
      <c r="L840" s="230"/>
      <c r="M840" s="230"/>
      <c r="N840" s="230"/>
      <c r="O840" s="230"/>
      <c r="P840" s="230"/>
      <c r="Q840" s="230"/>
      <c r="R840" s="230"/>
      <c r="S840" s="230"/>
      <c r="T840" s="230"/>
      <c r="U840" s="230"/>
      <c r="V840" s="230"/>
      <c r="W840" s="230"/>
      <c r="X840" s="230"/>
      <c r="Y840" s="230"/>
      <c r="Z840" s="230"/>
      <c r="AA840" s="230"/>
      <c r="AB840" s="230"/>
      <c r="AC840" s="230"/>
      <c r="AD840" s="230"/>
      <c r="AF840" s="32"/>
      <c r="AK840" s="3"/>
      <c r="AL840" s="298"/>
      <c r="AQ840" s="299"/>
      <c r="AR840" s="33"/>
    </row>
    <row r="841" spans="1:44" ht="27.75" customHeight="1" x14ac:dyDescent="0.65">
      <c r="A841" s="198">
        <f t="shared" si="17"/>
        <v>143</v>
      </c>
      <c r="B841" s="28"/>
      <c r="E841" s="29"/>
      <c r="F841" s="30"/>
      <c r="H841" s="634" t="s">
        <v>573</v>
      </c>
      <c r="I841" s="634"/>
      <c r="J841" s="634"/>
      <c r="K841" s="634"/>
      <c r="L841" s="634"/>
      <c r="M841" s="634"/>
      <c r="N841" s="634"/>
      <c r="O841" s="634"/>
      <c r="P841" s="634"/>
      <c r="Q841" s="634"/>
      <c r="R841" s="634"/>
      <c r="S841" s="634"/>
      <c r="T841" s="634"/>
      <c r="U841" s="634"/>
      <c r="V841" s="634"/>
      <c r="W841" s="634"/>
      <c r="X841" s="634"/>
      <c r="Y841" s="634"/>
      <c r="Z841" s="634"/>
      <c r="AA841" s="634"/>
      <c r="AB841" s="634"/>
      <c r="AC841" s="634"/>
      <c r="AD841" s="634"/>
      <c r="AF841" s="32"/>
      <c r="AG841" s="223">
        <v>143</v>
      </c>
      <c r="AH841" s="505" t="s">
        <v>19</v>
      </c>
      <c r="AI841" s="506"/>
      <c r="AJ841" s="507"/>
      <c r="AK841" s="3"/>
      <c r="AL841" s="483" t="s">
        <v>574</v>
      </c>
      <c r="AM841" s="484"/>
      <c r="AN841" s="484"/>
      <c r="AO841" s="484"/>
      <c r="AP841" s="484"/>
      <c r="AQ841" s="515"/>
      <c r="AR841" s="566">
        <f>VLOOKUP(AH841,$CD$6:$CE$11,2,FALSE)</f>
        <v>0</v>
      </c>
    </row>
    <row r="842" spans="1:44" ht="27.75" customHeight="1" x14ac:dyDescent="0.65">
      <c r="A842" s="198" t="str">
        <f t="shared" si="17"/>
        <v/>
      </c>
      <c r="B842" s="28"/>
      <c r="E842" s="29"/>
      <c r="F842" s="30"/>
      <c r="H842" s="634"/>
      <c r="I842" s="634"/>
      <c r="J842" s="634"/>
      <c r="K842" s="634"/>
      <c r="L842" s="634"/>
      <c r="M842" s="634"/>
      <c r="N842" s="634"/>
      <c r="O842" s="634"/>
      <c r="P842" s="634"/>
      <c r="Q842" s="634"/>
      <c r="R842" s="634"/>
      <c r="S842" s="634"/>
      <c r="T842" s="634"/>
      <c r="U842" s="634"/>
      <c r="V842" s="634"/>
      <c r="W842" s="634"/>
      <c r="X842" s="634"/>
      <c r="Y842" s="634"/>
      <c r="Z842" s="634"/>
      <c r="AA842" s="634"/>
      <c r="AB842" s="634"/>
      <c r="AC842" s="634"/>
      <c r="AD842" s="634"/>
      <c r="AF842" s="32"/>
      <c r="AK842" s="3"/>
      <c r="AL842" s="483"/>
      <c r="AM842" s="484"/>
      <c r="AN842" s="484"/>
      <c r="AO842" s="484"/>
      <c r="AP842" s="484"/>
      <c r="AQ842" s="515"/>
      <c r="AR842" s="566"/>
    </row>
    <row r="843" spans="1:44" ht="27.75" customHeight="1" x14ac:dyDescent="0.65">
      <c r="A843" s="198" t="str">
        <f t="shared" si="17"/>
        <v/>
      </c>
      <c r="B843" s="30"/>
      <c r="E843" s="29"/>
      <c r="F843" s="30"/>
      <c r="H843" s="634"/>
      <c r="I843" s="634"/>
      <c r="J843" s="634"/>
      <c r="K843" s="634"/>
      <c r="L843" s="634"/>
      <c r="M843" s="634"/>
      <c r="N843" s="634"/>
      <c r="O843" s="634"/>
      <c r="P843" s="634"/>
      <c r="Q843" s="634"/>
      <c r="R843" s="634"/>
      <c r="S843" s="634"/>
      <c r="T843" s="634"/>
      <c r="U843" s="634"/>
      <c r="V843" s="634"/>
      <c r="W843" s="634"/>
      <c r="X843" s="634"/>
      <c r="Y843" s="634"/>
      <c r="Z843" s="634"/>
      <c r="AA843" s="634"/>
      <c r="AB843" s="634"/>
      <c r="AC843" s="634"/>
      <c r="AD843" s="634"/>
      <c r="AF843" s="32"/>
      <c r="AK843" s="3"/>
      <c r="AL843" s="483"/>
      <c r="AM843" s="484"/>
      <c r="AN843" s="484"/>
      <c r="AO843" s="484"/>
      <c r="AP843" s="484"/>
      <c r="AQ843" s="515"/>
      <c r="AR843" s="33"/>
    </row>
    <row r="844" spans="1:44" ht="17.25" customHeight="1" x14ac:dyDescent="0.65">
      <c r="A844" s="198" t="str">
        <f t="shared" si="17"/>
        <v/>
      </c>
      <c r="B844" s="28"/>
      <c r="E844" s="29"/>
      <c r="F844" s="30"/>
      <c r="H844" s="230"/>
      <c r="I844" s="230"/>
      <c r="J844" s="230"/>
      <c r="K844" s="230"/>
      <c r="L844" s="230"/>
      <c r="M844" s="230"/>
      <c r="N844" s="230"/>
      <c r="O844" s="230"/>
      <c r="P844" s="230"/>
      <c r="Q844" s="230"/>
      <c r="R844" s="230"/>
      <c r="S844" s="230"/>
      <c r="T844" s="230"/>
      <c r="U844" s="230"/>
      <c r="V844" s="230"/>
      <c r="W844" s="230"/>
      <c r="X844" s="230"/>
      <c r="Y844" s="230"/>
      <c r="Z844" s="230"/>
      <c r="AA844" s="230"/>
      <c r="AB844" s="230"/>
      <c r="AC844" s="230"/>
      <c r="AD844" s="230"/>
      <c r="AF844" s="32"/>
      <c r="AK844" s="3"/>
      <c r="AL844" s="298"/>
      <c r="AQ844" s="299"/>
      <c r="AR844" s="33"/>
    </row>
    <row r="845" spans="1:44" ht="27.75" customHeight="1" x14ac:dyDescent="0.65">
      <c r="A845" s="198">
        <f t="shared" si="17"/>
        <v>144</v>
      </c>
      <c r="B845" s="30"/>
      <c r="E845" s="29"/>
      <c r="F845" s="503" t="s">
        <v>198</v>
      </c>
      <c r="G845" s="504"/>
      <c r="H845" s="634" t="s">
        <v>575</v>
      </c>
      <c r="I845" s="634"/>
      <c r="J845" s="634"/>
      <c r="K845" s="634"/>
      <c r="L845" s="634"/>
      <c r="M845" s="634"/>
      <c r="N845" s="634"/>
      <c r="O845" s="634"/>
      <c r="P845" s="634"/>
      <c r="Q845" s="634"/>
      <c r="R845" s="634"/>
      <c r="S845" s="634"/>
      <c r="T845" s="634"/>
      <c r="U845" s="634"/>
      <c r="V845" s="634"/>
      <c r="W845" s="634"/>
      <c r="X845" s="634"/>
      <c r="Y845" s="634"/>
      <c r="Z845" s="634"/>
      <c r="AA845" s="634"/>
      <c r="AB845" s="634"/>
      <c r="AC845" s="634"/>
      <c r="AD845" s="634"/>
      <c r="AF845" s="32"/>
      <c r="AG845" s="223">
        <v>144</v>
      </c>
      <c r="AH845" s="505" t="s">
        <v>19</v>
      </c>
      <c r="AI845" s="506"/>
      <c r="AJ845" s="507"/>
      <c r="AK845" s="3"/>
      <c r="AL845" s="483" t="s">
        <v>923</v>
      </c>
      <c r="AM845" s="484"/>
      <c r="AN845" s="484"/>
      <c r="AO845" s="484"/>
      <c r="AP845" s="484"/>
      <c r="AQ845" s="515"/>
      <c r="AR845" s="566">
        <f>VLOOKUP(AH845,$CD$6:$CE$11,2,FALSE)</f>
        <v>0</v>
      </c>
    </row>
    <row r="846" spans="1:44" ht="27.75" customHeight="1" x14ac:dyDescent="0.65">
      <c r="A846" s="198" t="str">
        <f t="shared" si="17"/>
        <v/>
      </c>
      <c r="B846" s="30"/>
      <c r="E846" s="29"/>
      <c r="F846" s="30"/>
      <c r="H846" s="634"/>
      <c r="I846" s="634"/>
      <c r="J846" s="634"/>
      <c r="K846" s="634"/>
      <c r="L846" s="634"/>
      <c r="M846" s="634"/>
      <c r="N846" s="634"/>
      <c r="O846" s="634"/>
      <c r="P846" s="634"/>
      <c r="Q846" s="634"/>
      <c r="R846" s="634"/>
      <c r="S846" s="634"/>
      <c r="T846" s="634"/>
      <c r="U846" s="634"/>
      <c r="V846" s="634"/>
      <c r="W846" s="634"/>
      <c r="X846" s="634"/>
      <c r="Y846" s="634"/>
      <c r="Z846" s="634"/>
      <c r="AA846" s="634"/>
      <c r="AB846" s="634"/>
      <c r="AC846" s="634"/>
      <c r="AD846" s="634"/>
      <c r="AF846" s="32"/>
      <c r="AK846" s="3"/>
      <c r="AL846" s="483"/>
      <c r="AM846" s="484"/>
      <c r="AN846" s="484"/>
      <c r="AO846" s="484"/>
      <c r="AP846" s="484"/>
      <c r="AQ846" s="515"/>
      <c r="AR846" s="566"/>
    </row>
    <row r="847" spans="1:44" ht="27.75" customHeight="1" x14ac:dyDescent="0.65">
      <c r="A847" s="198" t="str">
        <f t="shared" si="17"/>
        <v/>
      </c>
      <c r="B847" s="30"/>
      <c r="E847" s="29"/>
      <c r="F847" s="30"/>
      <c r="H847" s="634"/>
      <c r="I847" s="634"/>
      <c r="J847" s="634"/>
      <c r="K847" s="634"/>
      <c r="L847" s="634"/>
      <c r="M847" s="634"/>
      <c r="N847" s="634"/>
      <c r="O847" s="634"/>
      <c r="P847" s="634"/>
      <c r="Q847" s="634"/>
      <c r="R847" s="634"/>
      <c r="S847" s="634"/>
      <c r="T847" s="634"/>
      <c r="U847" s="634"/>
      <c r="V847" s="634"/>
      <c r="W847" s="634"/>
      <c r="X847" s="634"/>
      <c r="Y847" s="634"/>
      <c r="Z847" s="634"/>
      <c r="AA847" s="634"/>
      <c r="AB847" s="634"/>
      <c r="AC847" s="634"/>
      <c r="AD847" s="634"/>
      <c r="AF847" s="32"/>
      <c r="AK847" s="3"/>
      <c r="AL847" s="483"/>
      <c r="AM847" s="484"/>
      <c r="AN847" s="484"/>
      <c r="AO847" s="484"/>
      <c r="AP847" s="484"/>
      <c r="AQ847" s="515"/>
      <c r="AR847" s="33"/>
    </row>
    <row r="848" spans="1:44" ht="27.75" customHeight="1" x14ac:dyDescent="0.65">
      <c r="A848" s="198" t="str">
        <f t="shared" si="17"/>
        <v/>
      </c>
      <c r="B848" s="30"/>
      <c r="E848" s="29"/>
      <c r="F848" s="30"/>
      <c r="H848" s="383"/>
      <c r="I848" s="383"/>
      <c r="J848" s="383"/>
      <c r="K848" s="383"/>
      <c r="L848" s="383"/>
      <c r="M848" s="383"/>
      <c r="N848" s="383"/>
      <c r="O848" s="383"/>
      <c r="P848" s="383"/>
      <c r="Q848" s="383"/>
      <c r="R848" s="383"/>
      <c r="S848" s="383"/>
      <c r="T848" s="383"/>
      <c r="U848" s="383"/>
      <c r="V848" s="383"/>
      <c r="W848" s="383"/>
      <c r="X848" s="383"/>
      <c r="Y848" s="383"/>
      <c r="Z848" s="383"/>
      <c r="AA848" s="383"/>
      <c r="AB848" s="383"/>
      <c r="AC848" s="383"/>
      <c r="AD848" s="383"/>
      <c r="AF848" s="32"/>
      <c r="AK848" s="3"/>
      <c r="AL848" s="298"/>
      <c r="AQ848" s="299"/>
      <c r="AR848" s="33"/>
    </row>
    <row r="849" spans="1:44" ht="27.75" customHeight="1" x14ac:dyDescent="0.65">
      <c r="A849" s="198">
        <f t="shared" si="17"/>
        <v>145</v>
      </c>
      <c r="B849" s="30"/>
      <c r="E849" s="29"/>
      <c r="F849" s="30"/>
      <c r="H849" s="634" t="s">
        <v>576</v>
      </c>
      <c r="I849" s="634"/>
      <c r="J849" s="634"/>
      <c r="K849" s="634"/>
      <c r="L849" s="634"/>
      <c r="M849" s="634"/>
      <c r="N849" s="634"/>
      <c r="O849" s="634"/>
      <c r="P849" s="634"/>
      <c r="Q849" s="634"/>
      <c r="R849" s="634"/>
      <c r="S849" s="634"/>
      <c r="T849" s="634"/>
      <c r="U849" s="634"/>
      <c r="V849" s="634"/>
      <c r="W849" s="634"/>
      <c r="X849" s="634"/>
      <c r="Y849" s="634"/>
      <c r="Z849" s="634"/>
      <c r="AA849" s="634"/>
      <c r="AB849" s="634"/>
      <c r="AC849" s="634"/>
      <c r="AD849" s="634"/>
      <c r="AF849" s="32"/>
      <c r="AG849" s="223">
        <v>145</v>
      </c>
      <c r="AH849" s="505" t="s">
        <v>19</v>
      </c>
      <c r="AI849" s="506"/>
      <c r="AJ849" s="507"/>
      <c r="AK849" s="3"/>
      <c r="AL849" s="483" t="s">
        <v>577</v>
      </c>
      <c r="AM849" s="484"/>
      <c r="AN849" s="484"/>
      <c r="AO849" s="484"/>
      <c r="AP849" s="484"/>
      <c r="AQ849" s="515"/>
      <c r="AR849" s="566">
        <f>VLOOKUP(AH849,$CD$6:$CE$11,2,FALSE)</f>
        <v>0</v>
      </c>
    </row>
    <row r="850" spans="1:44" ht="27.75" customHeight="1" x14ac:dyDescent="0.65">
      <c r="A850" s="198" t="str">
        <f t="shared" si="17"/>
        <v/>
      </c>
      <c r="B850" s="30"/>
      <c r="E850" s="29"/>
      <c r="F850" s="30"/>
      <c r="H850" s="634"/>
      <c r="I850" s="634"/>
      <c r="J850" s="634"/>
      <c r="K850" s="634"/>
      <c r="L850" s="634"/>
      <c r="M850" s="634"/>
      <c r="N850" s="634"/>
      <c r="O850" s="634"/>
      <c r="P850" s="634"/>
      <c r="Q850" s="634"/>
      <c r="R850" s="634"/>
      <c r="S850" s="634"/>
      <c r="T850" s="634"/>
      <c r="U850" s="634"/>
      <c r="V850" s="634"/>
      <c r="W850" s="634"/>
      <c r="X850" s="634"/>
      <c r="Y850" s="634"/>
      <c r="Z850" s="634"/>
      <c r="AA850" s="634"/>
      <c r="AB850" s="634"/>
      <c r="AC850" s="634"/>
      <c r="AD850" s="634"/>
      <c r="AF850" s="32"/>
      <c r="AK850" s="3"/>
      <c r="AL850" s="483"/>
      <c r="AM850" s="484"/>
      <c r="AN850" s="484"/>
      <c r="AO850" s="484"/>
      <c r="AP850" s="484"/>
      <c r="AQ850" s="515"/>
      <c r="AR850" s="566"/>
    </row>
    <row r="851" spans="1:44" ht="17.25" customHeight="1" x14ac:dyDescent="0.65">
      <c r="A851" s="198" t="str">
        <f t="shared" si="17"/>
        <v/>
      </c>
      <c r="B851" s="30"/>
      <c r="E851" s="29"/>
      <c r="F851" s="30"/>
      <c r="H851" s="383"/>
      <c r="I851" s="383"/>
      <c r="J851" s="383"/>
      <c r="K851" s="383"/>
      <c r="L851" s="383"/>
      <c r="M851" s="383"/>
      <c r="N851" s="383"/>
      <c r="O851" s="383"/>
      <c r="P851" s="383"/>
      <c r="Q851" s="383"/>
      <c r="R851" s="383"/>
      <c r="S851" s="383"/>
      <c r="T851" s="383"/>
      <c r="U851" s="383"/>
      <c r="V851" s="383"/>
      <c r="W851" s="383"/>
      <c r="X851" s="383"/>
      <c r="Y851" s="383"/>
      <c r="Z851" s="383"/>
      <c r="AA851" s="383"/>
      <c r="AB851" s="383"/>
      <c r="AC851" s="383"/>
      <c r="AD851" s="383"/>
      <c r="AF851" s="32"/>
      <c r="AK851" s="3"/>
      <c r="AL851" s="483"/>
      <c r="AM851" s="484"/>
      <c r="AN851" s="484"/>
      <c r="AO851" s="484"/>
      <c r="AP851" s="484"/>
      <c r="AQ851" s="515"/>
      <c r="AR851" s="33"/>
    </row>
    <row r="852" spans="1:44" ht="27.75" customHeight="1" x14ac:dyDescent="0.65">
      <c r="A852" s="198">
        <f t="shared" si="17"/>
        <v>146</v>
      </c>
      <c r="B852" s="30"/>
      <c r="E852" s="29"/>
      <c r="F852" s="503" t="s">
        <v>199</v>
      </c>
      <c r="G852" s="504"/>
      <c r="H852" s="634" t="s">
        <v>578</v>
      </c>
      <c r="I852" s="634"/>
      <c r="J852" s="634"/>
      <c r="K852" s="634"/>
      <c r="L852" s="634"/>
      <c r="M852" s="634"/>
      <c r="N852" s="634"/>
      <c r="O852" s="634"/>
      <c r="P852" s="634"/>
      <c r="Q852" s="634"/>
      <c r="R852" s="634"/>
      <c r="S852" s="634"/>
      <c r="T852" s="634"/>
      <c r="U852" s="634"/>
      <c r="V852" s="634"/>
      <c r="W852" s="634"/>
      <c r="X852" s="634"/>
      <c r="Y852" s="634"/>
      <c r="Z852" s="634"/>
      <c r="AA852" s="634"/>
      <c r="AB852" s="634"/>
      <c r="AC852" s="634"/>
      <c r="AD852" s="634"/>
      <c r="AF852" s="32"/>
      <c r="AG852" s="223">
        <v>146</v>
      </c>
      <c r="AH852" s="505" t="s">
        <v>19</v>
      </c>
      <c r="AI852" s="506"/>
      <c r="AJ852" s="507"/>
      <c r="AK852" s="3"/>
      <c r="AL852" s="483" t="s">
        <v>924</v>
      </c>
      <c r="AM852" s="484"/>
      <c r="AN852" s="484"/>
      <c r="AO852" s="484"/>
      <c r="AP852" s="484"/>
      <c r="AQ852" s="515"/>
      <c r="AR852" s="566">
        <f>VLOOKUP(AH852,$CD$6:$CE$11,2,FALSE)</f>
        <v>0</v>
      </c>
    </row>
    <row r="853" spans="1:44" ht="27.75" customHeight="1" x14ac:dyDescent="0.65">
      <c r="A853" s="198" t="str">
        <f t="shared" si="17"/>
        <v/>
      </c>
      <c r="B853" s="30"/>
      <c r="E853" s="29"/>
      <c r="F853" s="30"/>
      <c r="H853" s="634"/>
      <c r="I853" s="634"/>
      <c r="J853" s="634"/>
      <c r="K853" s="634"/>
      <c r="L853" s="634"/>
      <c r="M853" s="634"/>
      <c r="N853" s="634"/>
      <c r="O853" s="634"/>
      <c r="P853" s="634"/>
      <c r="Q853" s="634"/>
      <c r="R853" s="634"/>
      <c r="S853" s="634"/>
      <c r="T853" s="634"/>
      <c r="U853" s="634"/>
      <c r="V853" s="634"/>
      <c r="W853" s="634"/>
      <c r="X853" s="634"/>
      <c r="Y853" s="634"/>
      <c r="Z853" s="634"/>
      <c r="AA853" s="634"/>
      <c r="AB853" s="634"/>
      <c r="AC853" s="634"/>
      <c r="AD853" s="634"/>
      <c r="AF853" s="32"/>
      <c r="AK853" s="3"/>
      <c r="AL853" s="483"/>
      <c r="AM853" s="484"/>
      <c r="AN853" s="484"/>
      <c r="AO853" s="484"/>
      <c r="AP853" s="484"/>
      <c r="AQ853" s="515"/>
      <c r="AR853" s="566"/>
    </row>
    <row r="854" spans="1:44" ht="27.75" customHeight="1" x14ac:dyDescent="0.65">
      <c r="A854" s="198" t="str">
        <f t="shared" si="17"/>
        <v/>
      </c>
      <c r="B854" s="30"/>
      <c r="E854" s="29"/>
      <c r="F854" s="30"/>
      <c r="H854" s="634"/>
      <c r="I854" s="634"/>
      <c r="J854" s="634"/>
      <c r="K854" s="634"/>
      <c r="L854" s="634"/>
      <c r="M854" s="634"/>
      <c r="N854" s="634"/>
      <c r="O854" s="634"/>
      <c r="P854" s="634"/>
      <c r="Q854" s="634"/>
      <c r="R854" s="634"/>
      <c r="S854" s="634"/>
      <c r="T854" s="634"/>
      <c r="U854" s="634"/>
      <c r="V854" s="634"/>
      <c r="W854" s="634"/>
      <c r="X854" s="634"/>
      <c r="Y854" s="634"/>
      <c r="Z854" s="634"/>
      <c r="AA854" s="634"/>
      <c r="AB854" s="634"/>
      <c r="AC854" s="634"/>
      <c r="AD854" s="634"/>
      <c r="AF854" s="32"/>
      <c r="AK854" s="3"/>
      <c r="AL854" s="483"/>
      <c r="AM854" s="484"/>
      <c r="AN854" s="484"/>
      <c r="AO854" s="484"/>
      <c r="AP854" s="484"/>
      <c r="AQ854" s="515"/>
      <c r="AR854" s="33"/>
    </row>
    <row r="855" spans="1:44" ht="27.75" customHeight="1" x14ac:dyDescent="0.65">
      <c r="A855" s="198" t="str">
        <f t="shared" si="17"/>
        <v/>
      </c>
      <c r="B855" s="30"/>
      <c r="E855" s="29"/>
      <c r="F855" s="30"/>
      <c r="H855" s="634"/>
      <c r="I855" s="634"/>
      <c r="J855" s="634"/>
      <c r="K855" s="634"/>
      <c r="L855" s="634"/>
      <c r="M855" s="634"/>
      <c r="N855" s="634"/>
      <c r="O855" s="634"/>
      <c r="P855" s="634"/>
      <c r="Q855" s="634"/>
      <c r="R855" s="634"/>
      <c r="S855" s="634"/>
      <c r="T855" s="634"/>
      <c r="U855" s="634"/>
      <c r="V855" s="634"/>
      <c r="W855" s="634"/>
      <c r="X855" s="634"/>
      <c r="Y855" s="634"/>
      <c r="Z855" s="634"/>
      <c r="AA855" s="634"/>
      <c r="AB855" s="634"/>
      <c r="AC855" s="634"/>
      <c r="AD855" s="634"/>
      <c r="AF855" s="32"/>
      <c r="AK855" s="3"/>
      <c r="AL855" s="483"/>
      <c r="AM855" s="484"/>
      <c r="AN855" s="484"/>
      <c r="AO855" s="484"/>
      <c r="AP855" s="484"/>
      <c r="AQ855" s="515"/>
      <c r="AR855" s="33"/>
    </row>
    <row r="856" spans="1:44" ht="17.25" customHeight="1" x14ac:dyDescent="0.65">
      <c r="A856" s="198" t="str">
        <f t="shared" si="17"/>
        <v/>
      </c>
      <c r="B856" s="28"/>
      <c r="E856" s="29"/>
      <c r="F856" s="30"/>
      <c r="H856" s="230"/>
      <c r="I856" s="230"/>
      <c r="J856" s="230"/>
      <c r="K856" s="230"/>
      <c r="L856" s="230"/>
      <c r="M856" s="230"/>
      <c r="N856" s="230"/>
      <c r="O856" s="230"/>
      <c r="P856" s="230"/>
      <c r="Q856" s="230"/>
      <c r="R856" s="230"/>
      <c r="S856" s="230"/>
      <c r="T856" s="230"/>
      <c r="U856" s="230"/>
      <c r="V856" s="230"/>
      <c r="W856" s="230"/>
      <c r="X856" s="230"/>
      <c r="Y856" s="230"/>
      <c r="Z856" s="230"/>
      <c r="AA856" s="230"/>
      <c r="AB856" s="230"/>
      <c r="AC856" s="230"/>
      <c r="AD856" s="230"/>
      <c r="AF856" s="32"/>
      <c r="AK856" s="3"/>
      <c r="AL856" s="298"/>
      <c r="AQ856" s="299"/>
      <c r="AR856" s="33"/>
    </row>
    <row r="857" spans="1:44" ht="27.75" customHeight="1" x14ac:dyDescent="0.65">
      <c r="A857" s="198">
        <f t="shared" si="17"/>
        <v>147</v>
      </c>
      <c r="B857" s="30"/>
      <c r="E857" s="29"/>
      <c r="F857" s="503" t="s">
        <v>193</v>
      </c>
      <c r="G857" s="504"/>
      <c r="H857" s="528" t="s">
        <v>579</v>
      </c>
      <c r="I857" s="528"/>
      <c r="J857" s="528"/>
      <c r="K857" s="528"/>
      <c r="L857" s="528"/>
      <c r="M857" s="528"/>
      <c r="N857" s="528"/>
      <c r="O857" s="528"/>
      <c r="P857" s="528"/>
      <c r="Q857" s="528"/>
      <c r="R857" s="528"/>
      <c r="S857" s="528"/>
      <c r="T857" s="528"/>
      <c r="U857" s="528"/>
      <c r="V857" s="528"/>
      <c r="W857" s="528"/>
      <c r="X857" s="528"/>
      <c r="Y857" s="528"/>
      <c r="Z857" s="528"/>
      <c r="AA857" s="528"/>
      <c r="AB857" s="528"/>
      <c r="AC857" s="528"/>
      <c r="AD857" s="528"/>
      <c r="AF857" s="32"/>
      <c r="AG857" s="223">
        <v>147</v>
      </c>
      <c r="AH857" s="505" t="s">
        <v>19</v>
      </c>
      <c r="AI857" s="506"/>
      <c r="AJ857" s="507"/>
      <c r="AK857" s="3"/>
      <c r="AL857" s="483" t="s">
        <v>925</v>
      </c>
      <c r="AM857" s="484"/>
      <c r="AN857" s="484"/>
      <c r="AO857" s="484"/>
      <c r="AP857" s="484"/>
      <c r="AQ857" s="515"/>
      <c r="AR857" s="566">
        <f>VLOOKUP(AH857,$CD$6:$CE$11,2,FALSE)</f>
        <v>0</v>
      </c>
    </row>
    <row r="858" spans="1:44" ht="17.25" customHeight="1" x14ac:dyDescent="0.65">
      <c r="A858" s="198" t="str">
        <f t="shared" si="17"/>
        <v/>
      </c>
      <c r="B858" s="30"/>
      <c r="E858" s="29"/>
      <c r="F858" s="30"/>
      <c r="H858" s="383"/>
      <c r="I858" s="383"/>
      <c r="J858" s="383"/>
      <c r="K858" s="383"/>
      <c r="L858" s="383"/>
      <c r="M858" s="383"/>
      <c r="N858" s="383"/>
      <c r="O858" s="383"/>
      <c r="P858" s="383"/>
      <c r="Q858" s="383"/>
      <c r="R858" s="383"/>
      <c r="S858" s="383"/>
      <c r="T858" s="383"/>
      <c r="U858" s="383"/>
      <c r="V858" s="383"/>
      <c r="W858" s="383"/>
      <c r="X858" s="383"/>
      <c r="Y858" s="383"/>
      <c r="Z858" s="383"/>
      <c r="AA858" s="383"/>
      <c r="AB858" s="383"/>
      <c r="AC858" s="383"/>
      <c r="AD858" s="383"/>
      <c r="AF858" s="32"/>
      <c r="AK858" s="3"/>
      <c r="AL858" s="483"/>
      <c r="AM858" s="484"/>
      <c r="AN858" s="484"/>
      <c r="AO858" s="484"/>
      <c r="AP858" s="484"/>
      <c r="AQ858" s="515"/>
      <c r="AR858" s="566"/>
    </row>
    <row r="859" spans="1:44" ht="27.75" customHeight="1" x14ac:dyDescent="0.65">
      <c r="A859" s="198">
        <f t="shared" si="17"/>
        <v>148</v>
      </c>
      <c r="B859" s="30"/>
      <c r="E859" s="29"/>
      <c r="F859" s="30"/>
      <c r="H859" s="528" t="s">
        <v>583</v>
      </c>
      <c r="I859" s="528"/>
      <c r="J859" s="528"/>
      <c r="K859" s="528"/>
      <c r="L859" s="528"/>
      <c r="M859" s="528"/>
      <c r="N859" s="528"/>
      <c r="O859" s="528"/>
      <c r="P859" s="528"/>
      <c r="Q859" s="528"/>
      <c r="R859" s="528"/>
      <c r="S859" s="528"/>
      <c r="T859" s="528"/>
      <c r="U859" s="528"/>
      <c r="V859" s="528"/>
      <c r="W859" s="528"/>
      <c r="X859" s="528"/>
      <c r="Y859" s="528"/>
      <c r="Z859" s="528"/>
      <c r="AA859" s="528"/>
      <c r="AB859" s="528"/>
      <c r="AC859" s="528"/>
      <c r="AD859" s="528"/>
      <c r="AF859" s="32"/>
      <c r="AG859" s="223">
        <v>148</v>
      </c>
      <c r="AH859" s="505" t="s">
        <v>19</v>
      </c>
      <c r="AI859" s="506"/>
      <c r="AJ859" s="507"/>
      <c r="AK859" s="3"/>
      <c r="AL859" s="306"/>
      <c r="AM859" s="307"/>
      <c r="AN859" s="307"/>
      <c r="AO859" s="307"/>
      <c r="AP859" s="307"/>
      <c r="AQ859" s="308"/>
      <c r="AR859" s="566">
        <f>VLOOKUP(AH859,$CD$6:$CE$11,2,FALSE)</f>
        <v>0</v>
      </c>
    </row>
    <row r="860" spans="1:44" ht="17.25" customHeight="1" x14ac:dyDescent="0.65">
      <c r="A860" s="198" t="str">
        <f t="shared" si="17"/>
        <v/>
      </c>
      <c r="B860" s="30"/>
      <c r="E860" s="29"/>
      <c r="F860" s="30"/>
      <c r="H860" s="383"/>
      <c r="I860" s="383"/>
      <c r="J860" s="383"/>
      <c r="K860" s="383"/>
      <c r="L860" s="383"/>
      <c r="M860" s="383"/>
      <c r="N860" s="383"/>
      <c r="O860" s="383"/>
      <c r="P860" s="383"/>
      <c r="Q860" s="383"/>
      <c r="R860" s="383"/>
      <c r="S860" s="383"/>
      <c r="T860" s="383"/>
      <c r="U860" s="383"/>
      <c r="V860" s="383"/>
      <c r="W860" s="383"/>
      <c r="X860" s="383"/>
      <c r="Y860" s="383"/>
      <c r="Z860" s="383"/>
      <c r="AA860" s="383"/>
      <c r="AB860" s="383"/>
      <c r="AC860" s="383"/>
      <c r="AD860" s="383"/>
      <c r="AF860" s="32"/>
      <c r="AK860" s="3"/>
      <c r="AL860" s="306"/>
      <c r="AM860" s="307"/>
      <c r="AN860" s="307"/>
      <c r="AO860" s="307"/>
      <c r="AP860" s="307"/>
      <c r="AQ860" s="308"/>
      <c r="AR860" s="566"/>
    </row>
    <row r="861" spans="1:44" ht="27.75" customHeight="1" x14ac:dyDescent="0.65">
      <c r="A861" s="198">
        <f t="shared" si="17"/>
        <v>149</v>
      </c>
      <c r="B861" s="30"/>
      <c r="E861" s="29"/>
      <c r="F861" s="30"/>
      <c r="H861" s="527" t="s">
        <v>584</v>
      </c>
      <c r="I861" s="527"/>
      <c r="J861" s="527"/>
      <c r="K861" s="527"/>
      <c r="L861" s="527"/>
      <c r="M861" s="527"/>
      <c r="N861" s="527"/>
      <c r="O861" s="527"/>
      <c r="P861" s="527"/>
      <c r="Q861" s="527"/>
      <c r="R861" s="527"/>
      <c r="S861" s="527"/>
      <c r="T861" s="527"/>
      <c r="U861" s="527"/>
      <c r="V861" s="527"/>
      <c r="W861" s="527"/>
      <c r="X861" s="527"/>
      <c r="Y861" s="527"/>
      <c r="Z861" s="527"/>
      <c r="AA861" s="527"/>
      <c r="AB861" s="527"/>
      <c r="AC861" s="527"/>
      <c r="AD861" s="527"/>
      <c r="AF861" s="32"/>
      <c r="AG861" s="223">
        <v>149</v>
      </c>
      <c r="AH861" s="505" t="s">
        <v>19</v>
      </c>
      <c r="AI861" s="506"/>
      <c r="AJ861" s="507"/>
      <c r="AK861" s="3"/>
      <c r="AL861" s="306"/>
      <c r="AM861" s="307"/>
      <c r="AN861" s="307"/>
      <c r="AO861" s="307"/>
      <c r="AP861" s="307"/>
      <c r="AQ861" s="308"/>
      <c r="AR861" s="566">
        <f>VLOOKUP(AH861,$CD$6:$CE$11,2,FALSE)</f>
        <v>0</v>
      </c>
    </row>
    <row r="862" spans="1:44" ht="49.75" customHeight="1" x14ac:dyDescent="0.65">
      <c r="A862" s="198" t="str">
        <f t="shared" si="17"/>
        <v/>
      </c>
      <c r="B862" s="30"/>
      <c r="E862" s="29"/>
      <c r="F862" s="30"/>
      <c r="H862" s="527"/>
      <c r="I862" s="527"/>
      <c r="J862" s="527"/>
      <c r="K862" s="527"/>
      <c r="L862" s="527"/>
      <c r="M862" s="527"/>
      <c r="N862" s="527"/>
      <c r="O862" s="527"/>
      <c r="P862" s="527"/>
      <c r="Q862" s="527"/>
      <c r="R862" s="527"/>
      <c r="S862" s="527"/>
      <c r="T862" s="527"/>
      <c r="U862" s="527"/>
      <c r="V862" s="527"/>
      <c r="W862" s="527"/>
      <c r="X862" s="527"/>
      <c r="Y862" s="527"/>
      <c r="Z862" s="527"/>
      <c r="AA862" s="527"/>
      <c r="AB862" s="527"/>
      <c r="AC862" s="527"/>
      <c r="AD862" s="527"/>
      <c r="AF862" s="32"/>
      <c r="AK862" s="3"/>
      <c r="AL862" s="306"/>
      <c r="AM862" s="307"/>
      <c r="AN862" s="307"/>
      <c r="AO862" s="307"/>
      <c r="AP862" s="307"/>
      <c r="AQ862" s="308"/>
      <c r="AR862" s="566"/>
    </row>
    <row r="863" spans="1:44" ht="17.25" customHeight="1" x14ac:dyDescent="0.65">
      <c r="A863" s="198" t="str">
        <f t="shared" si="17"/>
        <v/>
      </c>
      <c r="B863" s="30"/>
      <c r="E863" s="29"/>
      <c r="F863" s="30"/>
      <c r="H863" s="383"/>
      <c r="I863" s="383"/>
      <c r="J863" s="383"/>
      <c r="K863" s="383"/>
      <c r="L863" s="383"/>
      <c r="M863" s="383"/>
      <c r="N863" s="383"/>
      <c r="O863" s="383"/>
      <c r="P863" s="383"/>
      <c r="Q863" s="383"/>
      <c r="R863" s="383"/>
      <c r="S863" s="383"/>
      <c r="T863" s="383"/>
      <c r="U863" s="383"/>
      <c r="V863" s="383"/>
      <c r="W863" s="383"/>
      <c r="X863" s="383"/>
      <c r="Y863" s="383"/>
      <c r="Z863" s="383"/>
      <c r="AA863" s="383"/>
      <c r="AB863" s="383"/>
      <c r="AC863" s="383"/>
      <c r="AD863" s="383"/>
      <c r="AF863" s="32"/>
      <c r="AK863" s="3"/>
      <c r="AL863" s="306"/>
      <c r="AM863" s="307"/>
      <c r="AN863" s="307"/>
      <c r="AO863" s="307"/>
      <c r="AP863" s="307"/>
      <c r="AQ863" s="308"/>
      <c r="AR863" s="33"/>
    </row>
    <row r="864" spans="1:44" ht="27.75" customHeight="1" x14ac:dyDescent="0.65">
      <c r="A864" s="198">
        <f t="shared" si="17"/>
        <v>150</v>
      </c>
      <c r="B864" s="30"/>
      <c r="E864" s="29"/>
      <c r="F864" s="503" t="s">
        <v>194</v>
      </c>
      <c r="G864" s="504"/>
      <c r="H864" s="527" t="s">
        <v>585</v>
      </c>
      <c r="I864" s="527"/>
      <c r="J864" s="527"/>
      <c r="K864" s="527"/>
      <c r="L864" s="527"/>
      <c r="M864" s="527"/>
      <c r="N864" s="527"/>
      <c r="O864" s="527"/>
      <c r="P864" s="527"/>
      <c r="Q864" s="527"/>
      <c r="R864" s="527"/>
      <c r="S864" s="527"/>
      <c r="T864" s="527"/>
      <c r="U864" s="527"/>
      <c r="V864" s="527"/>
      <c r="W864" s="527"/>
      <c r="X864" s="527"/>
      <c r="Y864" s="527"/>
      <c r="Z864" s="527"/>
      <c r="AA864" s="527"/>
      <c r="AB864" s="527"/>
      <c r="AC864" s="527"/>
      <c r="AD864" s="527"/>
      <c r="AF864" s="32"/>
      <c r="AG864" s="223">
        <v>150</v>
      </c>
      <c r="AH864" s="505" t="s">
        <v>19</v>
      </c>
      <c r="AI864" s="506"/>
      <c r="AJ864" s="507"/>
      <c r="AK864" s="3"/>
      <c r="AL864" s="483" t="s">
        <v>926</v>
      </c>
      <c r="AM864" s="484"/>
      <c r="AN864" s="484"/>
      <c r="AO864" s="484"/>
      <c r="AP864" s="484"/>
      <c r="AQ864" s="515"/>
      <c r="AR864" s="566">
        <f>VLOOKUP(AH864,$CD$6:$CE$11,2,FALSE)</f>
        <v>0</v>
      </c>
    </row>
    <row r="865" spans="1:44" ht="27.75" customHeight="1" x14ac:dyDescent="0.65">
      <c r="A865" s="198" t="str">
        <f t="shared" si="17"/>
        <v/>
      </c>
      <c r="B865" s="30"/>
      <c r="E865" s="29"/>
      <c r="F865" s="30"/>
      <c r="H865" s="527"/>
      <c r="I865" s="527"/>
      <c r="J865" s="527"/>
      <c r="K865" s="527"/>
      <c r="L865" s="527"/>
      <c r="M865" s="527"/>
      <c r="N865" s="527"/>
      <c r="O865" s="527"/>
      <c r="P865" s="527"/>
      <c r="Q865" s="527"/>
      <c r="R865" s="527"/>
      <c r="S865" s="527"/>
      <c r="T865" s="527"/>
      <c r="U865" s="527"/>
      <c r="V865" s="527"/>
      <c r="W865" s="527"/>
      <c r="X865" s="527"/>
      <c r="Y865" s="527"/>
      <c r="Z865" s="527"/>
      <c r="AA865" s="527"/>
      <c r="AB865" s="527"/>
      <c r="AC865" s="527"/>
      <c r="AD865" s="527"/>
      <c r="AF865" s="32"/>
      <c r="AK865" s="3"/>
      <c r="AL865" s="483"/>
      <c r="AM865" s="484"/>
      <c r="AN865" s="484"/>
      <c r="AO865" s="484"/>
      <c r="AP865" s="484"/>
      <c r="AQ865" s="515"/>
      <c r="AR865" s="566"/>
    </row>
    <row r="866" spans="1:44" ht="17.25" customHeight="1" thickBot="1" x14ac:dyDescent="0.7">
      <c r="A866" s="198" t="str">
        <f t="shared" si="17"/>
        <v/>
      </c>
      <c r="B866" s="43"/>
      <c r="C866" s="1"/>
      <c r="D866" s="1"/>
      <c r="E866" s="23"/>
      <c r="F866" s="43"/>
      <c r="G866" s="26"/>
      <c r="H866" s="400"/>
      <c r="I866" s="400"/>
      <c r="J866" s="400"/>
      <c r="K866" s="400"/>
      <c r="L866" s="400"/>
      <c r="M866" s="400"/>
      <c r="N866" s="400"/>
      <c r="O866" s="400"/>
      <c r="P866" s="400"/>
      <c r="Q866" s="400"/>
      <c r="R866" s="400"/>
      <c r="S866" s="400"/>
      <c r="T866" s="400"/>
      <c r="U866" s="400"/>
      <c r="V866" s="400"/>
      <c r="W866" s="400"/>
      <c r="X866" s="400"/>
      <c r="Y866" s="400"/>
      <c r="Z866" s="400"/>
      <c r="AA866" s="400"/>
      <c r="AB866" s="400"/>
      <c r="AC866" s="400"/>
      <c r="AD866" s="400"/>
      <c r="AE866" s="26"/>
      <c r="AF866" s="24"/>
      <c r="AG866" s="224"/>
      <c r="AH866" s="25"/>
      <c r="AI866" s="25"/>
      <c r="AJ866" s="25"/>
      <c r="AK866" s="7"/>
      <c r="AL866" s="312"/>
      <c r="AM866" s="313"/>
      <c r="AN866" s="313"/>
      <c r="AO866" s="313"/>
      <c r="AP866" s="313"/>
      <c r="AQ866" s="314"/>
      <c r="AR866" s="60"/>
    </row>
    <row r="867" spans="1:44" ht="17.25" customHeight="1" x14ac:dyDescent="0.65">
      <c r="A867" s="198" t="str">
        <f t="shared" si="17"/>
        <v/>
      </c>
      <c r="B867" s="30"/>
      <c r="E867" s="29"/>
      <c r="F867" s="30"/>
      <c r="H867" s="383"/>
      <c r="I867" s="383"/>
      <c r="J867" s="383"/>
      <c r="K867" s="383"/>
      <c r="L867" s="383"/>
      <c r="M867" s="383"/>
      <c r="N867" s="383"/>
      <c r="O867" s="383"/>
      <c r="P867" s="383"/>
      <c r="Q867" s="383"/>
      <c r="R867" s="383"/>
      <c r="S867" s="383"/>
      <c r="T867" s="383"/>
      <c r="U867" s="383"/>
      <c r="V867" s="383"/>
      <c r="W867" s="383"/>
      <c r="X867" s="383"/>
      <c r="Y867" s="383"/>
      <c r="Z867" s="383"/>
      <c r="AA867" s="383"/>
      <c r="AB867" s="383"/>
      <c r="AC867" s="383"/>
      <c r="AD867" s="383"/>
      <c r="AF867" s="32"/>
      <c r="AK867" s="3"/>
      <c r="AL867" s="298"/>
      <c r="AQ867" s="299"/>
      <c r="AR867" s="33"/>
    </row>
    <row r="868" spans="1:44" ht="27.75" customHeight="1" x14ac:dyDescent="0.65">
      <c r="A868" s="198">
        <f t="shared" ref="A868:A943" si="18">IF(AG868=0,"",AG868)</f>
        <v>151</v>
      </c>
      <c r="B868" s="524" t="s">
        <v>586</v>
      </c>
      <c r="C868" s="511"/>
      <c r="D868" s="511"/>
      <c r="E868" s="525"/>
      <c r="F868" s="503" t="s">
        <v>37</v>
      </c>
      <c r="G868" s="504"/>
      <c r="H868" s="527" t="s">
        <v>587</v>
      </c>
      <c r="I868" s="527"/>
      <c r="J868" s="527"/>
      <c r="K868" s="527"/>
      <c r="L868" s="527"/>
      <c r="M868" s="527"/>
      <c r="N868" s="527"/>
      <c r="O868" s="527"/>
      <c r="P868" s="527"/>
      <c r="Q868" s="527"/>
      <c r="R868" s="527"/>
      <c r="S868" s="527"/>
      <c r="T868" s="527"/>
      <c r="U868" s="527"/>
      <c r="V868" s="527"/>
      <c r="W868" s="527"/>
      <c r="X868" s="527"/>
      <c r="Y868" s="527"/>
      <c r="Z868" s="527"/>
      <c r="AA868" s="527"/>
      <c r="AB868" s="527"/>
      <c r="AC868" s="527"/>
      <c r="AD868" s="527"/>
      <c r="AF868" s="32"/>
      <c r="AG868" s="223">
        <v>151</v>
      </c>
      <c r="AH868" s="505" t="s">
        <v>19</v>
      </c>
      <c r="AI868" s="506"/>
      <c r="AJ868" s="507"/>
      <c r="AK868" s="3"/>
      <c r="AL868" s="483" t="s">
        <v>927</v>
      </c>
      <c r="AM868" s="484"/>
      <c r="AN868" s="484"/>
      <c r="AO868" s="484"/>
      <c r="AP868" s="484"/>
      <c r="AQ868" s="515"/>
      <c r="AR868" s="566">
        <f>VLOOKUP(AH868,$CD$6:$CE$11,2,FALSE)</f>
        <v>0</v>
      </c>
    </row>
    <row r="869" spans="1:44" ht="27.75" customHeight="1" x14ac:dyDescent="0.65">
      <c r="A869" s="198" t="str">
        <f t="shared" si="18"/>
        <v/>
      </c>
      <c r="B869" s="524"/>
      <c r="C869" s="511"/>
      <c r="D869" s="511"/>
      <c r="E869" s="525"/>
      <c r="F869" s="30"/>
      <c r="H869" s="527"/>
      <c r="I869" s="527"/>
      <c r="J869" s="527"/>
      <c r="K869" s="527"/>
      <c r="L869" s="527"/>
      <c r="M869" s="527"/>
      <c r="N869" s="527"/>
      <c r="O869" s="527"/>
      <c r="P869" s="527"/>
      <c r="Q869" s="527"/>
      <c r="R869" s="527"/>
      <c r="S869" s="527"/>
      <c r="T869" s="527"/>
      <c r="U869" s="527"/>
      <c r="V869" s="527"/>
      <c r="W869" s="527"/>
      <c r="X869" s="527"/>
      <c r="Y869" s="527"/>
      <c r="Z869" s="527"/>
      <c r="AA869" s="527"/>
      <c r="AB869" s="527"/>
      <c r="AC869" s="527"/>
      <c r="AD869" s="527"/>
      <c r="AF869" s="32"/>
      <c r="AK869" s="3"/>
      <c r="AL869" s="483"/>
      <c r="AM869" s="484"/>
      <c r="AN869" s="484"/>
      <c r="AO869" s="484"/>
      <c r="AP869" s="484"/>
      <c r="AQ869" s="515"/>
      <c r="AR869" s="566"/>
    </row>
    <row r="870" spans="1:44" ht="27.75" customHeight="1" x14ac:dyDescent="0.65">
      <c r="A870" s="198" t="str">
        <f t="shared" si="18"/>
        <v/>
      </c>
      <c r="B870" s="524"/>
      <c r="C870" s="511"/>
      <c r="D870" s="511"/>
      <c r="E870" s="525"/>
      <c r="F870" s="30"/>
      <c r="H870" s="527"/>
      <c r="I870" s="527"/>
      <c r="J870" s="527"/>
      <c r="K870" s="527"/>
      <c r="L870" s="527"/>
      <c r="M870" s="527"/>
      <c r="N870" s="527"/>
      <c r="O870" s="527"/>
      <c r="P870" s="527"/>
      <c r="Q870" s="527"/>
      <c r="R870" s="527"/>
      <c r="S870" s="527"/>
      <c r="T870" s="527"/>
      <c r="U870" s="527"/>
      <c r="V870" s="527"/>
      <c r="W870" s="527"/>
      <c r="X870" s="527"/>
      <c r="Y870" s="527"/>
      <c r="Z870" s="527"/>
      <c r="AA870" s="527"/>
      <c r="AB870" s="527"/>
      <c r="AC870" s="527"/>
      <c r="AD870" s="527"/>
      <c r="AF870" s="32"/>
      <c r="AK870" s="3"/>
      <c r="AL870" s="483"/>
      <c r="AM870" s="484"/>
      <c r="AN870" s="484"/>
      <c r="AO870" s="484"/>
      <c r="AP870" s="484"/>
      <c r="AQ870" s="515"/>
      <c r="AR870" s="33"/>
    </row>
    <row r="871" spans="1:44" ht="27.75" customHeight="1" x14ac:dyDescent="0.65">
      <c r="A871" s="198" t="str">
        <f t="shared" si="18"/>
        <v/>
      </c>
      <c r="B871" s="524"/>
      <c r="C871" s="511"/>
      <c r="D871" s="511"/>
      <c r="E871" s="525"/>
      <c r="F871" s="30"/>
      <c r="H871" s="527"/>
      <c r="I871" s="527"/>
      <c r="J871" s="527"/>
      <c r="K871" s="527"/>
      <c r="L871" s="527"/>
      <c r="M871" s="527"/>
      <c r="N871" s="527"/>
      <c r="O871" s="527"/>
      <c r="P871" s="527"/>
      <c r="Q871" s="527"/>
      <c r="R871" s="527"/>
      <c r="S871" s="527"/>
      <c r="T871" s="527"/>
      <c r="U871" s="527"/>
      <c r="V871" s="527"/>
      <c r="W871" s="527"/>
      <c r="X871" s="527"/>
      <c r="Y871" s="527"/>
      <c r="Z871" s="527"/>
      <c r="AA871" s="527"/>
      <c r="AB871" s="527"/>
      <c r="AC871" s="527"/>
      <c r="AD871" s="527"/>
      <c r="AF871" s="32"/>
      <c r="AK871" s="3"/>
      <c r="AL871" s="483"/>
      <c r="AM871" s="484"/>
      <c r="AN871" s="484"/>
      <c r="AO871" s="484"/>
      <c r="AP871" s="484"/>
      <c r="AQ871" s="515"/>
      <c r="AR871" s="33"/>
    </row>
    <row r="872" spans="1:44" ht="17.25" customHeight="1" thickBot="1" x14ac:dyDescent="0.7">
      <c r="A872" s="198" t="str">
        <f t="shared" si="18"/>
        <v/>
      </c>
      <c r="B872" s="43"/>
      <c r="C872" s="1"/>
      <c r="D872" s="1"/>
      <c r="E872" s="23"/>
      <c r="F872" s="43"/>
      <c r="G872" s="26"/>
      <c r="H872" s="401"/>
      <c r="I872" s="401"/>
      <c r="J872" s="401"/>
      <c r="K872" s="401"/>
      <c r="L872" s="401"/>
      <c r="M872" s="401"/>
      <c r="N872" s="401"/>
      <c r="O872" s="401"/>
      <c r="P872" s="401"/>
      <c r="Q872" s="401"/>
      <c r="R872" s="401"/>
      <c r="S872" s="401"/>
      <c r="T872" s="401"/>
      <c r="U872" s="401"/>
      <c r="V872" s="401"/>
      <c r="W872" s="401"/>
      <c r="X872" s="401"/>
      <c r="Y872" s="401"/>
      <c r="Z872" s="401"/>
      <c r="AA872" s="401"/>
      <c r="AB872" s="401"/>
      <c r="AC872" s="401"/>
      <c r="AD872" s="401"/>
      <c r="AE872" s="26"/>
      <c r="AF872" s="24"/>
      <c r="AG872" s="224"/>
      <c r="AH872" s="25"/>
      <c r="AI872" s="25"/>
      <c r="AJ872" s="25"/>
      <c r="AK872" s="7"/>
      <c r="AL872" s="339"/>
      <c r="AM872" s="340"/>
      <c r="AN872" s="340"/>
      <c r="AO872" s="340"/>
      <c r="AP872" s="340"/>
      <c r="AQ872" s="341"/>
      <c r="AR872" s="60"/>
    </row>
    <row r="873" spans="1:44" ht="17.25" customHeight="1" x14ac:dyDescent="0.65">
      <c r="A873" s="198" t="str">
        <f t="shared" si="18"/>
        <v/>
      </c>
      <c r="B873" s="30"/>
      <c r="E873" s="29"/>
      <c r="F873" s="30"/>
      <c r="H873" s="383"/>
      <c r="I873" s="383"/>
      <c r="J873" s="383"/>
      <c r="K873" s="383"/>
      <c r="L873" s="383"/>
      <c r="M873" s="383"/>
      <c r="N873" s="383"/>
      <c r="O873" s="383"/>
      <c r="P873" s="383"/>
      <c r="Q873" s="383"/>
      <c r="R873" s="383"/>
      <c r="S873" s="383"/>
      <c r="T873" s="383"/>
      <c r="U873" s="383"/>
      <c r="V873" s="383"/>
      <c r="W873" s="383"/>
      <c r="X873" s="383"/>
      <c r="Y873" s="383"/>
      <c r="Z873" s="383"/>
      <c r="AA873" s="383"/>
      <c r="AB873" s="383"/>
      <c r="AC873" s="383"/>
      <c r="AD873" s="383"/>
      <c r="AF873" s="32"/>
      <c r="AK873" s="3"/>
      <c r="AL873" s="298"/>
      <c r="AQ873" s="299"/>
      <c r="AR873" s="33"/>
    </row>
    <row r="874" spans="1:44" ht="27.75" customHeight="1" x14ac:dyDescent="0.65">
      <c r="A874" s="198">
        <f t="shared" si="18"/>
        <v>152</v>
      </c>
      <c r="B874" s="628" t="s">
        <v>759</v>
      </c>
      <c r="C874" s="487"/>
      <c r="D874" s="487"/>
      <c r="E874" s="629"/>
      <c r="F874" s="503" t="s">
        <v>37</v>
      </c>
      <c r="G874" s="504"/>
      <c r="H874" s="630" t="s">
        <v>928</v>
      </c>
      <c r="I874" s="630"/>
      <c r="J874" s="630"/>
      <c r="K874" s="630"/>
      <c r="L874" s="630"/>
      <c r="M874" s="630"/>
      <c r="N874" s="630"/>
      <c r="O874" s="630"/>
      <c r="P874" s="630"/>
      <c r="Q874" s="630"/>
      <c r="R874" s="630"/>
      <c r="S874" s="630"/>
      <c r="T874" s="630"/>
      <c r="U874" s="630"/>
      <c r="V874" s="630"/>
      <c r="W874" s="630"/>
      <c r="X874" s="630"/>
      <c r="Y874" s="630"/>
      <c r="Z874" s="630"/>
      <c r="AA874" s="630"/>
      <c r="AB874" s="630"/>
      <c r="AC874" s="630"/>
      <c r="AD874" s="630"/>
      <c r="AF874" s="32"/>
      <c r="AG874" s="223">
        <v>152</v>
      </c>
      <c r="AH874" s="505" t="s">
        <v>19</v>
      </c>
      <c r="AI874" s="506"/>
      <c r="AJ874" s="507"/>
      <c r="AK874" s="3"/>
      <c r="AL874" s="483" t="s">
        <v>929</v>
      </c>
      <c r="AM874" s="484"/>
      <c r="AN874" s="484"/>
      <c r="AO874" s="484"/>
      <c r="AP874" s="484"/>
      <c r="AQ874" s="515"/>
      <c r="AR874" s="566">
        <f>VLOOKUP(AH874,$CD$6:$CE$11,2,FALSE)</f>
        <v>0</v>
      </c>
    </row>
    <row r="875" spans="1:44" ht="27.75" customHeight="1" x14ac:dyDescent="0.65">
      <c r="A875" s="198" t="str">
        <f t="shared" si="18"/>
        <v/>
      </c>
      <c r="B875" s="628"/>
      <c r="C875" s="487"/>
      <c r="D875" s="487"/>
      <c r="E875" s="629"/>
      <c r="F875" s="30"/>
      <c r="H875" s="383"/>
      <c r="I875" s="383"/>
      <c r="J875" s="383"/>
      <c r="K875" s="383"/>
      <c r="L875" s="383"/>
      <c r="M875" s="383"/>
      <c r="N875" s="383"/>
      <c r="O875" s="383"/>
      <c r="P875" s="383"/>
      <c r="Q875" s="383"/>
      <c r="R875" s="383"/>
      <c r="S875" s="383"/>
      <c r="T875" s="383"/>
      <c r="U875" s="383"/>
      <c r="V875" s="383"/>
      <c r="W875" s="383"/>
      <c r="X875" s="383"/>
      <c r="Y875" s="383"/>
      <c r="Z875" s="383"/>
      <c r="AA875" s="383"/>
      <c r="AB875" s="383"/>
      <c r="AC875" s="383"/>
      <c r="AD875" s="383"/>
      <c r="AF875" s="32"/>
      <c r="AK875" s="3"/>
      <c r="AL875" s="483"/>
      <c r="AM875" s="484"/>
      <c r="AN875" s="484"/>
      <c r="AO875" s="484"/>
      <c r="AP875" s="484"/>
      <c r="AQ875" s="515"/>
      <c r="AR875" s="566"/>
    </row>
    <row r="876" spans="1:44" ht="17.25" customHeight="1" thickBot="1" x14ac:dyDescent="0.7">
      <c r="A876" s="198" t="str">
        <f t="shared" si="18"/>
        <v/>
      </c>
      <c r="B876" s="43"/>
      <c r="C876" s="1"/>
      <c r="D876" s="1"/>
      <c r="E876" s="23"/>
      <c r="F876" s="43"/>
      <c r="G876" s="26"/>
      <c r="H876" s="400"/>
      <c r="I876" s="400"/>
      <c r="J876" s="400"/>
      <c r="K876" s="400"/>
      <c r="L876" s="400"/>
      <c r="M876" s="400"/>
      <c r="N876" s="400"/>
      <c r="O876" s="400"/>
      <c r="P876" s="400"/>
      <c r="Q876" s="400"/>
      <c r="R876" s="400"/>
      <c r="S876" s="400"/>
      <c r="T876" s="400"/>
      <c r="U876" s="400"/>
      <c r="V876" s="400"/>
      <c r="W876" s="400"/>
      <c r="X876" s="400"/>
      <c r="Y876" s="400"/>
      <c r="Z876" s="400"/>
      <c r="AA876" s="400"/>
      <c r="AB876" s="400"/>
      <c r="AC876" s="400"/>
      <c r="AD876" s="400"/>
      <c r="AE876" s="26"/>
      <c r="AF876" s="24"/>
      <c r="AG876" s="224"/>
      <c r="AH876" s="25"/>
      <c r="AI876" s="25"/>
      <c r="AJ876" s="25"/>
      <c r="AK876" s="7"/>
      <c r="AL876" s="312"/>
      <c r="AM876" s="313"/>
      <c r="AN876" s="313"/>
      <c r="AO876" s="313"/>
      <c r="AP876" s="313"/>
      <c r="AQ876" s="314"/>
      <c r="AR876" s="60"/>
    </row>
    <row r="877" spans="1:44" ht="17.25" customHeight="1" x14ac:dyDescent="0.65">
      <c r="A877" s="198" t="str">
        <f t="shared" si="18"/>
        <v/>
      </c>
      <c r="B877" s="30"/>
      <c r="E877" s="29"/>
      <c r="F877" s="30"/>
      <c r="H877" s="383"/>
      <c r="I877" s="383"/>
      <c r="J877" s="383"/>
      <c r="K877" s="383"/>
      <c r="L877" s="383"/>
      <c r="M877" s="383"/>
      <c r="N877" s="383"/>
      <c r="O877" s="383"/>
      <c r="P877" s="383"/>
      <c r="Q877" s="383"/>
      <c r="R877" s="383"/>
      <c r="S877" s="383"/>
      <c r="T877" s="383"/>
      <c r="U877" s="383"/>
      <c r="V877" s="383"/>
      <c r="W877" s="383"/>
      <c r="X877" s="383"/>
      <c r="Y877" s="383"/>
      <c r="Z877" s="383"/>
      <c r="AA877" s="383"/>
      <c r="AB877" s="383"/>
      <c r="AC877" s="383"/>
      <c r="AD877" s="383"/>
      <c r="AF877" s="32"/>
      <c r="AK877" s="3"/>
      <c r="AL877" s="298"/>
      <c r="AQ877" s="299"/>
      <c r="AR877" s="33"/>
    </row>
    <row r="878" spans="1:44" ht="27.75" customHeight="1" x14ac:dyDescent="0.65">
      <c r="A878" s="198">
        <f t="shared" si="18"/>
        <v>153</v>
      </c>
      <c r="B878" s="524" t="s">
        <v>588</v>
      </c>
      <c r="C878" s="511"/>
      <c r="D878" s="511"/>
      <c r="E878" s="525"/>
      <c r="F878" s="503" t="s">
        <v>37</v>
      </c>
      <c r="G878" s="504"/>
      <c r="H878" s="527" t="s">
        <v>589</v>
      </c>
      <c r="I878" s="527"/>
      <c r="J878" s="527"/>
      <c r="K878" s="527"/>
      <c r="L878" s="527"/>
      <c r="M878" s="527"/>
      <c r="N878" s="527"/>
      <c r="O878" s="527"/>
      <c r="P878" s="527"/>
      <c r="Q878" s="527"/>
      <c r="R878" s="527"/>
      <c r="S878" s="527"/>
      <c r="T878" s="527"/>
      <c r="U878" s="527"/>
      <c r="V878" s="527"/>
      <c r="W878" s="527"/>
      <c r="X878" s="527"/>
      <c r="Y878" s="527"/>
      <c r="Z878" s="527"/>
      <c r="AA878" s="527"/>
      <c r="AB878" s="527"/>
      <c r="AC878" s="527"/>
      <c r="AD878" s="527"/>
      <c r="AF878" s="32"/>
      <c r="AG878" s="223">
        <v>153</v>
      </c>
      <c r="AH878" s="505" t="s">
        <v>19</v>
      </c>
      <c r="AI878" s="506"/>
      <c r="AJ878" s="507"/>
      <c r="AK878" s="3"/>
      <c r="AL878" s="483" t="s">
        <v>930</v>
      </c>
      <c r="AM878" s="484"/>
      <c r="AN878" s="484"/>
      <c r="AO878" s="484"/>
      <c r="AP878" s="484"/>
      <c r="AQ878" s="515"/>
      <c r="AR878" s="566">
        <f>VLOOKUP(AH878,$CD$6:$CE$11,2,FALSE)</f>
        <v>0</v>
      </c>
    </row>
    <row r="879" spans="1:44" ht="27.75" customHeight="1" x14ac:dyDescent="0.65">
      <c r="A879" s="198" t="str">
        <f t="shared" si="18"/>
        <v/>
      </c>
      <c r="B879" s="524"/>
      <c r="C879" s="511"/>
      <c r="D879" s="511"/>
      <c r="E879" s="525"/>
      <c r="F879" s="30"/>
      <c r="H879" s="527"/>
      <c r="I879" s="527"/>
      <c r="J879" s="527"/>
      <c r="K879" s="527"/>
      <c r="L879" s="527"/>
      <c r="M879" s="527"/>
      <c r="N879" s="527"/>
      <c r="O879" s="527"/>
      <c r="P879" s="527"/>
      <c r="Q879" s="527"/>
      <c r="R879" s="527"/>
      <c r="S879" s="527"/>
      <c r="T879" s="527"/>
      <c r="U879" s="527"/>
      <c r="V879" s="527"/>
      <c r="W879" s="527"/>
      <c r="X879" s="527"/>
      <c r="Y879" s="527"/>
      <c r="Z879" s="527"/>
      <c r="AA879" s="527"/>
      <c r="AB879" s="527"/>
      <c r="AC879" s="527"/>
      <c r="AD879" s="527"/>
      <c r="AF879" s="32"/>
      <c r="AK879" s="3"/>
      <c r="AL879" s="483"/>
      <c r="AM879" s="484"/>
      <c r="AN879" s="484"/>
      <c r="AO879" s="484"/>
      <c r="AP879" s="484"/>
      <c r="AQ879" s="515"/>
      <c r="AR879" s="566"/>
    </row>
    <row r="880" spans="1:44" ht="17.25" customHeight="1" x14ac:dyDescent="0.65">
      <c r="A880" s="198" t="str">
        <f t="shared" si="18"/>
        <v/>
      </c>
      <c r="B880" s="30"/>
      <c r="E880" s="29"/>
      <c r="F880" s="30"/>
      <c r="H880" s="383"/>
      <c r="I880" s="383"/>
      <c r="J880" s="383"/>
      <c r="K880" s="383"/>
      <c r="L880" s="383"/>
      <c r="M880" s="383"/>
      <c r="N880" s="383"/>
      <c r="O880" s="383"/>
      <c r="P880" s="383"/>
      <c r="Q880" s="383"/>
      <c r="R880" s="383"/>
      <c r="S880" s="383"/>
      <c r="T880" s="383"/>
      <c r="U880" s="383"/>
      <c r="V880" s="383"/>
      <c r="W880" s="383"/>
      <c r="X880" s="383"/>
      <c r="Y880" s="383"/>
      <c r="Z880" s="383"/>
      <c r="AA880" s="383"/>
      <c r="AB880" s="383"/>
      <c r="AC880" s="383"/>
      <c r="AD880" s="383"/>
      <c r="AF880" s="32"/>
      <c r="AK880" s="3"/>
      <c r="AL880" s="298"/>
      <c r="AQ880" s="299"/>
      <c r="AR880" s="33"/>
    </row>
    <row r="881" spans="1:44" ht="27.75" customHeight="1" x14ac:dyDescent="0.65">
      <c r="A881" s="198">
        <f t="shared" si="18"/>
        <v>154</v>
      </c>
      <c r="B881" s="30"/>
      <c r="E881" s="29"/>
      <c r="F881" s="503" t="s">
        <v>74</v>
      </c>
      <c r="G881" s="504"/>
      <c r="H881" s="527" t="s">
        <v>590</v>
      </c>
      <c r="I881" s="527"/>
      <c r="J881" s="527"/>
      <c r="K881" s="527"/>
      <c r="L881" s="527"/>
      <c r="M881" s="527"/>
      <c r="N881" s="527"/>
      <c r="O881" s="527"/>
      <c r="P881" s="527"/>
      <c r="Q881" s="527"/>
      <c r="R881" s="527"/>
      <c r="S881" s="527"/>
      <c r="T881" s="527"/>
      <c r="U881" s="527"/>
      <c r="V881" s="527"/>
      <c r="W881" s="527"/>
      <c r="X881" s="527"/>
      <c r="Y881" s="527"/>
      <c r="Z881" s="527"/>
      <c r="AA881" s="527"/>
      <c r="AB881" s="527"/>
      <c r="AC881" s="527"/>
      <c r="AD881" s="527"/>
      <c r="AF881" s="32"/>
      <c r="AG881" s="223">
        <v>154</v>
      </c>
      <c r="AH881" s="505" t="s">
        <v>19</v>
      </c>
      <c r="AI881" s="506"/>
      <c r="AJ881" s="507"/>
      <c r="AK881" s="3"/>
      <c r="AL881" s="483" t="s">
        <v>931</v>
      </c>
      <c r="AM881" s="484"/>
      <c r="AN881" s="484"/>
      <c r="AO881" s="484"/>
      <c r="AP881" s="484"/>
      <c r="AQ881" s="515"/>
      <c r="AR881" s="566">
        <f>VLOOKUP(AH881,$CD$6:$CE$11,2,FALSE)</f>
        <v>0</v>
      </c>
    </row>
    <row r="882" spans="1:44" ht="27.75" customHeight="1" x14ac:dyDescent="0.65">
      <c r="A882" s="198" t="str">
        <f t="shared" si="18"/>
        <v/>
      </c>
      <c r="B882" s="30"/>
      <c r="E882" s="29"/>
      <c r="F882" s="30"/>
      <c r="H882" s="527"/>
      <c r="I882" s="527"/>
      <c r="J882" s="527"/>
      <c r="K882" s="527"/>
      <c r="L882" s="527"/>
      <c r="M882" s="527"/>
      <c r="N882" s="527"/>
      <c r="O882" s="527"/>
      <c r="P882" s="527"/>
      <c r="Q882" s="527"/>
      <c r="R882" s="527"/>
      <c r="S882" s="527"/>
      <c r="T882" s="527"/>
      <c r="U882" s="527"/>
      <c r="V882" s="527"/>
      <c r="W882" s="527"/>
      <c r="X882" s="527"/>
      <c r="Y882" s="527"/>
      <c r="Z882" s="527"/>
      <c r="AA882" s="527"/>
      <c r="AB882" s="527"/>
      <c r="AC882" s="527"/>
      <c r="AD882" s="527"/>
      <c r="AF882" s="32"/>
      <c r="AK882" s="3"/>
      <c r="AL882" s="483"/>
      <c r="AM882" s="484"/>
      <c r="AN882" s="484"/>
      <c r="AO882" s="484"/>
      <c r="AP882" s="484"/>
      <c r="AQ882" s="515"/>
      <c r="AR882" s="566"/>
    </row>
    <row r="883" spans="1:44" ht="27.75" customHeight="1" x14ac:dyDescent="0.65">
      <c r="B883" s="30"/>
      <c r="E883" s="29"/>
      <c r="F883" s="280"/>
      <c r="G883" s="278"/>
      <c r="H883" s="367"/>
      <c r="I883" s="367"/>
      <c r="J883" s="367"/>
      <c r="K883" s="367"/>
      <c r="L883" s="367"/>
      <c r="M883" s="367"/>
      <c r="N883" s="367"/>
      <c r="O883" s="367"/>
      <c r="P883" s="367"/>
      <c r="Q883" s="367"/>
      <c r="R883" s="367"/>
      <c r="S883" s="367"/>
      <c r="T883" s="367"/>
      <c r="U883" s="367"/>
      <c r="V883" s="367"/>
      <c r="W883" s="367"/>
      <c r="X883" s="367"/>
      <c r="Y883" s="367"/>
      <c r="Z883" s="367"/>
      <c r="AA883" s="367"/>
      <c r="AB883" s="367"/>
      <c r="AC883" s="367"/>
      <c r="AD883" s="367"/>
      <c r="AF883" s="32"/>
      <c r="AK883" s="3"/>
      <c r="AL883" s="303"/>
      <c r="AM883" s="304"/>
      <c r="AN883" s="304"/>
      <c r="AO883" s="304"/>
      <c r="AP883" s="304"/>
      <c r="AQ883" s="305"/>
      <c r="AR883" s="67"/>
    </row>
    <row r="884" spans="1:44" ht="27.75" customHeight="1" x14ac:dyDescent="0.65">
      <c r="B884" s="30"/>
      <c r="E884" s="29"/>
      <c r="F884" s="280"/>
      <c r="G884" s="369" t="s">
        <v>58</v>
      </c>
      <c r="H884" s="571" t="s">
        <v>1020</v>
      </c>
      <c r="I884" s="571"/>
      <c r="J884" s="571"/>
      <c r="K884" s="571"/>
      <c r="L884" s="571"/>
      <c r="M884" s="571"/>
      <c r="N884" s="571"/>
      <c r="O884" s="571"/>
      <c r="P884" s="571"/>
      <c r="Q884" s="571"/>
      <c r="R884" s="571"/>
      <c r="S884" s="571"/>
      <c r="T884" s="571"/>
      <c r="U884" s="571"/>
      <c r="V884" s="571"/>
      <c r="W884" s="571"/>
      <c r="X884" s="571"/>
      <c r="Y884" s="571"/>
      <c r="Z884" s="571"/>
      <c r="AA884" s="571"/>
      <c r="AB884" s="571"/>
      <c r="AC884" s="571"/>
      <c r="AD884" s="571"/>
      <c r="AF884" s="32"/>
      <c r="AK884" s="3"/>
      <c r="AL884" s="303"/>
      <c r="AM884" s="304"/>
      <c r="AN884" s="304"/>
      <c r="AO884" s="304"/>
      <c r="AP884" s="304"/>
      <c r="AQ884" s="305"/>
      <c r="AR884" s="67"/>
    </row>
    <row r="885" spans="1:44" ht="27.75" customHeight="1" x14ac:dyDescent="0.65">
      <c r="B885" s="30"/>
      <c r="E885" s="29"/>
      <c r="F885" s="280"/>
      <c r="G885" s="278"/>
      <c r="H885" s="571"/>
      <c r="I885" s="571"/>
      <c r="J885" s="571"/>
      <c r="K885" s="571"/>
      <c r="L885" s="571"/>
      <c r="M885" s="571"/>
      <c r="N885" s="571"/>
      <c r="O885" s="571"/>
      <c r="P885" s="571"/>
      <c r="Q885" s="571"/>
      <c r="R885" s="571"/>
      <c r="S885" s="571"/>
      <c r="T885" s="571"/>
      <c r="U885" s="571"/>
      <c r="V885" s="571"/>
      <c r="W885" s="571"/>
      <c r="X885" s="571"/>
      <c r="Y885" s="571"/>
      <c r="Z885" s="571"/>
      <c r="AA885" s="571"/>
      <c r="AB885" s="571"/>
      <c r="AC885" s="571"/>
      <c r="AD885" s="571"/>
      <c r="AF885" s="32"/>
      <c r="AK885" s="3"/>
      <c r="AL885" s="303"/>
      <c r="AM885" s="304"/>
      <c r="AN885" s="304"/>
      <c r="AO885" s="304"/>
      <c r="AP885" s="304"/>
      <c r="AQ885" s="305"/>
      <c r="AR885" s="67"/>
    </row>
    <row r="886" spans="1:44" ht="27.75" customHeight="1" x14ac:dyDescent="0.65">
      <c r="B886" s="30"/>
      <c r="E886" s="29"/>
      <c r="F886" s="280"/>
      <c r="G886" s="278"/>
      <c r="H886" s="571"/>
      <c r="I886" s="571"/>
      <c r="J886" s="571"/>
      <c r="K886" s="571"/>
      <c r="L886" s="571"/>
      <c r="M886" s="571"/>
      <c r="N886" s="571"/>
      <c r="O886" s="571"/>
      <c r="P886" s="571"/>
      <c r="Q886" s="571"/>
      <c r="R886" s="571"/>
      <c r="S886" s="571"/>
      <c r="T886" s="571"/>
      <c r="U886" s="571"/>
      <c r="V886" s="571"/>
      <c r="W886" s="571"/>
      <c r="X886" s="571"/>
      <c r="Y886" s="571"/>
      <c r="Z886" s="571"/>
      <c r="AA886" s="571"/>
      <c r="AB886" s="571"/>
      <c r="AC886" s="571"/>
      <c r="AD886" s="571"/>
      <c r="AF886" s="32"/>
      <c r="AK886" s="3"/>
      <c r="AL886" s="303"/>
      <c r="AM886" s="304"/>
      <c r="AN886" s="304"/>
      <c r="AO886" s="304"/>
      <c r="AP886" s="304"/>
      <c r="AQ886" s="305"/>
      <c r="AR886" s="67"/>
    </row>
    <row r="887" spans="1:44" ht="27.75" customHeight="1" x14ac:dyDescent="0.65">
      <c r="B887" s="30"/>
      <c r="E887" s="29"/>
      <c r="F887" s="280"/>
      <c r="G887" s="278"/>
      <c r="H887" s="571"/>
      <c r="I887" s="571"/>
      <c r="J887" s="571"/>
      <c r="K887" s="571"/>
      <c r="L887" s="571"/>
      <c r="M887" s="571"/>
      <c r="N887" s="571"/>
      <c r="O887" s="571"/>
      <c r="P887" s="571"/>
      <c r="Q887" s="571"/>
      <c r="R887" s="571"/>
      <c r="S887" s="571"/>
      <c r="T887" s="571"/>
      <c r="U887" s="571"/>
      <c r="V887" s="571"/>
      <c r="W887" s="571"/>
      <c r="X887" s="571"/>
      <c r="Y887" s="571"/>
      <c r="Z887" s="571"/>
      <c r="AA887" s="571"/>
      <c r="AB887" s="571"/>
      <c r="AC887" s="571"/>
      <c r="AD887" s="571"/>
      <c r="AF887" s="32"/>
      <c r="AK887" s="3"/>
      <c r="AL887" s="303"/>
      <c r="AM887" s="304"/>
      <c r="AN887" s="304"/>
      <c r="AO887" s="304"/>
      <c r="AP887" s="304"/>
      <c r="AQ887" s="305"/>
      <c r="AR887" s="67"/>
    </row>
    <row r="888" spans="1:44" ht="27.75" customHeight="1" thickBot="1" x14ac:dyDescent="0.7">
      <c r="B888" s="30"/>
      <c r="E888" s="29"/>
      <c r="F888" s="30"/>
      <c r="H888" s="378"/>
      <c r="I888" s="378"/>
      <c r="J888" s="378"/>
      <c r="K888" s="378"/>
      <c r="L888" s="378"/>
      <c r="M888" s="378"/>
      <c r="N888" s="378"/>
      <c r="O888" s="378"/>
      <c r="P888" s="378"/>
      <c r="Q888" s="378"/>
      <c r="R888" s="378"/>
      <c r="S888" s="378"/>
      <c r="T888" s="378"/>
      <c r="U888" s="378"/>
      <c r="V888" s="378"/>
      <c r="W888" s="378"/>
      <c r="X888" s="378"/>
      <c r="Y888" s="378"/>
      <c r="Z888" s="378"/>
      <c r="AA888" s="378"/>
      <c r="AB888" s="378"/>
      <c r="AC888" s="378"/>
      <c r="AD888" s="378"/>
      <c r="AF888" s="32"/>
      <c r="AK888" s="3"/>
      <c r="AL888" s="303"/>
      <c r="AM888" s="304"/>
      <c r="AN888" s="304"/>
      <c r="AO888" s="304"/>
      <c r="AP888" s="304"/>
      <c r="AQ888" s="305"/>
      <c r="AR888" s="67"/>
    </row>
    <row r="889" spans="1:44" ht="17.25" customHeight="1" x14ac:dyDescent="0.65">
      <c r="A889" s="198" t="str">
        <f t="shared" si="18"/>
        <v/>
      </c>
      <c r="B889" s="35"/>
      <c r="C889" s="4"/>
      <c r="D889" s="4"/>
      <c r="E889" s="16"/>
      <c r="F889" s="35"/>
      <c r="G889" s="5"/>
      <c r="H889" s="382"/>
      <c r="I889" s="382"/>
      <c r="J889" s="382"/>
      <c r="K889" s="382"/>
      <c r="L889" s="382"/>
      <c r="M889" s="382"/>
      <c r="N889" s="382"/>
      <c r="O889" s="382"/>
      <c r="P889" s="382"/>
      <c r="Q889" s="382"/>
      <c r="R889" s="382"/>
      <c r="S889" s="382"/>
      <c r="T889" s="382"/>
      <c r="U889" s="382"/>
      <c r="V889" s="382"/>
      <c r="W889" s="382"/>
      <c r="X889" s="382"/>
      <c r="Y889" s="382"/>
      <c r="Z889" s="382"/>
      <c r="AA889" s="382"/>
      <c r="AB889" s="382"/>
      <c r="AC889" s="382"/>
      <c r="AD889" s="382"/>
      <c r="AE889" s="5"/>
      <c r="AF889" s="250"/>
      <c r="AG889" s="251"/>
      <c r="AH889" s="248"/>
      <c r="AI889" s="248"/>
      <c r="AJ889" s="248"/>
      <c r="AK889" s="13"/>
      <c r="AL889" s="342"/>
      <c r="AM889" s="343"/>
      <c r="AN889" s="343"/>
      <c r="AO889" s="343"/>
      <c r="AP889" s="343"/>
      <c r="AQ889" s="344"/>
      <c r="AR889" s="33"/>
    </row>
    <row r="890" spans="1:44" ht="27.75" customHeight="1" x14ac:dyDescent="0.65">
      <c r="A890" s="198">
        <f t="shared" si="18"/>
        <v>155</v>
      </c>
      <c r="B890" s="524" t="s">
        <v>591</v>
      </c>
      <c r="C890" s="511"/>
      <c r="D890" s="511"/>
      <c r="E890" s="525"/>
      <c r="F890" s="503" t="s">
        <v>37</v>
      </c>
      <c r="G890" s="504"/>
      <c r="H890" s="527" t="s">
        <v>592</v>
      </c>
      <c r="I890" s="527"/>
      <c r="J890" s="527"/>
      <c r="K890" s="527"/>
      <c r="L890" s="527"/>
      <c r="M890" s="527"/>
      <c r="N890" s="527"/>
      <c r="O890" s="527"/>
      <c r="P890" s="527"/>
      <c r="Q890" s="527"/>
      <c r="R890" s="527"/>
      <c r="S890" s="527"/>
      <c r="T890" s="527"/>
      <c r="U890" s="527"/>
      <c r="V890" s="527"/>
      <c r="W890" s="527"/>
      <c r="X890" s="527"/>
      <c r="Y890" s="527"/>
      <c r="Z890" s="527"/>
      <c r="AA890" s="527"/>
      <c r="AB890" s="527"/>
      <c r="AC890" s="527"/>
      <c r="AD890" s="527"/>
      <c r="AF890" s="32"/>
      <c r="AG890" s="223">
        <v>155</v>
      </c>
      <c r="AH890" s="505" t="s">
        <v>19</v>
      </c>
      <c r="AI890" s="506"/>
      <c r="AJ890" s="507"/>
      <c r="AK890" s="3"/>
      <c r="AL890" s="483" t="s">
        <v>932</v>
      </c>
      <c r="AM890" s="484"/>
      <c r="AN890" s="484"/>
      <c r="AO890" s="484"/>
      <c r="AP890" s="484"/>
      <c r="AQ890" s="515"/>
      <c r="AR890" s="566">
        <f>VLOOKUP(AH890,$CD$6:$CE$11,2,FALSE)</f>
        <v>0</v>
      </c>
    </row>
    <row r="891" spans="1:44" ht="27.75" customHeight="1" x14ac:dyDescent="0.65">
      <c r="A891" s="198" t="str">
        <f t="shared" si="18"/>
        <v/>
      </c>
      <c r="B891" s="524"/>
      <c r="C891" s="511"/>
      <c r="D891" s="511"/>
      <c r="E891" s="525"/>
      <c r="F891" s="30"/>
      <c r="H891" s="527"/>
      <c r="I891" s="527"/>
      <c r="J891" s="527"/>
      <c r="K891" s="527"/>
      <c r="L891" s="527"/>
      <c r="M891" s="527"/>
      <c r="N891" s="527"/>
      <c r="O891" s="527"/>
      <c r="P891" s="527"/>
      <c r="Q891" s="527"/>
      <c r="R891" s="527"/>
      <c r="S891" s="527"/>
      <c r="T891" s="527"/>
      <c r="U891" s="527"/>
      <c r="V891" s="527"/>
      <c r="W891" s="527"/>
      <c r="X891" s="527"/>
      <c r="Y891" s="527"/>
      <c r="Z891" s="527"/>
      <c r="AA891" s="527"/>
      <c r="AB891" s="527"/>
      <c r="AC891" s="527"/>
      <c r="AD891" s="527"/>
      <c r="AF891" s="32"/>
      <c r="AK891" s="3"/>
      <c r="AL891" s="483"/>
      <c r="AM891" s="484"/>
      <c r="AN891" s="484"/>
      <c r="AO891" s="484"/>
      <c r="AP891" s="484"/>
      <c r="AQ891" s="515"/>
      <c r="AR891" s="566"/>
    </row>
    <row r="892" spans="1:44" ht="27.75" customHeight="1" x14ac:dyDescent="0.65">
      <c r="A892" s="198" t="str">
        <f t="shared" si="18"/>
        <v/>
      </c>
      <c r="B892" s="524"/>
      <c r="C892" s="511"/>
      <c r="D892" s="511"/>
      <c r="E892" s="525"/>
      <c r="F892" s="30"/>
      <c r="H892" s="378"/>
      <c r="I892" s="378"/>
      <c r="J892" s="378"/>
      <c r="K892" s="378"/>
      <c r="L892" s="378"/>
      <c r="M892" s="378"/>
      <c r="N892" s="378"/>
      <c r="O892" s="378"/>
      <c r="P892" s="378"/>
      <c r="Q892" s="378"/>
      <c r="R892" s="378"/>
      <c r="S892" s="378"/>
      <c r="T892" s="378"/>
      <c r="U892" s="378"/>
      <c r="V892" s="378"/>
      <c r="W892" s="378"/>
      <c r="X892" s="378"/>
      <c r="Y892" s="378"/>
      <c r="Z892" s="378"/>
      <c r="AA892" s="378"/>
      <c r="AB892" s="378"/>
      <c r="AC892" s="378"/>
      <c r="AD892" s="378"/>
      <c r="AF892" s="32"/>
      <c r="AK892" s="3"/>
      <c r="AL892" s="303"/>
      <c r="AM892" s="304"/>
      <c r="AN892" s="304"/>
      <c r="AO892" s="304"/>
      <c r="AP892" s="304"/>
      <c r="AQ892" s="305"/>
      <c r="AR892" s="33"/>
    </row>
    <row r="893" spans="1:44" ht="27.75" customHeight="1" x14ac:dyDescent="0.65">
      <c r="A893" s="198">
        <f t="shared" si="18"/>
        <v>156</v>
      </c>
      <c r="B893" s="30"/>
      <c r="E893" s="29"/>
      <c r="F893" s="503" t="s">
        <v>74</v>
      </c>
      <c r="G893" s="504"/>
      <c r="H893" s="527" t="s">
        <v>593</v>
      </c>
      <c r="I893" s="527"/>
      <c r="J893" s="527"/>
      <c r="K893" s="527"/>
      <c r="L893" s="527"/>
      <c r="M893" s="527"/>
      <c r="N893" s="527"/>
      <c r="O893" s="527"/>
      <c r="P893" s="527"/>
      <c r="Q893" s="527"/>
      <c r="R893" s="527"/>
      <c r="S893" s="527"/>
      <c r="T893" s="527"/>
      <c r="U893" s="527"/>
      <c r="V893" s="527"/>
      <c r="W893" s="527"/>
      <c r="X893" s="527"/>
      <c r="Y893" s="527"/>
      <c r="Z893" s="527"/>
      <c r="AA893" s="527"/>
      <c r="AB893" s="527"/>
      <c r="AC893" s="527"/>
      <c r="AD893" s="527"/>
      <c r="AF893" s="32"/>
      <c r="AG893" s="223">
        <v>156</v>
      </c>
      <c r="AH893" s="505" t="s">
        <v>19</v>
      </c>
      <c r="AI893" s="506"/>
      <c r="AJ893" s="507"/>
      <c r="AK893" s="3"/>
      <c r="AL893" s="483" t="s">
        <v>933</v>
      </c>
      <c r="AM893" s="484"/>
      <c r="AN893" s="484"/>
      <c r="AO893" s="484"/>
      <c r="AP893" s="484"/>
      <c r="AQ893" s="515"/>
      <c r="AR893" s="566">
        <f>VLOOKUP(AH893,$CD$6:$CE$11,2,FALSE)</f>
        <v>0</v>
      </c>
    </row>
    <row r="894" spans="1:44" ht="27.75" customHeight="1" x14ac:dyDescent="0.65">
      <c r="A894" s="198" t="str">
        <f t="shared" si="18"/>
        <v/>
      </c>
      <c r="B894" s="30"/>
      <c r="E894" s="29"/>
      <c r="F894" s="30"/>
      <c r="H894" s="527"/>
      <c r="I894" s="527"/>
      <c r="J894" s="527"/>
      <c r="K894" s="527"/>
      <c r="L894" s="527"/>
      <c r="M894" s="527"/>
      <c r="N894" s="527"/>
      <c r="O894" s="527"/>
      <c r="P894" s="527"/>
      <c r="Q894" s="527"/>
      <c r="R894" s="527"/>
      <c r="S894" s="527"/>
      <c r="T894" s="527"/>
      <c r="U894" s="527"/>
      <c r="V894" s="527"/>
      <c r="W894" s="527"/>
      <c r="X894" s="527"/>
      <c r="Y894" s="527"/>
      <c r="Z894" s="527"/>
      <c r="AA894" s="527"/>
      <c r="AB894" s="527"/>
      <c r="AC894" s="527"/>
      <c r="AD894" s="527"/>
      <c r="AF894" s="32"/>
      <c r="AK894" s="3"/>
      <c r="AL894" s="483"/>
      <c r="AM894" s="484"/>
      <c r="AN894" s="484"/>
      <c r="AO894" s="484"/>
      <c r="AP894" s="484"/>
      <c r="AQ894" s="515"/>
      <c r="AR894" s="566"/>
    </row>
    <row r="895" spans="1:44" ht="27.75" customHeight="1" x14ac:dyDescent="0.65">
      <c r="A895" s="198" t="str">
        <f t="shared" si="18"/>
        <v/>
      </c>
      <c r="B895" s="30"/>
      <c r="E895" s="29"/>
      <c r="F895" s="30"/>
      <c r="H895" s="527"/>
      <c r="I895" s="527"/>
      <c r="J895" s="527"/>
      <c r="K895" s="527"/>
      <c r="L895" s="527"/>
      <c r="M895" s="527"/>
      <c r="N895" s="527"/>
      <c r="O895" s="527"/>
      <c r="P895" s="527"/>
      <c r="Q895" s="527"/>
      <c r="R895" s="527"/>
      <c r="S895" s="527"/>
      <c r="T895" s="527"/>
      <c r="U895" s="527"/>
      <c r="V895" s="527"/>
      <c r="W895" s="527"/>
      <c r="X895" s="527"/>
      <c r="Y895" s="527"/>
      <c r="Z895" s="527"/>
      <c r="AA895" s="527"/>
      <c r="AB895" s="527"/>
      <c r="AC895" s="527"/>
      <c r="AD895" s="527"/>
      <c r="AF895" s="32"/>
      <c r="AK895" s="3"/>
      <c r="AL895" s="483"/>
      <c r="AM895" s="484"/>
      <c r="AN895" s="484"/>
      <c r="AO895" s="484"/>
      <c r="AP895" s="484"/>
      <c r="AQ895" s="515"/>
      <c r="AR895" s="33"/>
    </row>
    <row r="896" spans="1:44" ht="17.25" customHeight="1" x14ac:dyDescent="0.65">
      <c r="A896" s="198" t="str">
        <f t="shared" si="18"/>
        <v/>
      </c>
      <c r="B896" s="30"/>
      <c r="E896" s="29"/>
      <c r="F896" s="30"/>
      <c r="H896" s="378"/>
      <c r="I896" s="378"/>
      <c r="J896" s="378"/>
      <c r="K896" s="378"/>
      <c r="L896" s="378"/>
      <c r="M896" s="378"/>
      <c r="N896" s="378"/>
      <c r="O896" s="378"/>
      <c r="P896" s="378"/>
      <c r="Q896" s="378"/>
      <c r="R896" s="378"/>
      <c r="S896" s="378"/>
      <c r="T896" s="378"/>
      <c r="U896" s="378"/>
      <c r="V896" s="378"/>
      <c r="W896" s="378"/>
      <c r="X896" s="378"/>
      <c r="Y896" s="378"/>
      <c r="Z896" s="378"/>
      <c r="AA896" s="378"/>
      <c r="AB896" s="378"/>
      <c r="AC896" s="378"/>
      <c r="AD896" s="378"/>
      <c r="AF896" s="32"/>
      <c r="AK896" s="3"/>
      <c r="AL896" s="303"/>
      <c r="AM896" s="304"/>
      <c r="AN896" s="304"/>
      <c r="AO896" s="304"/>
      <c r="AP896" s="304"/>
      <c r="AQ896" s="305"/>
      <c r="AR896" s="33"/>
    </row>
    <row r="897" spans="1:44" ht="27.75" customHeight="1" x14ac:dyDescent="0.65">
      <c r="A897" s="198">
        <f t="shared" si="18"/>
        <v>157</v>
      </c>
      <c r="B897" s="30"/>
      <c r="E897" s="29"/>
      <c r="F897" s="30"/>
      <c r="H897" s="527" t="s">
        <v>594</v>
      </c>
      <c r="I897" s="527"/>
      <c r="J897" s="527"/>
      <c r="K897" s="527"/>
      <c r="L897" s="527"/>
      <c r="M897" s="527"/>
      <c r="N897" s="527"/>
      <c r="O897" s="527"/>
      <c r="P897" s="527"/>
      <c r="Q897" s="527"/>
      <c r="R897" s="527"/>
      <c r="S897" s="527"/>
      <c r="T897" s="527"/>
      <c r="U897" s="527"/>
      <c r="V897" s="527"/>
      <c r="W897" s="527"/>
      <c r="X897" s="527"/>
      <c r="Y897" s="527"/>
      <c r="Z897" s="527"/>
      <c r="AA897" s="527"/>
      <c r="AB897" s="527"/>
      <c r="AC897" s="527"/>
      <c r="AD897" s="527"/>
      <c r="AF897" s="32"/>
      <c r="AG897" s="223">
        <v>157</v>
      </c>
      <c r="AH897" s="505" t="s">
        <v>19</v>
      </c>
      <c r="AI897" s="506"/>
      <c r="AJ897" s="507"/>
      <c r="AK897" s="3"/>
      <c r="AL897" s="306"/>
      <c r="AM897" s="307"/>
      <c r="AN897" s="307"/>
      <c r="AO897" s="307"/>
      <c r="AP897" s="307"/>
      <c r="AQ897" s="308"/>
      <c r="AR897" s="566">
        <f>VLOOKUP(AH897,$CD$6:$CE$11,2,FALSE)</f>
        <v>0</v>
      </c>
    </row>
    <row r="898" spans="1:44" ht="27.75" customHeight="1" x14ac:dyDescent="0.65">
      <c r="A898" s="198" t="str">
        <f t="shared" si="18"/>
        <v/>
      </c>
      <c r="B898" s="30"/>
      <c r="E898" s="29"/>
      <c r="F898" s="30"/>
      <c r="H898" s="527"/>
      <c r="I898" s="527"/>
      <c r="J898" s="527"/>
      <c r="K898" s="527"/>
      <c r="L898" s="527"/>
      <c r="M898" s="527"/>
      <c r="N898" s="527"/>
      <c r="O898" s="527"/>
      <c r="P898" s="527"/>
      <c r="Q898" s="527"/>
      <c r="R898" s="527"/>
      <c r="S898" s="527"/>
      <c r="T898" s="527"/>
      <c r="U898" s="527"/>
      <c r="V898" s="527"/>
      <c r="W898" s="527"/>
      <c r="X898" s="527"/>
      <c r="Y898" s="527"/>
      <c r="Z898" s="527"/>
      <c r="AA898" s="527"/>
      <c r="AB898" s="527"/>
      <c r="AC898" s="527"/>
      <c r="AD898" s="527"/>
      <c r="AF898" s="32"/>
      <c r="AK898" s="3"/>
      <c r="AL898" s="306"/>
      <c r="AM898" s="307"/>
      <c r="AN898" s="307"/>
      <c r="AO898" s="307"/>
      <c r="AP898" s="307"/>
      <c r="AQ898" s="308"/>
      <c r="AR898" s="566"/>
    </row>
    <row r="899" spans="1:44" ht="17.25" customHeight="1" x14ac:dyDescent="0.65">
      <c r="A899" s="198" t="str">
        <f t="shared" si="18"/>
        <v/>
      </c>
      <c r="B899" s="30"/>
      <c r="E899" s="29"/>
      <c r="F899" s="30"/>
      <c r="H899" s="378"/>
      <c r="I899" s="378"/>
      <c r="J899" s="378"/>
      <c r="K899" s="378"/>
      <c r="L899" s="378"/>
      <c r="M899" s="378"/>
      <c r="N899" s="378"/>
      <c r="O899" s="378"/>
      <c r="P899" s="378"/>
      <c r="Q899" s="378"/>
      <c r="R899" s="378"/>
      <c r="S899" s="378"/>
      <c r="T899" s="378"/>
      <c r="U899" s="378"/>
      <c r="V899" s="378"/>
      <c r="W899" s="378"/>
      <c r="X899" s="378"/>
      <c r="Y899" s="378"/>
      <c r="Z899" s="378"/>
      <c r="AA899" s="378"/>
      <c r="AB899" s="378"/>
      <c r="AC899" s="378"/>
      <c r="AD899" s="378"/>
      <c r="AF899" s="32"/>
      <c r="AK899" s="3"/>
      <c r="AL899" s="303"/>
      <c r="AM899" s="304"/>
      <c r="AN899" s="304"/>
      <c r="AO899" s="304"/>
      <c r="AP899" s="304"/>
      <c r="AQ899" s="305"/>
      <c r="AR899" s="33"/>
    </row>
    <row r="900" spans="1:44" ht="27.75" customHeight="1" x14ac:dyDescent="0.65">
      <c r="A900" s="198">
        <f t="shared" si="18"/>
        <v>158</v>
      </c>
      <c r="B900" s="30"/>
      <c r="E900" s="29"/>
      <c r="F900" s="503" t="s">
        <v>198</v>
      </c>
      <c r="G900" s="504"/>
      <c r="H900" s="527" t="s">
        <v>595</v>
      </c>
      <c r="I900" s="527"/>
      <c r="J900" s="527"/>
      <c r="K900" s="527"/>
      <c r="L900" s="527"/>
      <c r="M900" s="527"/>
      <c r="N900" s="527"/>
      <c r="O900" s="527"/>
      <c r="P900" s="527"/>
      <c r="Q900" s="527"/>
      <c r="R900" s="527"/>
      <c r="S900" s="527"/>
      <c r="T900" s="527"/>
      <c r="U900" s="527"/>
      <c r="V900" s="527"/>
      <c r="W900" s="527"/>
      <c r="X900" s="527"/>
      <c r="Y900" s="527"/>
      <c r="Z900" s="527"/>
      <c r="AA900" s="527"/>
      <c r="AB900" s="527"/>
      <c r="AC900" s="527"/>
      <c r="AD900" s="527"/>
      <c r="AF900" s="32"/>
      <c r="AG900" s="223">
        <v>158</v>
      </c>
      <c r="AH900" s="505" t="s">
        <v>19</v>
      </c>
      <c r="AI900" s="506"/>
      <c r="AJ900" s="507"/>
      <c r="AK900" s="3"/>
      <c r="AL900" s="483" t="s">
        <v>934</v>
      </c>
      <c r="AM900" s="484"/>
      <c r="AN900" s="484"/>
      <c r="AO900" s="484"/>
      <c r="AP900" s="484"/>
      <c r="AQ900" s="515"/>
      <c r="AR900" s="566">
        <f>VLOOKUP(AH900,$CD$6:$CE$11,2,FALSE)</f>
        <v>0</v>
      </c>
    </row>
    <row r="901" spans="1:44" ht="27.75" customHeight="1" x14ac:dyDescent="0.65">
      <c r="A901" s="198" t="str">
        <f t="shared" si="18"/>
        <v/>
      </c>
      <c r="B901" s="30"/>
      <c r="E901" s="29"/>
      <c r="F901" s="30"/>
      <c r="H901" s="527"/>
      <c r="I901" s="527"/>
      <c r="J901" s="527"/>
      <c r="K901" s="527"/>
      <c r="L901" s="527"/>
      <c r="M901" s="527"/>
      <c r="N901" s="527"/>
      <c r="O901" s="527"/>
      <c r="P901" s="527"/>
      <c r="Q901" s="527"/>
      <c r="R901" s="527"/>
      <c r="S901" s="527"/>
      <c r="T901" s="527"/>
      <c r="U901" s="527"/>
      <c r="V901" s="527"/>
      <c r="W901" s="527"/>
      <c r="X901" s="527"/>
      <c r="Y901" s="527"/>
      <c r="Z901" s="527"/>
      <c r="AA901" s="527"/>
      <c r="AB901" s="527"/>
      <c r="AC901" s="527"/>
      <c r="AD901" s="527"/>
      <c r="AF901" s="32"/>
      <c r="AK901" s="3"/>
      <c r="AL901" s="483"/>
      <c r="AM901" s="484"/>
      <c r="AN901" s="484"/>
      <c r="AO901" s="484"/>
      <c r="AP901" s="484"/>
      <c r="AQ901" s="515"/>
      <c r="AR901" s="566"/>
    </row>
    <row r="902" spans="1:44" ht="17.25" customHeight="1" x14ac:dyDescent="0.65">
      <c r="A902" s="198" t="str">
        <f t="shared" si="18"/>
        <v/>
      </c>
      <c r="B902" s="30"/>
      <c r="E902" s="29"/>
      <c r="F902" s="30"/>
      <c r="H902" s="378"/>
      <c r="I902" s="378"/>
      <c r="J902" s="378"/>
      <c r="K902" s="378"/>
      <c r="L902" s="378"/>
      <c r="M902" s="378"/>
      <c r="N902" s="378"/>
      <c r="O902" s="378"/>
      <c r="P902" s="378"/>
      <c r="Q902" s="378"/>
      <c r="R902" s="378"/>
      <c r="S902" s="378"/>
      <c r="T902" s="378"/>
      <c r="U902" s="378"/>
      <c r="V902" s="378"/>
      <c r="W902" s="378"/>
      <c r="X902" s="378"/>
      <c r="Y902" s="378"/>
      <c r="Z902" s="378"/>
      <c r="AA902" s="378"/>
      <c r="AB902" s="378"/>
      <c r="AC902" s="378"/>
      <c r="AD902" s="378"/>
      <c r="AF902" s="32"/>
      <c r="AK902" s="3"/>
      <c r="AL902" s="483"/>
      <c r="AM902" s="484"/>
      <c r="AN902" s="484"/>
      <c r="AO902" s="484"/>
      <c r="AP902" s="484"/>
      <c r="AQ902" s="515"/>
      <c r="AR902" s="33"/>
    </row>
    <row r="903" spans="1:44" ht="27.75" customHeight="1" x14ac:dyDescent="0.65">
      <c r="A903" s="198">
        <f t="shared" si="18"/>
        <v>159</v>
      </c>
      <c r="B903" s="30"/>
      <c r="E903" s="29"/>
      <c r="F903" s="503" t="s">
        <v>199</v>
      </c>
      <c r="G903" s="504"/>
      <c r="H903" s="527" t="s">
        <v>596</v>
      </c>
      <c r="I903" s="527"/>
      <c r="J903" s="527"/>
      <c r="K903" s="527"/>
      <c r="L903" s="527"/>
      <c r="M903" s="527"/>
      <c r="N903" s="527"/>
      <c r="O903" s="527"/>
      <c r="P903" s="527"/>
      <c r="Q903" s="527"/>
      <c r="R903" s="527"/>
      <c r="S903" s="527"/>
      <c r="T903" s="527"/>
      <c r="U903" s="527"/>
      <c r="V903" s="527"/>
      <c r="W903" s="527"/>
      <c r="X903" s="527"/>
      <c r="Y903" s="527"/>
      <c r="Z903" s="527"/>
      <c r="AA903" s="527"/>
      <c r="AB903" s="527"/>
      <c r="AC903" s="527"/>
      <c r="AD903" s="527"/>
      <c r="AF903" s="32"/>
      <c r="AG903" s="223">
        <v>159</v>
      </c>
      <c r="AH903" s="505" t="s">
        <v>19</v>
      </c>
      <c r="AI903" s="506"/>
      <c r="AJ903" s="507"/>
      <c r="AK903" s="3"/>
      <c r="AL903" s="483" t="s">
        <v>935</v>
      </c>
      <c r="AM903" s="484"/>
      <c r="AN903" s="484"/>
      <c r="AO903" s="484"/>
      <c r="AP903" s="484"/>
      <c r="AQ903" s="515"/>
      <c r="AR903" s="566">
        <f>VLOOKUP(AH903,$CD$6:$CE$11,2,FALSE)</f>
        <v>0</v>
      </c>
    </row>
    <row r="904" spans="1:44" ht="27.75" customHeight="1" x14ac:dyDescent="0.65">
      <c r="A904" s="198" t="str">
        <f t="shared" si="18"/>
        <v/>
      </c>
      <c r="B904" s="30"/>
      <c r="E904" s="29"/>
      <c r="F904" s="30"/>
      <c r="H904" s="527"/>
      <c r="I904" s="527"/>
      <c r="J904" s="527"/>
      <c r="K904" s="527"/>
      <c r="L904" s="527"/>
      <c r="M904" s="527"/>
      <c r="N904" s="527"/>
      <c r="O904" s="527"/>
      <c r="P904" s="527"/>
      <c r="Q904" s="527"/>
      <c r="R904" s="527"/>
      <c r="S904" s="527"/>
      <c r="T904" s="527"/>
      <c r="U904" s="527"/>
      <c r="V904" s="527"/>
      <c r="W904" s="527"/>
      <c r="X904" s="527"/>
      <c r="Y904" s="527"/>
      <c r="Z904" s="527"/>
      <c r="AA904" s="527"/>
      <c r="AB904" s="527"/>
      <c r="AC904" s="527"/>
      <c r="AD904" s="527"/>
      <c r="AF904" s="32"/>
      <c r="AK904" s="3"/>
      <c r="AL904" s="483"/>
      <c r="AM904" s="484"/>
      <c r="AN904" s="484"/>
      <c r="AO904" s="484"/>
      <c r="AP904" s="484"/>
      <c r="AQ904" s="515"/>
      <c r="AR904" s="566"/>
    </row>
    <row r="905" spans="1:44" ht="21" customHeight="1" x14ac:dyDescent="0.65">
      <c r="B905" s="30"/>
      <c r="E905" s="29"/>
      <c r="F905" s="30"/>
      <c r="H905" s="378"/>
      <c r="I905" s="378"/>
      <c r="J905" s="378"/>
      <c r="K905" s="378"/>
      <c r="L905" s="378"/>
      <c r="M905" s="378"/>
      <c r="N905" s="378"/>
      <c r="O905" s="378"/>
      <c r="P905" s="378"/>
      <c r="Q905" s="378"/>
      <c r="R905" s="378"/>
      <c r="S905" s="378"/>
      <c r="T905" s="378"/>
      <c r="U905" s="378"/>
      <c r="V905" s="378"/>
      <c r="W905" s="378"/>
      <c r="X905" s="378"/>
      <c r="Y905" s="378"/>
      <c r="Z905" s="378"/>
      <c r="AA905" s="378"/>
      <c r="AB905" s="378"/>
      <c r="AC905" s="378"/>
      <c r="AD905" s="378"/>
      <c r="AF905" s="32"/>
      <c r="AK905" s="3"/>
      <c r="AL905" s="306"/>
      <c r="AM905" s="307"/>
      <c r="AN905" s="307"/>
      <c r="AO905" s="307"/>
      <c r="AP905" s="307"/>
      <c r="AQ905" s="308"/>
      <c r="AR905" s="67"/>
    </row>
    <row r="906" spans="1:44" ht="27.75" customHeight="1" x14ac:dyDescent="0.65">
      <c r="A906" s="198">
        <f t="shared" si="18"/>
        <v>160</v>
      </c>
      <c r="B906" s="30"/>
      <c r="E906" s="29"/>
      <c r="F906" s="503" t="s">
        <v>193</v>
      </c>
      <c r="G906" s="504"/>
      <c r="H906" s="527" t="s">
        <v>936</v>
      </c>
      <c r="I906" s="527"/>
      <c r="J906" s="527"/>
      <c r="K906" s="527"/>
      <c r="L906" s="527"/>
      <c r="M906" s="527"/>
      <c r="N906" s="527"/>
      <c r="O906" s="527"/>
      <c r="P906" s="527"/>
      <c r="Q906" s="527"/>
      <c r="R906" s="527"/>
      <c r="S906" s="527"/>
      <c r="T906" s="527"/>
      <c r="U906" s="527"/>
      <c r="V906" s="527"/>
      <c r="W906" s="527"/>
      <c r="X906" s="527"/>
      <c r="Y906" s="527"/>
      <c r="Z906" s="527"/>
      <c r="AA906" s="527"/>
      <c r="AB906" s="527"/>
      <c r="AC906" s="527"/>
      <c r="AD906" s="527"/>
      <c r="AF906" s="32"/>
      <c r="AG906" s="223">
        <v>160</v>
      </c>
      <c r="AH906" s="505" t="s">
        <v>19</v>
      </c>
      <c r="AI906" s="506"/>
      <c r="AJ906" s="507"/>
      <c r="AK906" s="3"/>
      <c r="AL906" s="483" t="s">
        <v>937</v>
      </c>
      <c r="AM906" s="484"/>
      <c r="AN906" s="484"/>
      <c r="AO906" s="484"/>
      <c r="AP906" s="484"/>
      <c r="AQ906" s="515"/>
      <c r="AR906" s="566">
        <f>VLOOKUP(AH906,$CD$6:$CE$11,2,FALSE)</f>
        <v>0</v>
      </c>
    </row>
    <row r="907" spans="1:44" ht="27.75" customHeight="1" x14ac:dyDescent="0.65">
      <c r="B907" s="30"/>
      <c r="E907" s="29"/>
      <c r="F907" s="30"/>
      <c r="H907" s="527"/>
      <c r="I907" s="527"/>
      <c r="J907" s="527"/>
      <c r="K907" s="527"/>
      <c r="L907" s="527"/>
      <c r="M907" s="527"/>
      <c r="N907" s="527"/>
      <c r="O907" s="527"/>
      <c r="P907" s="527"/>
      <c r="Q907" s="527"/>
      <c r="R907" s="527"/>
      <c r="S907" s="527"/>
      <c r="T907" s="527"/>
      <c r="U907" s="527"/>
      <c r="V907" s="527"/>
      <c r="W907" s="527"/>
      <c r="X907" s="527"/>
      <c r="Y907" s="527"/>
      <c r="Z907" s="527"/>
      <c r="AA907" s="527"/>
      <c r="AB907" s="527"/>
      <c r="AC907" s="527"/>
      <c r="AD907" s="527"/>
      <c r="AF907" s="32"/>
      <c r="AK907" s="3"/>
      <c r="AL907" s="483"/>
      <c r="AM907" s="484"/>
      <c r="AN907" s="484"/>
      <c r="AO907" s="484"/>
      <c r="AP907" s="484"/>
      <c r="AQ907" s="515"/>
      <c r="AR907" s="566"/>
    </row>
    <row r="908" spans="1:44" ht="21" customHeight="1" x14ac:dyDescent="0.65">
      <c r="B908" s="30"/>
      <c r="E908" s="29"/>
      <c r="F908" s="30"/>
      <c r="H908" s="527"/>
      <c r="I908" s="527"/>
      <c r="J908" s="527"/>
      <c r="K908" s="527"/>
      <c r="L908" s="527"/>
      <c r="M908" s="527"/>
      <c r="N908" s="527"/>
      <c r="O908" s="527"/>
      <c r="P908" s="527"/>
      <c r="Q908" s="527"/>
      <c r="R908" s="527"/>
      <c r="S908" s="527"/>
      <c r="T908" s="527"/>
      <c r="U908" s="527"/>
      <c r="V908" s="527"/>
      <c r="W908" s="527"/>
      <c r="X908" s="527"/>
      <c r="Y908" s="527"/>
      <c r="Z908" s="527"/>
      <c r="AA908" s="527"/>
      <c r="AB908" s="527"/>
      <c r="AC908" s="527"/>
      <c r="AD908" s="527"/>
      <c r="AF908" s="32"/>
      <c r="AK908" s="3"/>
      <c r="AL908" s="306"/>
      <c r="AM908" s="307"/>
      <c r="AN908" s="307"/>
      <c r="AO908" s="307"/>
      <c r="AP908" s="307"/>
      <c r="AQ908" s="308"/>
      <c r="AR908" s="67"/>
    </row>
    <row r="909" spans="1:44" ht="21" customHeight="1" x14ac:dyDescent="0.65">
      <c r="B909" s="30"/>
      <c r="E909" s="29"/>
      <c r="F909" s="30"/>
      <c r="H909" s="378"/>
      <c r="I909" s="378"/>
      <c r="J909" s="378"/>
      <c r="K909" s="378"/>
      <c r="L909" s="378"/>
      <c r="M909" s="378"/>
      <c r="N909" s="378"/>
      <c r="O909" s="378"/>
      <c r="P909" s="378"/>
      <c r="Q909" s="378"/>
      <c r="R909" s="378"/>
      <c r="S909" s="378"/>
      <c r="T909" s="378"/>
      <c r="U909" s="378"/>
      <c r="V909" s="378"/>
      <c r="W909" s="378"/>
      <c r="X909" s="378"/>
      <c r="Y909" s="378"/>
      <c r="Z909" s="378"/>
      <c r="AA909" s="378"/>
      <c r="AB909" s="378"/>
      <c r="AC909" s="378"/>
      <c r="AD909" s="378"/>
      <c r="AF909" s="32"/>
      <c r="AK909" s="3"/>
      <c r="AL909" s="306"/>
      <c r="AM909" s="307"/>
      <c r="AN909" s="307"/>
      <c r="AO909" s="307"/>
      <c r="AP909" s="307"/>
      <c r="AQ909" s="308"/>
      <c r="AR909" s="67"/>
    </row>
    <row r="910" spans="1:44" ht="27.75" customHeight="1" x14ac:dyDescent="0.65">
      <c r="A910" s="198">
        <f t="shared" si="18"/>
        <v>161</v>
      </c>
      <c r="B910" s="30"/>
      <c r="E910" s="29"/>
      <c r="F910" s="30"/>
      <c r="H910" s="527" t="s">
        <v>938</v>
      </c>
      <c r="I910" s="527"/>
      <c r="J910" s="527"/>
      <c r="K910" s="527"/>
      <c r="L910" s="527"/>
      <c r="M910" s="527"/>
      <c r="N910" s="527"/>
      <c r="O910" s="527"/>
      <c r="P910" s="527"/>
      <c r="Q910" s="527"/>
      <c r="R910" s="527"/>
      <c r="S910" s="527"/>
      <c r="T910" s="527"/>
      <c r="U910" s="527"/>
      <c r="V910" s="527"/>
      <c r="W910" s="527"/>
      <c r="X910" s="527"/>
      <c r="Y910" s="527"/>
      <c r="Z910" s="527"/>
      <c r="AA910" s="527"/>
      <c r="AB910" s="527"/>
      <c r="AC910" s="527"/>
      <c r="AD910" s="527"/>
      <c r="AF910" s="32"/>
      <c r="AG910" s="223">
        <v>161</v>
      </c>
      <c r="AH910" s="505" t="s">
        <v>19</v>
      </c>
      <c r="AI910" s="506"/>
      <c r="AJ910" s="507"/>
      <c r="AK910" s="3"/>
      <c r="AL910" s="483" t="s">
        <v>939</v>
      </c>
      <c r="AM910" s="484"/>
      <c r="AN910" s="484"/>
      <c r="AO910" s="484"/>
      <c r="AP910" s="484"/>
      <c r="AQ910" s="515"/>
      <c r="AR910" s="566">
        <f>VLOOKUP(AH910,$CD$6:$CE$11,2,FALSE)</f>
        <v>0</v>
      </c>
    </row>
    <row r="911" spans="1:44" ht="27.75" customHeight="1" x14ac:dyDescent="0.65">
      <c r="B911" s="30"/>
      <c r="E911" s="29"/>
      <c r="F911" s="30"/>
      <c r="H911" s="527"/>
      <c r="I911" s="527"/>
      <c r="J911" s="527"/>
      <c r="K911" s="527"/>
      <c r="L911" s="527"/>
      <c r="M911" s="527"/>
      <c r="N911" s="527"/>
      <c r="O911" s="527"/>
      <c r="P911" s="527"/>
      <c r="Q911" s="527"/>
      <c r="R911" s="527"/>
      <c r="S911" s="527"/>
      <c r="T911" s="527"/>
      <c r="U911" s="527"/>
      <c r="V911" s="527"/>
      <c r="W911" s="527"/>
      <c r="X911" s="527"/>
      <c r="Y911" s="527"/>
      <c r="Z911" s="527"/>
      <c r="AA911" s="527"/>
      <c r="AB911" s="527"/>
      <c r="AC911" s="527"/>
      <c r="AD911" s="527"/>
      <c r="AF911" s="32"/>
      <c r="AK911" s="3"/>
      <c r="AL911" s="483"/>
      <c r="AM911" s="484"/>
      <c r="AN911" s="484"/>
      <c r="AO911" s="484"/>
      <c r="AP911" s="484"/>
      <c r="AQ911" s="515"/>
      <c r="AR911" s="566"/>
    </row>
    <row r="912" spans="1:44" ht="21" customHeight="1" x14ac:dyDescent="0.65">
      <c r="B912" s="30"/>
      <c r="E912" s="29"/>
      <c r="F912" s="30"/>
      <c r="H912" s="394"/>
      <c r="I912" s="394"/>
      <c r="J912" s="394"/>
      <c r="K912" s="394"/>
      <c r="L912" s="394"/>
      <c r="M912" s="394"/>
      <c r="N912" s="394"/>
      <c r="O912" s="394"/>
      <c r="P912" s="394"/>
      <c r="Q912" s="394"/>
      <c r="R912" s="394"/>
      <c r="S912" s="394"/>
      <c r="T912" s="394"/>
      <c r="U912" s="394"/>
      <c r="V912" s="394"/>
      <c r="W912" s="394"/>
      <c r="X912" s="394"/>
      <c r="Y912" s="394"/>
      <c r="Z912" s="394"/>
      <c r="AA912" s="394"/>
      <c r="AB912" s="394"/>
      <c r="AC912" s="394"/>
      <c r="AD912" s="394"/>
      <c r="AF912" s="32"/>
      <c r="AK912" s="3"/>
      <c r="AL912" s="306"/>
      <c r="AM912" s="307"/>
      <c r="AN912" s="307"/>
      <c r="AO912" s="307"/>
      <c r="AP912" s="307"/>
      <c r="AQ912" s="308"/>
      <c r="AR912" s="67"/>
    </row>
    <row r="913" spans="1:44" ht="28.5" customHeight="1" x14ac:dyDescent="0.65">
      <c r="A913" s="198">
        <f t="shared" si="18"/>
        <v>162</v>
      </c>
      <c r="B913" s="30"/>
      <c r="E913" s="29"/>
      <c r="F913" s="30"/>
      <c r="H913" s="527" t="s">
        <v>940</v>
      </c>
      <c r="I913" s="527"/>
      <c r="J913" s="527"/>
      <c r="K913" s="527"/>
      <c r="L913" s="527"/>
      <c r="M913" s="527"/>
      <c r="N913" s="527"/>
      <c r="O913" s="527"/>
      <c r="P913" s="527"/>
      <c r="Q913" s="527"/>
      <c r="R913" s="527"/>
      <c r="S913" s="527"/>
      <c r="T913" s="527"/>
      <c r="U913" s="527"/>
      <c r="V913" s="527"/>
      <c r="W913" s="527"/>
      <c r="X913" s="527"/>
      <c r="Y913" s="527"/>
      <c r="Z913" s="527"/>
      <c r="AA913" s="527"/>
      <c r="AB913" s="527"/>
      <c r="AC913" s="527"/>
      <c r="AD913" s="527"/>
      <c r="AF913" s="32"/>
      <c r="AG913" s="223">
        <v>162</v>
      </c>
      <c r="AH913" s="505" t="s">
        <v>19</v>
      </c>
      <c r="AI913" s="506"/>
      <c r="AJ913" s="507"/>
      <c r="AK913" s="3"/>
      <c r="AL913" s="483" t="s">
        <v>939</v>
      </c>
      <c r="AM913" s="484"/>
      <c r="AN913" s="484"/>
      <c r="AO913" s="484"/>
      <c r="AP913" s="484"/>
      <c r="AQ913" s="515"/>
      <c r="AR913" s="566">
        <f>VLOOKUP(AH913,$CD$6:$CE$11,2,FALSE)</f>
        <v>0</v>
      </c>
    </row>
    <row r="914" spans="1:44" ht="28.5" customHeight="1" x14ac:dyDescent="0.65">
      <c r="B914" s="30"/>
      <c r="E914" s="29"/>
      <c r="F914" s="30"/>
      <c r="H914" s="527"/>
      <c r="I914" s="527"/>
      <c r="J914" s="527"/>
      <c r="K914" s="527"/>
      <c r="L914" s="527"/>
      <c r="M914" s="527"/>
      <c r="N914" s="527"/>
      <c r="O914" s="527"/>
      <c r="P914" s="527"/>
      <c r="Q914" s="527"/>
      <c r="R914" s="527"/>
      <c r="S914" s="527"/>
      <c r="T914" s="527"/>
      <c r="U914" s="527"/>
      <c r="V914" s="527"/>
      <c r="W914" s="527"/>
      <c r="X914" s="527"/>
      <c r="Y914" s="527"/>
      <c r="Z914" s="527"/>
      <c r="AA914" s="527"/>
      <c r="AB914" s="527"/>
      <c r="AC914" s="527"/>
      <c r="AD914" s="527"/>
      <c r="AF914" s="32"/>
      <c r="AK914" s="3"/>
      <c r="AL914" s="483"/>
      <c r="AM914" s="484"/>
      <c r="AN914" s="484"/>
      <c r="AO914" s="484"/>
      <c r="AP914" s="484"/>
      <c r="AQ914" s="515"/>
      <c r="AR914" s="566"/>
    </row>
    <row r="915" spans="1:44" ht="17.25" customHeight="1" thickBot="1" x14ac:dyDescent="0.7">
      <c r="A915" s="198" t="str">
        <f t="shared" si="18"/>
        <v/>
      </c>
      <c r="B915" s="43"/>
      <c r="C915" s="1"/>
      <c r="D915" s="1"/>
      <c r="E915" s="23"/>
      <c r="F915" s="43"/>
      <c r="G915" s="26"/>
      <c r="H915" s="402"/>
      <c r="I915" s="402"/>
      <c r="J915" s="402"/>
      <c r="K915" s="402"/>
      <c r="L915" s="402"/>
      <c r="M915" s="402"/>
      <c r="N915" s="402"/>
      <c r="O915" s="402"/>
      <c r="P915" s="402"/>
      <c r="Q915" s="402"/>
      <c r="R915" s="402"/>
      <c r="S915" s="402"/>
      <c r="T915" s="402"/>
      <c r="U915" s="402"/>
      <c r="V915" s="402"/>
      <c r="W915" s="402"/>
      <c r="X915" s="402"/>
      <c r="Y915" s="402"/>
      <c r="Z915" s="402"/>
      <c r="AA915" s="402"/>
      <c r="AB915" s="402"/>
      <c r="AC915" s="402"/>
      <c r="AD915" s="402"/>
      <c r="AE915" s="26"/>
      <c r="AF915" s="24"/>
      <c r="AG915" s="224"/>
      <c r="AH915" s="25"/>
      <c r="AI915" s="25"/>
      <c r="AJ915" s="25"/>
      <c r="AK915" s="7"/>
      <c r="AL915" s="339"/>
      <c r="AM915" s="340"/>
      <c r="AN915" s="340"/>
      <c r="AO915" s="340"/>
      <c r="AP915" s="340"/>
      <c r="AQ915" s="341"/>
      <c r="AR915" s="60"/>
    </row>
    <row r="916" spans="1:44" ht="17.25" customHeight="1" x14ac:dyDescent="0.65">
      <c r="A916" s="198" t="str">
        <f t="shared" si="18"/>
        <v/>
      </c>
      <c r="B916" s="30"/>
      <c r="E916" s="29"/>
      <c r="F916" s="30"/>
      <c r="H916" s="378"/>
      <c r="I916" s="378"/>
      <c r="J916" s="378"/>
      <c r="K916" s="378"/>
      <c r="L916" s="378"/>
      <c r="M916" s="378"/>
      <c r="N916" s="378"/>
      <c r="O916" s="378"/>
      <c r="P916" s="378"/>
      <c r="Q916" s="378"/>
      <c r="R916" s="378"/>
      <c r="S916" s="378"/>
      <c r="T916" s="378"/>
      <c r="U916" s="378"/>
      <c r="V916" s="378"/>
      <c r="W916" s="378"/>
      <c r="X916" s="378"/>
      <c r="Y916" s="378"/>
      <c r="Z916" s="378"/>
      <c r="AA916" s="378"/>
      <c r="AB916" s="378"/>
      <c r="AC916" s="378"/>
      <c r="AD916" s="378"/>
      <c r="AF916" s="32"/>
      <c r="AK916" s="3"/>
      <c r="AL916" s="303"/>
      <c r="AM916" s="304"/>
      <c r="AN916" s="304"/>
      <c r="AO916" s="304"/>
      <c r="AP916" s="304"/>
      <c r="AQ916" s="305"/>
      <c r="AR916" s="33"/>
    </row>
    <row r="917" spans="1:44" ht="27.75" customHeight="1" x14ac:dyDescent="0.65">
      <c r="A917" s="198">
        <f t="shared" si="18"/>
        <v>163</v>
      </c>
      <c r="B917" s="524" t="s">
        <v>597</v>
      </c>
      <c r="C917" s="511"/>
      <c r="D917" s="511"/>
      <c r="E917" s="525"/>
      <c r="F917" s="503" t="s">
        <v>37</v>
      </c>
      <c r="G917" s="504"/>
      <c r="H917" s="527" t="s">
        <v>598</v>
      </c>
      <c r="I917" s="527"/>
      <c r="J917" s="527"/>
      <c r="K917" s="527"/>
      <c r="L917" s="527"/>
      <c r="M917" s="527"/>
      <c r="N917" s="527"/>
      <c r="O917" s="527"/>
      <c r="P917" s="527"/>
      <c r="Q917" s="527"/>
      <c r="R917" s="527"/>
      <c r="S917" s="527"/>
      <c r="T917" s="527"/>
      <c r="U917" s="527"/>
      <c r="V917" s="527"/>
      <c r="W917" s="527"/>
      <c r="X917" s="527"/>
      <c r="Y917" s="527"/>
      <c r="Z917" s="527"/>
      <c r="AA917" s="527"/>
      <c r="AB917" s="527"/>
      <c r="AC917" s="527"/>
      <c r="AD917" s="527"/>
      <c r="AF917" s="32"/>
      <c r="AG917" s="223">
        <v>163</v>
      </c>
      <c r="AH917" s="505" t="s">
        <v>19</v>
      </c>
      <c r="AI917" s="506"/>
      <c r="AJ917" s="507"/>
      <c r="AK917" s="3"/>
      <c r="AL917" s="518" t="s">
        <v>1089</v>
      </c>
      <c r="AM917" s="519"/>
      <c r="AN917" s="519"/>
      <c r="AO917" s="519"/>
      <c r="AP917" s="519"/>
      <c r="AQ917" s="520"/>
      <c r="AR917" s="566">
        <f>VLOOKUP(AH917,$CD$6:$CE$11,2,FALSE)</f>
        <v>0</v>
      </c>
    </row>
    <row r="918" spans="1:44" ht="27.75" customHeight="1" x14ac:dyDescent="0.65">
      <c r="A918" s="198" t="str">
        <f t="shared" si="18"/>
        <v/>
      </c>
      <c r="B918" s="524"/>
      <c r="C918" s="511"/>
      <c r="D918" s="511"/>
      <c r="E918" s="525"/>
      <c r="F918" s="30"/>
      <c r="H918" s="527"/>
      <c r="I918" s="527"/>
      <c r="J918" s="527"/>
      <c r="K918" s="527"/>
      <c r="L918" s="527"/>
      <c r="M918" s="527"/>
      <c r="N918" s="527"/>
      <c r="O918" s="527"/>
      <c r="P918" s="527"/>
      <c r="Q918" s="527"/>
      <c r="R918" s="527"/>
      <c r="S918" s="527"/>
      <c r="T918" s="527"/>
      <c r="U918" s="527"/>
      <c r="V918" s="527"/>
      <c r="W918" s="527"/>
      <c r="X918" s="527"/>
      <c r="Y918" s="527"/>
      <c r="Z918" s="527"/>
      <c r="AA918" s="527"/>
      <c r="AB918" s="527"/>
      <c r="AC918" s="527"/>
      <c r="AD918" s="527"/>
      <c r="AF918" s="32"/>
      <c r="AK918" s="3"/>
      <c r="AL918" s="518"/>
      <c r="AM918" s="519"/>
      <c r="AN918" s="519"/>
      <c r="AO918" s="519"/>
      <c r="AP918" s="519"/>
      <c r="AQ918" s="520"/>
      <c r="AR918" s="566"/>
    </row>
    <row r="919" spans="1:44" ht="27.75" customHeight="1" x14ac:dyDescent="0.65">
      <c r="A919" s="198" t="str">
        <f t="shared" si="18"/>
        <v/>
      </c>
      <c r="B919" s="524"/>
      <c r="C919" s="511"/>
      <c r="D919" s="511"/>
      <c r="E919" s="525"/>
      <c r="F919" s="30"/>
      <c r="H919" s="378"/>
      <c r="I919" s="378"/>
      <c r="J919" s="378"/>
      <c r="K919" s="378"/>
      <c r="L919" s="378"/>
      <c r="M919" s="378"/>
      <c r="N919" s="378"/>
      <c r="O919" s="378"/>
      <c r="P919" s="378"/>
      <c r="Q919" s="378"/>
      <c r="R919" s="378"/>
      <c r="S919" s="378"/>
      <c r="T919" s="378"/>
      <c r="U919" s="378"/>
      <c r="V919" s="378"/>
      <c r="W919" s="378"/>
      <c r="X919" s="378"/>
      <c r="Y919" s="378"/>
      <c r="Z919" s="378"/>
      <c r="AA919" s="378"/>
      <c r="AB919" s="378"/>
      <c r="AC919" s="378"/>
      <c r="AD919" s="378"/>
      <c r="AF919" s="32"/>
      <c r="AK919" s="3"/>
      <c r="AL919" s="518"/>
      <c r="AM919" s="519"/>
      <c r="AN919" s="519"/>
      <c r="AO919" s="519"/>
      <c r="AP919" s="519"/>
      <c r="AQ919" s="520"/>
      <c r="AR919" s="33"/>
    </row>
    <row r="920" spans="1:44" ht="17.25" customHeight="1" x14ac:dyDescent="0.65">
      <c r="A920" s="198" t="str">
        <f t="shared" si="18"/>
        <v/>
      </c>
      <c r="B920" s="30"/>
      <c r="E920" s="29"/>
      <c r="F920" s="30"/>
      <c r="H920" s="230"/>
      <c r="I920" s="230"/>
      <c r="J920" s="230"/>
      <c r="K920" s="230"/>
      <c r="L920" s="230"/>
      <c r="M920" s="230"/>
      <c r="N920" s="230"/>
      <c r="O920" s="230"/>
      <c r="P920" s="230"/>
      <c r="Q920" s="230"/>
      <c r="R920" s="230"/>
      <c r="S920" s="230"/>
      <c r="T920" s="230"/>
      <c r="U920" s="230"/>
      <c r="V920" s="230"/>
      <c r="W920" s="230"/>
      <c r="X920" s="230"/>
      <c r="Y920" s="230"/>
      <c r="Z920" s="230"/>
      <c r="AA920" s="230"/>
      <c r="AB920" s="230"/>
      <c r="AC920" s="230"/>
      <c r="AD920" s="230"/>
      <c r="AF920" s="32"/>
      <c r="AK920" s="3"/>
      <c r="AL920" s="518"/>
      <c r="AM920" s="519"/>
      <c r="AN920" s="519"/>
      <c r="AO920" s="519"/>
      <c r="AP920" s="519"/>
      <c r="AQ920" s="520"/>
      <c r="AR920" s="33"/>
    </row>
    <row r="921" spans="1:44" ht="27.75" customHeight="1" x14ac:dyDescent="0.65">
      <c r="A921" s="198">
        <f t="shared" si="18"/>
        <v>164</v>
      </c>
      <c r="B921" s="30"/>
      <c r="E921" s="29"/>
      <c r="F921" s="30"/>
      <c r="H921" s="487" t="s">
        <v>599</v>
      </c>
      <c r="I921" s="487"/>
      <c r="J921" s="487"/>
      <c r="K921" s="487"/>
      <c r="L921" s="487"/>
      <c r="M921" s="487"/>
      <c r="N921" s="487"/>
      <c r="O921" s="487"/>
      <c r="P921" s="487"/>
      <c r="Q921" s="487"/>
      <c r="R921" s="487"/>
      <c r="S921" s="487"/>
      <c r="T921" s="487"/>
      <c r="U921" s="487"/>
      <c r="V921" s="487"/>
      <c r="W921" s="487"/>
      <c r="X921" s="487"/>
      <c r="Y921" s="487"/>
      <c r="Z921" s="487"/>
      <c r="AA921" s="487"/>
      <c r="AB921" s="487"/>
      <c r="AC921" s="487"/>
      <c r="AD921" s="487"/>
      <c r="AF921" s="32"/>
      <c r="AG921" s="223">
        <v>164</v>
      </c>
      <c r="AH921" s="505" t="s">
        <v>19</v>
      </c>
      <c r="AI921" s="506"/>
      <c r="AJ921" s="507"/>
      <c r="AK921" s="3"/>
      <c r="AL921" s="306"/>
      <c r="AM921" s="307"/>
      <c r="AN921" s="307"/>
      <c r="AO921" s="307"/>
      <c r="AP921" s="307"/>
      <c r="AQ921" s="308"/>
      <c r="AR921" s="566">
        <f>VLOOKUP(AH921,$CD$6:$CE$11,2,FALSE)</f>
        <v>0</v>
      </c>
    </row>
    <row r="922" spans="1:44" ht="27.75" customHeight="1" x14ac:dyDescent="0.65">
      <c r="A922" s="198" t="str">
        <f t="shared" si="18"/>
        <v/>
      </c>
      <c r="B922" s="30"/>
      <c r="E922" s="29"/>
      <c r="F922" s="30"/>
      <c r="H922" s="487"/>
      <c r="I922" s="487"/>
      <c r="J922" s="487"/>
      <c r="K922" s="487"/>
      <c r="L922" s="487"/>
      <c r="M922" s="487"/>
      <c r="N922" s="487"/>
      <c r="O922" s="487"/>
      <c r="P922" s="487"/>
      <c r="Q922" s="487"/>
      <c r="R922" s="487"/>
      <c r="S922" s="487"/>
      <c r="T922" s="487"/>
      <c r="U922" s="487"/>
      <c r="V922" s="487"/>
      <c r="W922" s="487"/>
      <c r="X922" s="487"/>
      <c r="Y922" s="487"/>
      <c r="Z922" s="487"/>
      <c r="AA922" s="487"/>
      <c r="AB922" s="487"/>
      <c r="AC922" s="487"/>
      <c r="AD922" s="487"/>
      <c r="AF922" s="32"/>
      <c r="AK922" s="3"/>
      <c r="AL922" s="303"/>
      <c r="AM922" s="304"/>
      <c r="AN922" s="304"/>
      <c r="AO922" s="304"/>
      <c r="AP922" s="304"/>
      <c r="AQ922" s="305"/>
      <c r="AR922" s="566"/>
    </row>
    <row r="923" spans="1:44" ht="17.25" customHeight="1" x14ac:dyDescent="0.65">
      <c r="A923" s="198" t="str">
        <f t="shared" si="18"/>
        <v/>
      </c>
      <c r="B923" s="30"/>
      <c r="E923" s="29"/>
      <c r="F923" s="30"/>
      <c r="H923" s="112"/>
      <c r="I923" s="112"/>
      <c r="J923" s="112"/>
      <c r="K923" s="112"/>
      <c r="L923" s="112"/>
      <c r="M923" s="112"/>
      <c r="N923" s="112"/>
      <c r="O923" s="112"/>
      <c r="P923" s="112"/>
      <c r="Q923" s="112"/>
      <c r="R923" s="112"/>
      <c r="S923" s="112"/>
      <c r="T923" s="112"/>
      <c r="U923" s="112"/>
      <c r="V923" s="112"/>
      <c r="W923" s="112"/>
      <c r="X923" s="112"/>
      <c r="Y923" s="112"/>
      <c r="Z923" s="112"/>
      <c r="AA923" s="112"/>
      <c r="AB923" s="112"/>
      <c r="AC923" s="112"/>
      <c r="AD923" s="112"/>
      <c r="AF923" s="32"/>
      <c r="AK923" s="3"/>
      <c r="AL923" s="303"/>
      <c r="AM923" s="304"/>
      <c r="AN923" s="304"/>
      <c r="AO923" s="304"/>
      <c r="AP923" s="304"/>
      <c r="AQ923" s="305"/>
      <c r="AR923" s="33"/>
    </row>
    <row r="924" spans="1:44" ht="27.75" customHeight="1" x14ac:dyDescent="0.65">
      <c r="A924" s="198">
        <f t="shared" si="18"/>
        <v>165</v>
      </c>
      <c r="B924" s="30"/>
      <c r="E924" s="29"/>
      <c r="F924" s="503" t="s">
        <v>74</v>
      </c>
      <c r="G924" s="504"/>
      <c r="H924" s="487" t="s">
        <v>600</v>
      </c>
      <c r="I924" s="487"/>
      <c r="J924" s="487"/>
      <c r="K924" s="487"/>
      <c r="L924" s="487"/>
      <c r="M924" s="487"/>
      <c r="N924" s="487"/>
      <c r="O924" s="487"/>
      <c r="P924" s="487"/>
      <c r="Q924" s="487"/>
      <c r="R924" s="487"/>
      <c r="S924" s="487"/>
      <c r="T924" s="487"/>
      <c r="U924" s="487"/>
      <c r="V924" s="487"/>
      <c r="W924" s="487"/>
      <c r="X924" s="487"/>
      <c r="Y924" s="487"/>
      <c r="Z924" s="487"/>
      <c r="AA924" s="487"/>
      <c r="AB924" s="487"/>
      <c r="AC924" s="487"/>
      <c r="AD924" s="487"/>
      <c r="AF924" s="32"/>
      <c r="AG924" s="223">
        <v>165</v>
      </c>
      <c r="AH924" s="505" t="s">
        <v>19</v>
      </c>
      <c r="AI924" s="506"/>
      <c r="AJ924" s="507"/>
      <c r="AK924" s="3"/>
      <c r="AL924" s="483" t="s">
        <v>941</v>
      </c>
      <c r="AM924" s="484"/>
      <c r="AN924" s="484"/>
      <c r="AO924" s="484"/>
      <c r="AP924" s="484"/>
      <c r="AQ924" s="515"/>
      <c r="AR924" s="566">
        <f>VLOOKUP(AH924,$CD$6:$CE$11,2,FALSE)</f>
        <v>0</v>
      </c>
    </row>
    <row r="925" spans="1:44" ht="27.75" customHeight="1" x14ac:dyDescent="0.65">
      <c r="A925" s="198" t="str">
        <f t="shared" si="18"/>
        <v/>
      </c>
      <c r="B925" s="30"/>
      <c r="E925" s="29"/>
      <c r="F925" s="30"/>
      <c r="H925" s="487"/>
      <c r="I925" s="487"/>
      <c r="J925" s="487"/>
      <c r="K925" s="487"/>
      <c r="L925" s="487"/>
      <c r="M925" s="487"/>
      <c r="N925" s="487"/>
      <c r="O925" s="487"/>
      <c r="P925" s="487"/>
      <c r="Q925" s="487"/>
      <c r="R925" s="487"/>
      <c r="S925" s="487"/>
      <c r="T925" s="487"/>
      <c r="U925" s="487"/>
      <c r="V925" s="487"/>
      <c r="W925" s="487"/>
      <c r="X925" s="487"/>
      <c r="Y925" s="487"/>
      <c r="Z925" s="487"/>
      <c r="AA925" s="487"/>
      <c r="AB925" s="487"/>
      <c r="AC925" s="487"/>
      <c r="AD925" s="487"/>
      <c r="AF925" s="32"/>
      <c r="AK925" s="3"/>
      <c r="AL925" s="483"/>
      <c r="AM925" s="484"/>
      <c r="AN925" s="484"/>
      <c r="AO925" s="484"/>
      <c r="AP925" s="484"/>
      <c r="AQ925" s="515"/>
      <c r="AR925" s="566"/>
    </row>
    <row r="926" spans="1:44" ht="17.25" customHeight="1" x14ac:dyDescent="0.65">
      <c r="A926" s="198" t="str">
        <f t="shared" si="18"/>
        <v/>
      </c>
      <c r="B926" s="30"/>
      <c r="E926" s="29"/>
      <c r="F926" s="30"/>
      <c r="H926" s="112"/>
      <c r="I926" s="112"/>
      <c r="J926" s="112"/>
      <c r="K926" s="112"/>
      <c r="L926" s="112"/>
      <c r="M926" s="112"/>
      <c r="N926" s="112"/>
      <c r="O926" s="112"/>
      <c r="P926" s="112"/>
      <c r="Q926" s="112"/>
      <c r="R926" s="112"/>
      <c r="S926" s="112"/>
      <c r="T926" s="112"/>
      <c r="U926" s="112"/>
      <c r="V926" s="112"/>
      <c r="W926" s="112"/>
      <c r="X926" s="112"/>
      <c r="Y926" s="112"/>
      <c r="Z926" s="112"/>
      <c r="AA926" s="112"/>
      <c r="AB926" s="112"/>
      <c r="AC926" s="112"/>
      <c r="AD926" s="112"/>
      <c r="AF926" s="32"/>
      <c r="AK926" s="3"/>
      <c r="AL926" s="303"/>
      <c r="AM926" s="304"/>
      <c r="AN926" s="304"/>
      <c r="AO926" s="304"/>
      <c r="AP926" s="304"/>
      <c r="AQ926" s="305"/>
      <c r="AR926" s="33"/>
    </row>
    <row r="927" spans="1:44" ht="27.75" customHeight="1" x14ac:dyDescent="0.65">
      <c r="A927" s="198">
        <f t="shared" si="18"/>
        <v>166</v>
      </c>
      <c r="B927" s="30"/>
      <c r="E927" s="29"/>
      <c r="F927" s="503" t="s">
        <v>198</v>
      </c>
      <c r="G927" s="504"/>
      <c r="H927" s="487" t="s">
        <v>601</v>
      </c>
      <c r="I927" s="487"/>
      <c r="J927" s="487"/>
      <c r="K927" s="487"/>
      <c r="L927" s="487"/>
      <c r="M927" s="487"/>
      <c r="N927" s="487"/>
      <c r="O927" s="487"/>
      <c r="P927" s="487"/>
      <c r="Q927" s="487"/>
      <c r="R927" s="487"/>
      <c r="S927" s="487"/>
      <c r="T927" s="487"/>
      <c r="U927" s="487"/>
      <c r="V927" s="487"/>
      <c r="W927" s="487"/>
      <c r="X927" s="487"/>
      <c r="Y927" s="487"/>
      <c r="Z927" s="487"/>
      <c r="AA927" s="487"/>
      <c r="AB927" s="487"/>
      <c r="AC927" s="487"/>
      <c r="AD927" s="487"/>
      <c r="AF927" s="32"/>
      <c r="AG927" s="223">
        <v>166</v>
      </c>
      <c r="AH927" s="505" t="s">
        <v>19</v>
      </c>
      <c r="AI927" s="506"/>
      <c r="AJ927" s="507"/>
      <c r="AK927" s="3"/>
      <c r="AL927" s="518" t="s">
        <v>1059</v>
      </c>
      <c r="AM927" s="519"/>
      <c r="AN927" s="519"/>
      <c r="AO927" s="519"/>
      <c r="AP927" s="519"/>
      <c r="AQ927" s="520"/>
      <c r="AR927" s="566">
        <f>VLOOKUP(AH927,$CD$6:$CE$11,2,FALSE)</f>
        <v>0</v>
      </c>
    </row>
    <row r="928" spans="1:44" ht="27.75" customHeight="1" x14ac:dyDescent="0.65">
      <c r="A928" s="198" t="str">
        <f t="shared" si="18"/>
        <v/>
      </c>
      <c r="B928" s="30"/>
      <c r="E928" s="29"/>
      <c r="F928" s="30"/>
      <c r="H928" s="487"/>
      <c r="I928" s="487"/>
      <c r="J928" s="487"/>
      <c r="K928" s="487"/>
      <c r="L928" s="487"/>
      <c r="M928" s="487"/>
      <c r="N928" s="487"/>
      <c r="O928" s="487"/>
      <c r="P928" s="487"/>
      <c r="Q928" s="487"/>
      <c r="R928" s="487"/>
      <c r="S928" s="487"/>
      <c r="T928" s="487"/>
      <c r="U928" s="487"/>
      <c r="V928" s="487"/>
      <c r="W928" s="487"/>
      <c r="X928" s="487"/>
      <c r="Y928" s="487"/>
      <c r="Z928" s="487"/>
      <c r="AA928" s="487"/>
      <c r="AB928" s="487"/>
      <c r="AC928" s="487"/>
      <c r="AD928" s="487"/>
      <c r="AF928" s="32"/>
      <c r="AK928" s="3"/>
      <c r="AL928" s="518"/>
      <c r="AM928" s="519"/>
      <c r="AN928" s="519"/>
      <c r="AO928" s="519"/>
      <c r="AP928" s="519"/>
      <c r="AQ928" s="520"/>
      <c r="AR928" s="566"/>
    </row>
    <row r="929" spans="1:44" ht="27" customHeight="1" x14ac:dyDescent="0.65">
      <c r="A929" s="198" t="str">
        <f t="shared" si="18"/>
        <v/>
      </c>
      <c r="B929" s="30"/>
      <c r="E929" s="29"/>
      <c r="F929" s="30"/>
      <c r="H929" s="112"/>
      <c r="I929" s="112"/>
      <c r="J929" s="112"/>
      <c r="K929" s="112"/>
      <c r="L929" s="112"/>
      <c r="M929" s="112"/>
      <c r="N929" s="112"/>
      <c r="O929" s="112"/>
      <c r="P929" s="112"/>
      <c r="Q929" s="112"/>
      <c r="R929" s="112"/>
      <c r="S929" s="112"/>
      <c r="T929" s="112"/>
      <c r="U929" s="112"/>
      <c r="V929" s="112"/>
      <c r="W929" s="112"/>
      <c r="X929" s="112"/>
      <c r="Y929" s="112"/>
      <c r="Z929" s="112"/>
      <c r="AA929" s="112"/>
      <c r="AB929" s="112"/>
      <c r="AC929" s="112"/>
      <c r="AD929" s="112"/>
      <c r="AF929" s="32"/>
      <c r="AK929" s="3"/>
      <c r="AL929" s="518"/>
      <c r="AM929" s="519"/>
      <c r="AN929" s="519"/>
      <c r="AO929" s="519"/>
      <c r="AP929" s="519"/>
      <c r="AQ929" s="520"/>
      <c r="AR929" s="33"/>
    </row>
    <row r="930" spans="1:44" ht="27.75" customHeight="1" x14ac:dyDescent="0.65">
      <c r="A930" s="198">
        <f t="shared" si="18"/>
        <v>167</v>
      </c>
      <c r="B930" s="30"/>
      <c r="E930" s="29"/>
      <c r="F930" s="30"/>
      <c r="H930" s="626" t="s">
        <v>1060</v>
      </c>
      <c r="I930" s="626"/>
      <c r="J930" s="626"/>
      <c r="K930" s="626"/>
      <c r="L930" s="626"/>
      <c r="M930" s="626"/>
      <c r="N930" s="626"/>
      <c r="O930" s="626"/>
      <c r="P930" s="626"/>
      <c r="Q930" s="626"/>
      <c r="R930" s="626"/>
      <c r="S930" s="626"/>
      <c r="T930" s="626"/>
      <c r="U930" s="626"/>
      <c r="V930" s="626"/>
      <c r="W930" s="626"/>
      <c r="X930" s="626"/>
      <c r="Y930" s="626"/>
      <c r="Z930" s="626"/>
      <c r="AA930" s="626"/>
      <c r="AB930" s="626"/>
      <c r="AC930" s="626"/>
      <c r="AD930" s="626"/>
      <c r="AF930" s="32"/>
      <c r="AG930" s="223">
        <v>167</v>
      </c>
      <c r="AH930" s="505" t="s">
        <v>19</v>
      </c>
      <c r="AI930" s="506"/>
      <c r="AJ930" s="507"/>
      <c r="AK930" s="3"/>
      <c r="AL930" s="518" t="s">
        <v>1045</v>
      </c>
      <c r="AM930" s="519"/>
      <c r="AN930" s="519"/>
      <c r="AO930" s="519"/>
      <c r="AP930" s="519"/>
      <c r="AQ930" s="520"/>
      <c r="AR930" s="566">
        <f>VLOOKUP(AH930,$CD$6:$CE$11,2,FALSE)</f>
        <v>0</v>
      </c>
    </row>
    <row r="931" spans="1:44" ht="27.75" customHeight="1" x14ac:dyDescent="0.65">
      <c r="A931" s="198" t="str">
        <f t="shared" si="18"/>
        <v/>
      </c>
      <c r="B931" s="30"/>
      <c r="E931" s="29"/>
      <c r="F931" s="30"/>
      <c r="H931" s="626"/>
      <c r="I931" s="626"/>
      <c r="J931" s="626"/>
      <c r="K931" s="626"/>
      <c r="L931" s="626"/>
      <c r="M931" s="626"/>
      <c r="N931" s="626"/>
      <c r="O931" s="626"/>
      <c r="P931" s="626"/>
      <c r="Q931" s="626"/>
      <c r="R931" s="626"/>
      <c r="S931" s="626"/>
      <c r="T931" s="626"/>
      <c r="U931" s="626"/>
      <c r="V931" s="626"/>
      <c r="W931" s="626"/>
      <c r="X931" s="626"/>
      <c r="Y931" s="626"/>
      <c r="Z931" s="626"/>
      <c r="AA931" s="626"/>
      <c r="AB931" s="626"/>
      <c r="AC931" s="626"/>
      <c r="AD931" s="626"/>
      <c r="AF931" s="32"/>
      <c r="AK931" s="3"/>
      <c r="AL931" s="518"/>
      <c r="AM931" s="519"/>
      <c r="AN931" s="519"/>
      <c r="AO931" s="519"/>
      <c r="AP931" s="519"/>
      <c r="AQ931" s="520"/>
      <c r="AR931" s="566"/>
    </row>
    <row r="932" spans="1:44" ht="27.75" customHeight="1" x14ac:dyDescent="0.65">
      <c r="A932" s="198" t="str">
        <f t="shared" si="18"/>
        <v/>
      </c>
      <c r="B932" s="30"/>
      <c r="E932" s="29"/>
      <c r="F932" s="30"/>
      <c r="H932" s="626"/>
      <c r="I932" s="626"/>
      <c r="J932" s="626"/>
      <c r="K932" s="626"/>
      <c r="L932" s="626"/>
      <c r="M932" s="626"/>
      <c r="N932" s="626"/>
      <c r="O932" s="626"/>
      <c r="P932" s="626"/>
      <c r="Q932" s="626"/>
      <c r="R932" s="626"/>
      <c r="S932" s="626"/>
      <c r="T932" s="626"/>
      <c r="U932" s="626"/>
      <c r="V932" s="626"/>
      <c r="W932" s="626"/>
      <c r="X932" s="626"/>
      <c r="Y932" s="626"/>
      <c r="Z932" s="626"/>
      <c r="AA932" s="626"/>
      <c r="AB932" s="626"/>
      <c r="AC932" s="626"/>
      <c r="AD932" s="626"/>
      <c r="AF932" s="32"/>
      <c r="AK932" s="3"/>
      <c r="AL932" s="303"/>
      <c r="AM932" s="304"/>
      <c r="AN932" s="304"/>
      <c r="AO932" s="304"/>
      <c r="AP932" s="304"/>
      <c r="AQ932" s="305"/>
      <c r="AR932" s="33"/>
    </row>
    <row r="933" spans="1:44" ht="27.75" customHeight="1" x14ac:dyDescent="0.65">
      <c r="A933" s="198" t="str">
        <f t="shared" si="18"/>
        <v/>
      </c>
      <c r="B933" s="30"/>
      <c r="E933" s="29"/>
      <c r="F933" s="30"/>
      <c r="H933" s="626"/>
      <c r="I933" s="626"/>
      <c r="J933" s="626"/>
      <c r="K933" s="626"/>
      <c r="L933" s="626"/>
      <c r="M933" s="626"/>
      <c r="N933" s="626"/>
      <c r="O933" s="626"/>
      <c r="P933" s="626"/>
      <c r="Q933" s="626"/>
      <c r="R933" s="626"/>
      <c r="S933" s="626"/>
      <c r="T933" s="626"/>
      <c r="U933" s="626"/>
      <c r="V933" s="626"/>
      <c r="W933" s="626"/>
      <c r="X933" s="626"/>
      <c r="Y933" s="626"/>
      <c r="Z933" s="626"/>
      <c r="AA933" s="626"/>
      <c r="AB933" s="626"/>
      <c r="AC933" s="626"/>
      <c r="AD933" s="626"/>
      <c r="AF933" s="32"/>
      <c r="AK933" s="3"/>
      <c r="AL933" s="303"/>
      <c r="AM933" s="304"/>
      <c r="AN933" s="304"/>
      <c r="AO933" s="304"/>
      <c r="AP933" s="304"/>
      <c r="AQ933" s="305"/>
      <c r="AR933" s="33"/>
    </row>
    <row r="934" spans="1:44" ht="17.25" customHeight="1" x14ac:dyDescent="0.65">
      <c r="A934" s="198" t="str">
        <f t="shared" si="18"/>
        <v/>
      </c>
      <c r="B934" s="30"/>
      <c r="E934" s="29"/>
      <c r="F934" s="30"/>
      <c r="H934" s="112"/>
      <c r="I934" s="112"/>
      <c r="J934" s="112"/>
      <c r="K934" s="112"/>
      <c r="L934" s="112"/>
      <c r="M934" s="112"/>
      <c r="N934" s="112"/>
      <c r="O934" s="112"/>
      <c r="P934" s="112"/>
      <c r="Q934" s="112"/>
      <c r="R934" s="112"/>
      <c r="S934" s="112"/>
      <c r="T934" s="112"/>
      <c r="U934" s="112"/>
      <c r="V934" s="112"/>
      <c r="W934" s="112"/>
      <c r="X934" s="112"/>
      <c r="Y934" s="112"/>
      <c r="Z934" s="112"/>
      <c r="AA934" s="112"/>
      <c r="AB934" s="112"/>
      <c r="AC934" s="112"/>
      <c r="AD934" s="112"/>
      <c r="AF934" s="32"/>
      <c r="AK934" s="3"/>
      <c r="AL934" s="303"/>
      <c r="AM934" s="304"/>
      <c r="AN934" s="304"/>
      <c r="AO934" s="304"/>
      <c r="AP934" s="304"/>
      <c r="AQ934" s="305"/>
      <c r="AR934" s="33"/>
    </row>
    <row r="935" spans="1:44" ht="27.75" customHeight="1" x14ac:dyDescent="0.65">
      <c r="A935" s="198">
        <f t="shared" si="18"/>
        <v>168</v>
      </c>
      <c r="B935" s="30"/>
      <c r="E935" s="29"/>
      <c r="F935" s="503" t="s">
        <v>199</v>
      </c>
      <c r="G935" s="504"/>
      <c r="H935" s="487" t="s">
        <v>602</v>
      </c>
      <c r="I935" s="487"/>
      <c r="J935" s="487"/>
      <c r="K935" s="487"/>
      <c r="L935" s="487"/>
      <c r="M935" s="487"/>
      <c r="N935" s="487"/>
      <c r="O935" s="487"/>
      <c r="P935" s="487"/>
      <c r="Q935" s="487"/>
      <c r="R935" s="487"/>
      <c r="S935" s="487"/>
      <c r="T935" s="487"/>
      <c r="U935" s="487"/>
      <c r="V935" s="487"/>
      <c r="W935" s="487"/>
      <c r="X935" s="487"/>
      <c r="Y935" s="487"/>
      <c r="Z935" s="487"/>
      <c r="AA935" s="487"/>
      <c r="AB935" s="487"/>
      <c r="AC935" s="487"/>
      <c r="AD935" s="487"/>
      <c r="AF935" s="32"/>
      <c r="AG935" s="223">
        <v>168</v>
      </c>
      <c r="AH935" s="505" t="s">
        <v>19</v>
      </c>
      <c r="AI935" s="506"/>
      <c r="AJ935" s="507"/>
      <c r="AK935" s="3"/>
      <c r="AL935" s="518" t="s">
        <v>1090</v>
      </c>
      <c r="AM935" s="519"/>
      <c r="AN935" s="519"/>
      <c r="AO935" s="519"/>
      <c r="AP935" s="519"/>
      <c r="AQ935" s="520"/>
      <c r="AR935" s="566">
        <f>VLOOKUP(AH935,$CD$6:$CE$11,2,FALSE)</f>
        <v>0</v>
      </c>
    </row>
    <row r="936" spans="1:44" ht="27.75" customHeight="1" x14ac:dyDescent="0.65">
      <c r="A936" s="198" t="str">
        <f t="shared" si="18"/>
        <v/>
      </c>
      <c r="B936" s="30"/>
      <c r="E936" s="29"/>
      <c r="F936" s="30"/>
      <c r="H936" s="487"/>
      <c r="I936" s="487"/>
      <c r="J936" s="487"/>
      <c r="K936" s="487"/>
      <c r="L936" s="487"/>
      <c r="M936" s="487"/>
      <c r="N936" s="487"/>
      <c r="O936" s="487"/>
      <c r="P936" s="487"/>
      <c r="Q936" s="487"/>
      <c r="R936" s="487"/>
      <c r="S936" s="487"/>
      <c r="T936" s="487"/>
      <c r="U936" s="487"/>
      <c r="V936" s="487"/>
      <c r="W936" s="487"/>
      <c r="X936" s="487"/>
      <c r="Y936" s="487"/>
      <c r="Z936" s="487"/>
      <c r="AA936" s="487"/>
      <c r="AB936" s="487"/>
      <c r="AC936" s="487"/>
      <c r="AD936" s="487"/>
      <c r="AF936" s="32"/>
      <c r="AK936" s="3"/>
      <c r="AL936" s="518"/>
      <c r="AM936" s="519"/>
      <c r="AN936" s="519"/>
      <c r="AO936" s="519"/>
      <c r="AP936" s="519"/>
      <c r="AQ936" s="520"/>
      <c r="AR936" s="566"/>
    </row>
    <row r="937" spans="1:44" ht="27.75" customHeight="1" x14ac:dyDescent="0.65">
      <c r="A937" s="198" t="str">
        <f t="shared" si="18"/>
        <v/>
      </c>
      <c r="B937" s="30"/>
      <c r="E937" s="29"/>
      <c r="F937" s="30"/>
      <c r="H937" s="487"/>
      <c r="I937" s="487"/>
      <c r="J937" s="487"/>
      <c r="K937" s="487"/>
      <c r="L937" s="487"/>
      <c r="M937" s="487"/>
      <c r="N937" s="487"/>
      <c r="O937" s="487"/>
      <c r="P937" s="487"/>
      <c r="Q937" s="487"/>
      <c r="R937" s="487"/>
      <c r="S937" s="487"/>
      <c r="T937" s="487"/>
      <c r="U937" s="487"/>
      <c r="V937" s="487"/>
      <c r="W937" s="487"/>
      <c r="X937" s="487"/>
      <c r="Y937" s="487"/>
      <c r="Z937" s="487"/>
      <c r="AA937" s="487"/>
      <c r="AB937" s="487"/>
      <c r="AC937" s="487"/>
      <c r="AD937" s="487"/>
      <c r="AF937" s="32"/>
      <c r="AK937" s="3"/>
      <c r="AL937" s="518"/>
      <c r="AM937" s="519"/>
      <c r="AN937" s="519"/>
      <c r="AO937" s="519"/>
      <c r="AP937" s="519"/>
      <c r="AQ937" s="520"/>
      <c r="AR937" s="33"/>
    </row>
    <row r="938" spans="1:44" ht="27.75" customHeight="1" x14ac:dyDescent="0.65">
      <c r="A938" s="198" t="str">
        <f t="shared" si="18"/>
        <v/>
      </c>
      <c r="B938" s="30"/>
      <c r="E938" s="29"/>
      <c r="F938" s="30"/>
      <c r="H938" s="487"/>
      <c r="I938" s="487"/>
      <c r="J938" s="487"/>
      <c r="K938" s="487"/>
      <c r="L938" s="487"/>
      <c r="M938" s="487"/>
      <c r="N938" s="487"/>
      <c r="O938" s="487"/>
      <c r="P938" s="487"/>
      <c r="Q938" s="487"/>
      <c r="R938" s="487"/>
      <c r="S938" s="487"/>
      <c r="T938" s="487"/>
      <c r="U938" s="487"/>
      <c r="V938" s="487"/>
      <c r="W938" s="487"/>
      <c r="X938" s="487"/>
      <c r="Y938" s="487"/>
      <c r="Z938" s="487"/>
      <c r="AA938" s="487"/>
      <c r="AB938" s="487"/>
      <c r="AC938" s="487"/>
      <c r="AD938" s="487"/>
      <c r="AF938" s="32"/>
      <c r="AK938" s="3"/>
      <c r="AL938" s="518"/>
      <c r="AM938" s="519"/>
      <c r="AN938" s="519"/>
      <c r="AO938" s="519"/>
      <c r="AP938" s="519"/>
      <c r="AQ938" s="520"/>
      <c r="AR938" s="33"/>
    </row>
    <row r="939" spans="1:44" ht="17.25" customHeight="1" x14ac:dyDescent="0.65">
      <c r="A939" s="198" t="str">
        <f t="shared" si="18"/>
        <v/>
      </c>
      <c r="B939" s="30"/>
      <c r="E939" s="29"/>
      <c r="F939" s="30"/>
      <c r="H939" s="112"/>
      <c r="I939" s="112"/>
      <c r="J939" s="112"/>
      <c r="K939" s="112"/>
      <c r="L939" s="112"/>
      <c r="M939" s="112"/>
      <c r="N939" s="112"/>
      <c r="O939" s="112"/>
      <c r="P939" s="112"/>
      <c r="Q939" s="112"/>
      <c r="R939" s="112"/>
      <c r="S939" s="112"/>
      <c r="T939" s="112"/>
      <c r="U939" s="112"/>
      <c r="V939" s="112"/>
      <c r="W939" s="112"/>
      <c r="X939" s="112"/>
      <c r="Y939" s="112"/>
      <c r="Z939" s="112"/>
      <c r="AA939" s="112"/>
      <c r="AB939" s="112"/>
      <c r="AC939" s="112"/>
      <c r="AD939" s="112"/>
      <c r="AF939" s="32"/>
      <c r="AK939" s="3"/>
      <c r="AL939" s="303"/>
      <c r="AM939" s="304"/>
      <c r="AN939" s="304"/>
      <c r="AO939" s="304"/>
      <c r="AP939" s="304"/>
      <c r="AQ939" s="305"/>
      <c r="AR939" s="33"/>
    </row>
    <row r="940" spans="1:44" ht="27.75" customHeight="1" x14ac:dyDescent="0.65">
      <c r="A940" s="198" t="str">
        <f t="shared" si="18"/>
        <v/>
      </c>
      <c r="B940" s="30"/>
      <c r="E940" s="29"/>
      <c r="F940" s="30"/>
      <c r="G940" s="9" t="s">
        <v>58</v>
      </c>
      <c r="H940" s="487" t="s">
        <v>603</v>
      </c>
      <c r="I940" s="487"/>
      <c r="J940" s="487"/>
      <c r="K940" s="487"/>
      <c r="L940" s="487"/>
      <c r="M940" s="487"/>
      <c r="N940" s="487"/>
      <c r="O940" s="487"/>
      <c r="P940" s="487"/>
      <c r="Q940" s="487"/>
      <c r="R940" s="487"/>
      <c r="S940" s="487"/>
      <c r="T940" s="487"/>
      <c r="U940" s="487"/>
      <c r="V940" s="487"/>
      <c r="W940" s="487"/>
      <c r="X940" s="487"/>
      <c r="Y940" s="487"/>
      <c r="Z940" s="487"/>
      <c r="AA940" s="487"/>
      <c r="AB940" s="487"/>
      <c r="AC940" s="487"/>
      <c r="AD940" s="487"/>
      <c r="AF940" s="32"/>
      <c r="AK940" s="3"/>
      <c r="AL940" s="303"/>
      <c r="AM940" s="304"/>
      <c r="AN940" s="304"/>
      <c r="AO940" s="304"/>
      <c r="AP940" s="304"/>
      <c r="AQ940" s="305"/>
      <c r="AR940" s="33"/>
    </row>
    <row r="941" spans="1:44" ht="27.75" customHeight="1" x14ac:dyDescent="0.65">
      <c r="A941" s="198" t="str">
        <f t="shared" si="18"/>
        <v/>
      </c>
      <c r="B941" s="30"/>
      <c r="E941" s="29"/>
      <c r="F941" s="30"/>
      <c r="H941" s="487"/>
      <c r="I941" s="487"/>
      <c r="J941" s="487"/>
      <c r="K941" s="487"/>
      <c r="L941" s="487"/>
      <c r="M941" s="487"/>
      <c r="N941" s="487"/>
      <c r="O941" s="487"/>
      <c r="P941" s="487"/>
      <c r="Q941" s="487"/>
      <c r="R941" s="487"/>
      <c r="S941" s="487"/>
      <c r="T941" s="487"/>
      <c r="U941" s="487"/>
      <c r="V941" s="487"/>
      <c r="W941" s="487"/>
      <c r="X941" s="487"/>
      <c r="Y941" s="487"/>
      <c r="Z941" s="487"/>
      <c r="AA941" s="487"/>
      <c r="AB941" s="487"/>
      <c r="AC941" s="487"/>
      <c r="AD941" s="487"/>
      <c r="AF941" s="32"/>
      <c r="AK941" s="3"/>
      <c r="AL941" s="303"/>
      <c r="AM941" s="304"/>
      <c r="AN941" s="304"/>
      <c r="AO941" s="304"/>
      <c r="AP941" s="304"/>
      <c r="AQ941" s="305"/>
      <c r="AR941" s="33"/>
    </row>
    <row r="942" spans="1:44" ht="27.75" customHeight="1" x14ac:dyDescent="0.65">
      <c r="A942" s="198" t="str">
        <f t="shared" si="18"/>
        <v/>
      </c>
      <c r="B942" s="30"/>
      <c r="E942" s="29"/>
      <c r="F942" s="30"/>
      <c r="H942" s="487"/>
      <c r="I942" s="487"/>
      <c r="J942" s="487"/>
      <c r="K942" s="487"/>
      <c r="L942" s="487"/>
      <c r="M942" s="487"/>
      <c r="N942" s="487"/>
      <c r="O942" s="487"/>
      <c r="P942" s="487"/>
      <c r="Q942" s="487"/>
      <c r="R942" s="487"/>
      <c r="S942" s="487"/>
      <c r="T942" s="487"/>
      <c r="U942" s="487"/>
      <c r="V942" s="487"/>
      <c r="W942" s="487"/>
      <c r="X942" s="487"/>
      <c r="Y942" s="487"/>
      <c r="Z942" s="487"/>
      <c r="AA942" s="487"/>
      <c r="AB942" s="487"/>
      <c r="AC942" s="487"/>
      <c r="AD942" s="487"/>
      <c r="AF942" s="32"/>
      <c r="AK942" s="3"/>
      <c r="AL942" s="303"/>
      <c r="AM942" s="304"/>
      <c r="AN942" s="304"/>
      <c r="AO942" s="304"/>
      <c r="AP942" s="304"/>
      <c r="AQ942" s="305"/>
      <c r="AR942" s="33"/>
    </row>
    <row r="943" spans="1:44" ht="27.75" customHeight="1" x14ac:dyDescent="0.65">
      <c r="A943" s="198" t="str">
        <f t="shared" si="18"/>
        <v/>
      </c>
      <c r="B943" s="30"/>
      <c r="E943" s="29"/>
      <c r="F943" s="30"/>
      <c r="H943" s="487"/>
      <c r="I943" s="487"/>
      <c r="J943" s="487"/>
      <c r="K943" s="487"/>
      <c r="L943" s="487"/>
      <c r="M943" s="487"/>
      <c r="N943" s="487"/>
      <c r="O943" s="487"/>
      <c r="P943" s="487"/>
      <c r="Q943" s="487"/>
      <c r="R943" s="487"/>
      <c r="S943" s="487"/>
      <c r="T943" s="487"/>
      <c r="U943" s="487"/>
      <c r="V943" s="487"/>
      <c r="W943" s="487"/>
      <c r="X943" s="487"/>
      <c r="Y943" s="487"/>
      <c r="Z943" s="487"/>
      <c r="AA943" s="487"/>
      <c r="AB943" s="487"/>
      <c r="AC943" s="487"/>
      <c r="AD943" s="487"/>
      <c r="AF943" s="32"/>
      <c r="AK943" s="3"/>
      <c r="AL943" s="303"/>
      <c r="AM943" s="304"/>
      <c r="AN943" s="304"/>
      <c r="AO943" s="304"/>
      <c r="AP943" s="304"/>
      <c r="AQ943" s="305"/>
      <c r="AR943" s="33"/>
    </row>
    <row r="944" spans="1:44" ht="17.25" customHeight="1" x14ac:dyDescent="0.65">
      <c r="A944" s="198" t="str">
        <f t="shared" ref="A944:A1023" si="19">IF(AG944=0,"",AG944)</f>
        <v/>
      </c>
      <c r="B944" s="30"/>
      <c r="E944" s="29"/>
      <c r="F944" s="30"/>
      <c r="H944" s="112"/>
      <c r="I944" s="112"/>
      <c r="J944" s="112"/>
      <c r="K944" s="112"/>
      <c r="L944" s="112"/>
      <c r="M944" s="112"/>
      <c r="N944" s="112"/>
      <c r="O944" s="112"/>
      <c r="P944" s="112"/>
      <c r="Q944" s="112"/>
      <c r="R944" s="112"/>
      <c r="S944" s="112"/>
      <c r="T944" s="112"/>
      <c r="U944" s="112"/>
      <c r="V944" s="112"/>
      <c r="W944" s="112"/>
      <c r="X944" s="112"/>
      <c r="Y944" s="112"/>
      <c r="Z944" s="112"/>
      <c r="AA944" s="112"/>
      <c r="AB944" s="112"/>
      <c r="AC944" s="112"/>
      <c r="AD944" s="112"/>
      <c r="AF944" s="32"/>
      <c r="AK944" s="3"/>
      <c r="AL944" s="303"/>
      <c r="AM944" s="304"/>
      <c r="AN944" s="304"/>
      <c r="AO944" s="304"/>
      <c r="AP944" s="304"/>
      <c r="AQ944" s="305"/>
      <c r="AR944" s="33"/>
    </row>
    <row r="945" spans="1:44" ht="27.75" customHeight="1" x14ac:dyDescent="0.65">
      <c r="A945" s="198" t="str">
        <f t="shared" si="19"/>
        <v/>
      </c>
      <c r="B945" s="30"/>
      <c r="E945" s="29"/>
      <c r="F945" s="30"/>
      <c r="H945" s="63" t="s">
        <v>76</v>
      </c>
      <c r="I945" s="516" t="s">
        <v>604</v>
      </c>
      <c r="J945" s="516"/>
      <c r="K945" s="516"/>
      <c r="L945" s="516"/>
      <c r="M945" s="516"/>
      <c r="N945" s="516"/>
      <c r="O945" s="516"/>
      <c r="P945" s="516"/>
      <c r="Q945" s="516"/>
      <c r="R945" s="516"/>
      <c r="S945" s="516"/>
      <c r="T945" s="516"/>
      <c r="U945" s="516"/>
      <c r="V945" s="516"/>
      <c r="W945" s="516"/>
      <c r="X945" s="516"/>
      <c r="Y945" s="516"/>
      <c r="Z945" s="516"/>
      <c r="AA945" s="516"/>
      <c r="AB945" s="516"/>
      <c r="AC945" s="516"/>
      <c r="AD945" s="516"/>
      <c r="AF945" s="32"/>
      <c r="AK945" s="3"/>
      <c r="AL945" s="303"/>
      <c r="AM945" s="304"/>
      <c r="AN945" s="304"/>
      <c r="AO945" s="304"/>
      <c r="AP945" s="304"/>
      <c r="AQ945" s="305"/>
      <c r="AR945" s="33"/>
    </row>
    <row r="946" spans="1:44" ht="27.75" customHeight="1" x14ac:dyDescent="0.65">
      <c r="A946" s="198" t="str">
        <f t="shared" si="19"/>
        <v/>
      </c>
      <c r="B946" s="30"/>
      <c r="E946" s="29"/>
      <c r="F946" s="30"/>
      <c r="H946" s="63"/>
      <c r="I946" s="63" t="s">
        <v>152</v>
      </c>
      <c r="J946" s="516" t="s">
        <v>606</v>
      </c>
      <c r="K946" s="516"/>
      <c r="L946" s="516"/>
      <c r="M946" s="516"/>
      <c r="N946" s="516"/>
      <c r="O946" s="516"/>
      <c r="P946" s="516"/>
      <c r="Q946" s="516"/>
      <c r="R946" s="516"/>
      <c r="S946" s="516"/>
      <c r="T946" s="516"/>
      <c r="U946" s="516"/>
      <c r="V946" s="516"/>
      <c r="W946" s="516"/>
      <c r="X946" s="516"/>
      <c r="Y946" s="516"/>
      <c r="Z946" s="516"/>
      <c r="AA946" s="516"/>
      <c r="AB946" s="516"/>
      <c r="AC946" s="516"/>
      <c r="AD946" s="516"/>
      <c r="AF946" s="32"/>
      <c r="AK946" s="3"/>
      <c r="AL946" s="303"/>
      <c r="AM946" s="304"/>
      <c r="AN946" s="304"/>
      <c r="AO946" s="304"/>
      <c r="AP946" s="304"/>
      <c r="AQ946" s="305"/>
      <c r="AR946" s="33"/>
    </row>
    <row r="947" spans="1:44" ht="27.75" customHeight="1" x14ac:dyDescent="0.65">
      <c r="A947" s="198" t="str">
        <f t="shared" si="19"/>
        <v/>
      </c>
      <c r="B947" s="30"/>
      <c r="E947" s="29"/>
      <c r="F947" s="30"/>
      <c r="H947" s="63"/>
      <c r="I947" s="63" t="s">
        <v>153</v>
      </c>
      <c r="J947" s="516" t="s">
        <v>607</v>
      </c>
      <c r="K947" s="516"/>
      <c r="L947" s="516"/>
      <c r="M947" s="516"/>
      <c r="N947" s="516"/>
      <c r="O947" s="516"/>
      <c r="P947" s="516"/>
      <c r="Q947" s="516"/>
      <c r="R947" s="516"/>
      <c r="S947" s="516"/>
      <c r="T947" s="516"/>
      <c r="U947" s="516"/>
      <c r="V947" s="516"/>
      <c r="W947" s="516"/>
      <c r="X947" s="516"/>
      <c r="Y947" s="516"/>
      <c r="Z947" s="516"/>
      <c r="AA947" s="516"/>
      <c r="AB947" s="516"/>
      <c r="AC947" s="516"/>
      <c r="AD947" s="516"/>
      <c r="AF947" s="32"/>
      <c r="AK947" s="3"/>
      <c r="AL947" s="303"/>
      <c r="AM947" s="304"/>
      <c r="AN947" s="304"/>
      <c r="AO947" s="304"/>
      <c r="AP947" s="304"/>
      <c r="AQ947" s="305"/>
      <c r="AR947" s="33"/>
    </row>
    <row r="948" spans="1:44" ht="27.75" customHeight="1" x14ac:dyDescent="0.65">
      <c r="A948" s="198" t="str">
        <f t="shared" si="19"/>
        <v/>
      </c>
      <c r="B948" s="30"/>
      <c r="E948" s="29"/>
      <c r="F948" s="30"/>
      <c r="H948" s="63" t="s">
        <v>77</v>
      </c>
      <c r="I948" s="516" t="s">
        <v>605</v>
      </c>
      <c r="J948" s="516"/>
      <c r="K948" s="516"/>
      <c r="L948" s="516"/>
      <c r="M948" s="516"/>
      <c r="N948" s="516"/>
      <c r="O948" s="516"/>
      <c r="P948" s="516"/>
      <c r="Q948" s="516"/>
      <c r="R948" s="516"/>
      <c r="S948" s="516"/>
      <c r="T948" s="516"/>
      <c r="U948" s="516"/>
      <c r="V948" s="516"/>
      <c r="W948" s="516"/>
      <c r="X948" s="516"/>
      <c r="Y948" s="516"/>
      <c r="Z948" s="516"/>
      <c r="AA948" s="516"/>
      <c r="AB948" s="516"/>
      <c r="AC948" s="516"/>
      <c r="AD948" s="516"/>
      <c r="AF948" s="32"/>
      <c r="AK948" s="3"/>
      <c r="AL948" s="303"/>
      <c r="AM948" s="304"/>
      <c r="AN948" s="304"/>
      <c r="AO948" s="304"/>
      <c r="AP948" s="304"/>
      <c r="AQ948" s="305"/>
      <c r="AR948" s="33"/>
    </row>
    <row r="949" spans="1:44" ht="27.75" customHeight="1" x14ac:dyDescent="0.65">
      <c r="A949" s="198" t="str">
        <f t="shared" si="19"/>
        <v/>
      </c>
      <c r="B949" s="30"/>
      <c r="E949" s="29"/>
      <c r="F949" s="30"/>
      <c r="H949" s="63"/>
      <c r="I949" s="63" t="s">
        <v>152</v>
      </c>
      <c r="J949" s="516" t="s">
        <v>608</v>
      </c>
      <c r="K949" s="516"/>
      <c r="L949" s="516"/>
      <c r="M949" s="516"/>
      <c r="N949" s="516"/>
      <c r="O949" s="516"/>
      <c r="P949" s="516"/>
      <c r="Q949" s="516"/>
      <c r="R949" s="516"/>
      <c r="S949" s="516"/>
      <c r="T949" s="516"/>
      <c r="U949" s="516"/>
      <c r="V949" s="516"/>
      <c r="W949" s="516"/>
      <c r="X949" s="516"/>
      <c r="Y949" s="516"/>
      <c r="Z949" s="516"/>
      <c r="AA949" s="516"/>
      <c r="AB949" s="516"/>
      <c r="AC949" s="516"/>
      <c r="AD949" s="516"/>
      <c r="AF949" s="32"/>
      <c r="AK949" s="3"/>
      <c r="AL949" s="303"/>
      <c r="AM949" s="304"/>
      <c r="AN949" s="304"/>
      <c r="AO949" s="304"/>
      <c r="AP949" s="304"/>
      <c r="AQ949" s="305"/>
      <c r="AR949" s="33"/>
    </row>
    <row r="950" spans="1:44" ht="27.75" customHeight="1" x14ac:dyDescent="0.65">
      <c r="A950" s="198" t="str">
        <f t="shared" si="19"/>
        <v/>
      </c>
      <c r="B950" s="30"/>
      <c r="E950" s="29"/>
      <c r="F950" s="30"/>
      <c r="H950" s="63"/>
      <c r="I950" s="63" t="s">
        <v>153</v>
      </c>
      <c r="J950" s="516" t="s">
        <v>609</v>
      </c>
      <c r="K950" s="516"/>
      <c r="L950" s="516"/>
      <c r="M950" s="516"/>
      <c r="N950" s="516"/>
      <c r="O950" s="516"/>
      <c r="P950" s="516"/>
      <c r="Q950" s="516"/>
      <c r="R950" s="516"/>
      <c r="S950" s="516"/>
      <c r="T950" s="516"/>
      <c r="U950" s="516"/>
      <c r="V950" s="516"/>
      <c r="W950" s="516"/>
      <c r="X950" s="516"/>
      <c r="Y950" s="516"/>
      <c r="Z950" s="516"/>
      <c r="AA950" s="516"/>
      <c r="AB950" s="516"/>
      <c r="AC950" s="516"/>
      <c r="AD950" s="516"/>
      <c r="AF950" s="32"/>
      <c r="AK950" s="3"/>
      <c r="AL950" s="303"/>
      <c r="AM950" s="304"/>
      <c r="AN950" s="304"/>
      <c r="AO950" s="304"/>
      <c r="AP950" s="304"/>
      <c r="AQ950" s="305"/>
      <c r="AR950" s="33"/>
    </row>
    <row r="951" spans="1:44" ht="27.75" customHeight="1" x14ac:dyDescent="0.65">
      <c r="A951" s="198" t="str">
        <f t="shared" si="19"/>
        <v/>
      </c>
      <c r="B951" s="30"/>
      <c r="E951" s="29"/>
      <c r="F951" s="30"/>
      <c r="H951" s="63"/>
      <c r="I951" s="63" t="s">
        <v>154</v>
      </c>
      <c r="J951" s="516" t="s">
        <v>610</v>
      </c>
      <c r="K951" s="516"/>
      <c r="L951" s="516"/>
      <c r="M951" s="516"/>
      <c r="N951" s="516"/>
      <c r="O951" s="516"/>
      <c r="P951" s="516"/>
      <c r="Q951" s="516"/>
      <c r="R951" s="516"/>
      <c r="S951" s="516"/>
      <c r="T951" s="516"/>
      <c r="U951" s="516"/>
      <c r="V951" s="516"/>
      <c r="W951" s="516"/>
      <c r="X951" s="516"/>
      <c r="Y951" s="516"/>
      <c r="Z951" s="516"/>
      <c r="AA951" s="516"/>
      <c r="AB951" s="516"/>
      <c r="AC951" s="516"/>
      <c r="AD951" s="516"/>
      <c r="AF951" s="32"/>
      <c r="AK951" s="3"/>
      <c r="AL951" s="303"/>
      <c r="AM951" s="304"/>
      <c r="AN951" s="304"/>
      <c r="AO951" s="304"/>
      <c r="AP951" s="304"/>
      <c r="AQ951" s="305"/>
      <c r="AR951" s="33"/>
    </row>
    <row r="952" spans="1:44" ht="17.25" customHeight="1" thickBot="1" x14ac:dyDescent="0.7">
      <c r="A952" s="198" t="str">
        <f t="shared" si="19"/>
        <v/>
      </c>
      <c r="B952" s="43"/>
      <c r="C952" s="1"/>
      <c r="D952" s="1"/>
      <c r="E952" s="23"/>
      <c r="F952" s="43"/>
      <c r="G952" s="26"/>
      <c r="H952" s="144"/>
      <c r="I952" s="144"/>
      <c r="J952" s="144"/>
      <c r="K952" s="144"/>
      <c r="L952" s="144"/>
      <c r="M952" s="144"/>
      <c r="N952" s="144"/>
      <c r="O952" s="144"/>
      <c r="P952" s="144"/>
      <c r="Q952" s="144"/>
      <c r="R952" s="144"/>
      <c r="S952" s="144"/>
      <c r="T952" s="144"/>
      <c r="U952" s="144"/>
      <c r="V952" s="144"/>
      <c r="W952" s="144"/>
      <c r="X952" s="144"/>
      <c r="Y952" s="144"/>
      <c r="Z952" s="144"/>
      <c r="AA952" s="144"/>
      <c r="AB952" s="144"/>
      <c r="AC952" s="144"/>
      <c r="AD952" s="144"/>
      <c r="AE952" s="26"/>
      <c r="AF952" s="24"/>
      <c r="AG952" s="224"/>
      <c r="AH952" s="25"/>
      <c r="AI952" s="25"/>
      <c r="AJ952" s="25"/>
      <c r="AK952" s="7"/>
      <c r="AL952" s="309"/>
      <c r="AM952" s="310"/>
      <c r="AN952" s="310"/>
      <c r="AO952" s="310"/>
      <c r="AP952" s="310"/>
      <c r="AQ952" s="311"/>
      <c r="AR952" s="60"/>
    </row>
    <row r="953" spans="1:44" ht="17.25" customHeight="1" x14ac:dyDescent="0.65">
      <c r="A953" s="198" t="str">
        <f t="shared" si="19"/>
        <v/>
      </c>
      <c r="B953" s="30"/>
      <c r="E953" s="29"/>
      <c r="F953" s="30"/>
      <c r="H953" s="63"/>
      <c r="I953" s="63"/>
      <c r="J953" s="63"/>
      <c r="K953" s="63"/>
      <c r="L953" s="63"/>
      <c r="M953" s="63"/>
      <c r="N953" s="63"/>
      <c r="O953" s="63"/>
      <c r="P953" s="63"/>
      <c r="Q953" s="63"/>
      <c r="R953" s="63"/>
      <c r="S953" s="63"/>
      <c r="T953" s="63"/>
      <c r="U953" s="63"/>
      <c r="V953" s="63"/>
      <c r="W953" s="63"/>
      <c r="X953" s="63"/>
      <c r="Y953" s="63"/>
      <c r="Z953" s="63"/>
      <c r="AA953" s="63"/>
      <c r="AB953" s="63"/>
      <c r="AC953" s="63"/>
      <c r="AD953" s="63"/>
      <c r="AF953" s="32"/>
      <c r="AK953" s="3"/>
      <c r="AL953" s="303"/>
      <c r="AM953" s="304"/>
      <c r="AN953" s="304"/>
      <c r="AO953" s="304"/>
      <c r="AP953" s="304"/>
      <c r="AQ953" s="305"/>
      <c r="AR953" s="33"/>
    </row>
    <row r="954" spans="1:44" ht="27.75" customHeight="1" x14ac:dyDescent="0.65">
      <c r="A954" s="198" t="str">
        <f t="shared" si="19"/>
        <v/>
      </c>
      <c r="B954" s="512" t="s">
        <v>611</v>
      </c>
      <c r="C954" s="513"/>
      <c r="D954" s="513"/>
      <c r="E954" s="514"/>
      <c r="F954" s="30"/>
      <c r="H954" s="626" t="s">
        <v>1061</v>
      </c>
      <c r="I954" s="626"/>
      <c r="J954" s="626"/>
      <c r="K954" s="626"/>
      <c r="L954" s="626"/>
      <c r="M954" s="626"/>
      <c r="N954" s="626"/>
      <c r="O954" s="626"/>
      <c r="P954" s="626"/>
      <c r="Q954" s="626"/>
      <c r="R954" s="626"/>
      <c r="S954" s="626"/>
      <c r="T954" s="626"/>
      <c r="U954" s="626"/>
      <c r="V954" s="626"/>
      <c r="W954" s="626"/>
      <c r="X954" s="626"/>
      <c r="Y954" s="626"/>
      <c r="Z954" s="626"/>
      <c r="AA954" s="626"/>
      <c r="AB954" s="626"/>
      <c r="AC954" s="626"/>
      <c r="AD954" s="626"/>
      <c r="AF954" s="32"/>
      <c r="AK954" s="3"/>
      <c r="AL954" s="518" t="s">
        <v>1091</v>
      </c>
      <c r="AM954" s="519"/>
      <c r="AN954" s="519"/>
      <c r="AO954" s="519"/>
      <c r="AP954" s="519"/>
      <c r="AQ954" s="520"/>
      <c r="AR954" s="33"/>
    </row>
    <row r="955" spans="1:44" ht="27.75" customHeight="1" x14ac:dyDescent="0.65">
      <c r="A955" s="198" t="str">
        <f t="shared" si="19"/>
        <v/>
      </c>
      <c r="B955" s="512"/>
      <c r="C955" s="513"/>
      <c r="D955" s="513"/>
      <c r="E955" s="514"/>
      <c r="F955" s="30"/>
      <c r="H955" s="626"/>
      <c r="I955" s="626"/>
      <c r="J955" s="626"/>
      <c r="K955" s="626"/>
      <c r="L955" s="626"/>
      <c r="M955" s="626"/>
      <c r="N955" s="626"/>
      <c r="O955" s="626"/>
      <c r="P955" s="626"/>
      <c r="Q955" s="626"/>
      <c r="R955" s="626"/>
      <c r="S955" s="626"/>
      <c r="T955" s="626"/>
      <c r="U955" s="626"/>
      <c r="V955" s="626"/>
      <c r="W955" s="626"/>
      <c r="X955" s="626"/>
      <c r="Y955" s="626"/>
      <c r="Z955" s="626"/>
      <c r="AA955" s="626"/>
      <c r="AB955" s="626"/>
      <c r="AC955" s="626"/>
      <c r="AD955" s="626"/>
      <c r="AF955" s="32"/>
      <c r="AK955" s="3"/>
      <c r="AL955" s="518"/>
      <c r="AM955" s="519"/>
      <c r="AN955" s="519"/>
      <c r="AO955" s="519"/>
      <c r="AP955" s="519"/>
      <c r="AQ955" s="520"/>
      <c r="AR955" s="33"/>
    </row>
    <row r="956" spans="1:44" ht="27.75" customHeight="1" x14ac:dyDescent="0.65">
      <c r="A956" s="198" t="str">
        <f t="shared" si="19"/>
        <v/>
      </c>
      <c r="B956" s="512"/>
      <c r="C956" s="513"/>
      <c r="D956" s="513"/>
      <c r="E956" s="514"/>
      <c r="F956" s="30"/>
      <c r="H956" s="626"/>
      <c r="I956" s="626"/>
      <c r="J956" s="626"/>
      <c r="K956" s="626"/>
      <c r="L956" s="626"/>
      <c r="M956" s="626"/>
      <c r="N956" s="626"/>
      <c r="O956" s="626"/>
      <c r="P956" s="626"/>
      <c r="Q956" s="626"/>
      <c r="R956" s="626"/>
      <c r="S956" s="626"/>
      <c r="T956" s="626"/>
      <c r="U956" s="626"/>
      <c r="V956" s="626"/>
      <c r="W956" s="626"/>
      <c r="X956" s="626"/>
      <c r="Y956" s="626"/>
      <c r="Z956" s="626"/>
      <c r="AA956" s="626"/>
      <c r="AB956" s="626"/>
      <c r="AC956" s="626"/>
      <c r="AD956" s="626"/>
      <c r="AF956" s="32"/>
      <c r="AK956" s="3"/>
      <c r="AL956" s="518"/>
      <c r="AM956" s="519"/>
      <c r="AN956" s="519"/>
      <c r="AO956" s="519"/>
      <c r="AP956" s="519"/>
      <c r="AQ956" s="520"/>
      <c r="AR956" s="33"/>
    </row>
    <row r="957" spans="1:44" ht="27.75" customHeight="1" x14ac:dyDescent="0.65">
      <c r="A957" s="198" t="str">
        <f t="shared" si="19"/>
        <v/>
      </c>
      <c r="B957" s="512"/>
      <c r="C957" s="513"/>
      <c r="D957" s="513"/>
      <c r="E957" s="514"/>
      <c r="F957" s="30"/>
      <c r="H957" s="626"/>
      <c r="I957" s="626"/>
      <c r="J957" s="626"/>
      <c r="K957" s="626"/>
      <c r="L957" s="626"/>
      <c r="M957" s="626"/>
      <c r="N957" s="626"/>
      <c r="O957" s="626"/>
      <c r="P957" s="626"/>
      <c r="Q957" s="626"/>
      <c r="R957" s="626"/>
      <c r="S957" s="626"/>
      <c r="T957" s="626"/>
      <c r="U957" s="626"/>
      <c r="V957" s="626"/>
      <c r="W957" s="626"/>
      <c r="X957" s="626"/>
      <c r="Y957" s="626"/>
      <c r="Z957" s="626"/>
      <c r="AA957" s="626"/>
      <c r="AB957" s="626"/>
      <c r="AC957" s="626"/>
      <c r="AD957" s="626"/>
      <c r="AF957" s="32"/>
      <c r="AK957" s="3"/>
      <c r="AL957" s="518"/>
      <c r="AM957" s="519"/>
      <c r="AN957" s="519"/>
      <c r="AO957" s="519"/>
      <c r="AP957" s="519"/>
      <c r="AQ957" s="520"/>
      <c r="AR957" s="33"/>
    </row>
    <row r="958" spans="1:44" ht="27.75" customHeight="1" x14ac:dyDescent="0.65">
      <c r="A958" s="198" t="str">
        <f t="shared" si="19"/>
        <v/>
      </c>
      <c r="B958" s="135"/>
      <c r="C958" s="169"/>
      <c r="D958" s="169"/>
      <c r="E958" s="136"/>
      <c r="F958" s="30"/>
      <c r="H958" s="626"/>
      <c r="I958" s="626"/>
      <c r="J958" s="626"/>
      <c r="K958" s="626"/>
      <c r="L958" s="626"/>
      <c r="M958" s="626"/>
      <c r="N958" s="626"/>
      <c r="O958" s="626"/>
      <c r="P958" s="626"/>
      <c r="Q958" s="626"/>
      <c r="R958" s="626"/>
      <c r="S958" s="626"/>
      <c r="T958" s="626"/>
      <c r="U958" s="626"/>
      <c r="V958" s="626"/>
      <c r="W958" s="626"/>
      <c r="X958" s="626"/>
      <c r="Y958" s="626"/>
      <c r="Z958" s="626"/>
      <c r="AA958" s="626"/>
      <c r="AB958" s="626"/>
      <c r="AC958" s="626"/>
      <c r="AD958" s="626"/>
      <c r="AF958" s="32"/>
      <c r="AK958" s="3"/>
      <c r="AL958" s="286"/>
      <c r="AM958" s="287"/>
      <c r="AN958" s="287"/>
      <c r="AO958" s="287"/>
      <c r="AP958" s="287"/>
      <c r="AQ958" s="288"/>
      <c r="AR958" s="33"/>
    </row>
    <row r="959" spans="1:44" ht="17.25" customHeight="1" x14ac:dyDescent="0.65">
      <c r="A959" s="198" t="str">
        <f t="shared" si="19"/>
        <v/>
      </c>
      <c r="B959" s="30"/>
      <c r="E959" s="29"/>
      <c r="F959" s="30"/>
      <c r="H959" s="112"/>
      <c r="I959" s="112"/>
      <c r="J959" s="112"/>
      <c r="K959" s="112"/>
      <c r="L959" s="112"/>
      <c r="M959" s="112"/>
      <c r="N959" s="112"/>
      <c r="O959" s="112"/>
      <c r="P959" s="112"/>
      <c r="Q959" s="112"/>
      <c r="R959" s="112"/>
      <c r="S959" s="112"/>
      <c r="T959" s="112"/>
      <c r="U959" s="112"/>
      <c r="V959" s="112"/>
      <c r="W959" s="112"/>
      <c r="X959" s="112"/>
      <c r="Y959" s="112"/>
      <c r="Z959" s="112"/>
      <c r="AA959" s="112"/>
      <c r="AB959" s="112"/>
      <c r="AC959" s="112"/>
      <c r="AD959" s="112"/>
      <c r="AF959" s="32"/>
      <c r="AK959" s="3"/>
      <c r="AL959" s="286"/>
      <c r="AM959" s="287"/>
      <c r="AN959" s="287"/>
      <c r="AO959" s="287"/>
      <c r="AP959" s="287"/>
      <c r="AQ959" s="288"/>
      <c r="AR959" s="33"/>
    </row>
    <row r="960" spans="1:44" ht="27.75" customHeight="1" x14ac:dyDescent="0.65">
      <c r="A960" s="198">
        <f t="shared" si="19"/>
        <v>169</v>
      </c>
      <c r="B960" s="135"/>
      <c r="C960" s="169"/>
      <c r="D960" s="169"/>
      <c r="E960" s="136"/>
      <c r="F960" s="503" t="s">
        <v>37</v>
      </c>
      <c r="G960" s="504"/>
      <c r="H960" s="487" t="s">
        <v>612</v>
      </c>
      <c r="I960" s="487"/>
      <c r="J960" s="487"/>
      <c r="K960" s="487"/>
      <c r="L960" s="487"/>
      <c r="M960" s="487"/>
      <c r="N960" s="487"/>
      <c r="O960" s="487"/>
      <c r="P960" s="487"/>
      <c r="Q960" s="487"/>
      <c r="R960" s="487"/>
      <c r="S960" s="487"/>
      <c r="T960" s="487"/>
      <c r="U960" s="487"/>
      <c r="V960" s="487"/>
      <c r="W960" s="487"/>
      <c r="X960" s="487"/>
      <c r="Y960" s="487"/>
      <c r="Z960" s="487"/>
      <c r="AA960" s="487"/>
      <c r="AB960" s="487"/>
      <c r="AC960" s="487"/>
      <c r="AD960" s="487"/>
      <c r="AF960" s="32"/>
      <c r="AG960" s="223">
        <v>169</v>
      </c>
      <c r="AH960" s="505" t="s">
        <v>19</v>
      </c>
      <c r="AI960" s="506"/>
      <c r="AJ960" s="507"/>
      <c r="AK960" s="3"/>
      <c r="AL960" s="518" t="s">
        <v>1092</v>
      </c>
      <c r="AM960" s="519"/>
      <c r="AN960" s="519"/>
      <c r="AO960" s="519"/>
      <c r="AP960" s="519"/>
      <c r="AQ960" s="520"/>
      <c r="AR960" s="566">
        <f>VLOOKUP(AH960,$CD$6:$CE$11,2,FALSE)</f>
        <v>0</v>
      </c>
    </row>
    <row r="961" spans="1:44" ht="27.75" customHeight="1" x14ac:dyDescent="0.65">
      <c r="A961" s="198" t="str">
        <f t="shared" si="19"/>
        <v/>
      </c>
      <c r="B961" s="135"/>
      <c r="C961" s="169"/>
      <c r="D961" s="169"/>
      <c r="E961" s="136"/>
      <c r="F961" s="30"/>
      <c r="H961" s="487"/>
      <c r="I961" s="487"/>
      <c r="J961" s="487"/>
      <c r="K961" s="487"/>
      <c r="L961" s="487"/>
      <c r="M961" s="487"/>
      <c r="N961" s="487"/>
      <c r="O961" s="487"/>
      <c r="P961" s="487"/>
      <c r="Q961" s="487"/>
      <c r="R961" s="487"/>
      <c r="S961" s="487"/>
      <c r="T961" s="487"/>
      <c r="U961" s="487"/>
      <c r="V961" s="487"/>
      <c r="W961" s="487"/>
      <c r="X961" s="487"/>
      <c r="Y961" s="487"/>
      <c r="Z961" s="487"/>
      <c r="AA961" s="487"/>
      <c r="AB961" s="487"/>
      <c r="AC961" s="487"/>
      <c r="AD961" s="487"/>
      <c r="AF961" s="32"/>
      <c r="AK961" s="3"/>
      <c r="AL961" s="518"/>
      <c r="AM961" s="519"/>
      <c r="AN961" s="519"/>
      <c r="AO961" s="519"/>
      <c r="AP961" s="519"/>
      <c r="AQ961" s="520"/>
      <c r="AR961" s="566"/>
    </row>
    <row r="962" spans="1:44" ht="27.75" customHeight="1" x14ac:dyDescent="0.65">
      <c r="A962" s="198" t="str">
        <f t="shared" si="19"/>
        <v/>
      </c>
      <c r="B962" s="135"/>
      <c r="C962" s="169"/>
      <c r="D962" s="169"/>
      <c r="E962" s="136"/>
      <c r="F962" s="30"/>
      <c r="H962" s="487"/>
      <c r="I962" s="487"/>
      <c r="J962" s="487"/>
      <c r="K962" s="487"/>
      <c r="L962" s="487"/>
      <c r="M962" s="487"/>
      <c r="N962" s="487"/>
      <c r="O962" s="487"/>
      <c r="P962" s="487"/>
      <c r="Q962" s="487"/>
      <c r="R962" s="487"/>
      <c r="S962" s="487"/>
      <c r="T962" s="487"/>
      <c r="U962" s="487"/>
      <c r="V962" s="487"/>
      <c r="W962" s="487"/>
      <c r="X962" s="487"/>
      <c r="Y962" s="487"/>
      <c r="Z962" s="487"/>
      <c r="AA962" s="487"/>
      <c r="AB962" s="487"/>
      <c r="AC962" s="487"/>
      <c r="AD962" s="487"/>
      <c r="AF962" s="32"/>
      <c r="AK962" s="3"/>
      <c r="AL962" s="286"/>
      <c r="AM962" s="287"/>
      <c r="AN962" s="287"/>
      <c r="AO962" s="287"/>
      <c r="AP962" s="287"/>
      <c r="AQ962" s="288"/>
      <c r="AR962" s="33"/>
    </row>
    <row r="963" spans="1:44" ht="17.25" customHeight="1" x14ac:dyDescent="0.65">
      <c r="A963" s="198" t="str">
        <f t="shared" si="19"/>
        <v/>
      </c>
      <c r="B963" s="135"/>
      <c r="C963" s="169"/>
      <c r="D963" s="169"/>
      <c r="E963" s="136"/>
      <c r="F963" s="30"/>
      <c r="H963" s="63"/>
      <c r="I963" s="63"/>
      <c r="J963" s="63"/>
      <c r="K963" s="63"/>
      <c r="L963" s="63"/>
      <c r="M963" s="63"/>
      <c r="N963" s="63"/>
      <c r="O963" s="63"/>
      <c r="P963" s="63"/>
      <c r="Q963" s="63"/>
      <c r="R963" s="63"/>
      <c r="S963" s="63"/>
      <c r="T963" s="63"/>
      <c r="U963" s="63"/>
      <c r="V963" s="63"/>
      <c r="W963" s="63"/>
      <c r="X963" s="63"/>
      <c r="Y963" s="63"/>
      <c r="Z963" s="63"/>
      <c r="AA963" s="63"/>
      <c r="AB963" s="63"/>
      <c r="AC963" s="63"/>
      <c r="AD963" s="63"/>
      <c r="AF963" s="32"/>
      <c r="AH963" s="602" t="s">
        <v>626</v>
      </c>
      <c r="AI963" s="602"/>
      <c r="AJ963" s="602"/>
      <c r="AK963" s="3"/>
      <c r="AL963" s="286"/>
      <c r="AM963" s="287"/>
      <c r="AN963" s="287"/>
      <c r="AO963" s="287"/>
      <c r="AP963" s="287"/>
      <c r="AQ963" s="288"/>
      <c r="AR963" s="33"/>
    </row>
    <row r="964" spans="1:44" ht="27.75" customHeight="1" x14ac:dyDescent="0.65">
      <c r="A964" s="198">
        <f t="shared" si="19"/>
        <v>170</v>
      </c>
      <c r="B964" s="135"/>
      <c r="C964" s="169"/>
      <c r="D964" s="169"/>
      <c r="E964" s="136"/>
      <c r="F964" s="30"/>
      <c r="H964" s="63" t="s">
        <v>76</v>
      </c>
      <c r="I964" s="516" t="s">
        <v>613</v>
      </c>
      <c r="J964" s="516"/>
      <c r="K964" s="516"/>
      <c r="L964" s="516"/>
      <c r="M964" s="516"/>
      <c r="N964" s="516"/>
      <c r="O964" s="516"/>
      <c r="P964" s="516"/>
      <c r="Q964" s="516"/>
      <c r="R964" s="516"/>
      <c r="S964" s="516"/>
      <c r="T964" s="516"/>
      <c r="U964" s="516"/>
      <c r="V964" s="516"/>
      <c r="W964" s="516"/>
      <c r="X964" s="516"/>
      <c r="Y964" s="516"/>
      <c r="Z964" s="516"/>
      <c r="AA964" s="516"/>
      <c r="AB964" s="516"/>
      <c r="AC964" s="516"/>
      <c r="AD964" s="516"/>
      <c r="AF964" s="32"/>
      <c r="AG964" s="223">
        <v>170</v>
      </c>
      <c r="AH964" s="521" t="s">
        <v>742</v>
      </c>
      <c r="AI964" s="522"/>
      <c r="AJ964" s="523"/>
      <c r="AK964" s="3"/>
      <c r="AL964" s="336"/>
      <c r="AM964" s="337"/>
      <c r="AN964" s="337"/>
      <c r="AO964" s="337"/>
      <c r="AP964" s="337"/>
      <c r="AQ964" s="338"/>
      <c r="AR964" s="580">
        <f>VLOOKUP(AH964,$CD$18:$CE$20,2,FALSE)</f>
        <v>0</v>
      </c>
    </row>
    <row r="965" spans="1:44" ht="17.25" customHeight="1" x14ac:dyDescent="0.65">
      <c r="A965" s="198" t="str">
        <f t="shared" si="19"/>
        <v/>
      </c>
      <c r="B965" s="135"/>
      <c r="C965" s="169"/>
      <c r="D965" s="169"/>
      <c r="E965" s="136"/>
      <c r="F965" s="30"/>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c r="AF965" s="32"/>
      <c r="AH965" s="602" t="s">
        <v>627</v>
      </c>
      <c r="AI965" s="602"/>
      <c r="AJ965" s="602"/>
      <c r="AK965" s="3"/>
      <c r="AL965" s="336"/>
      <c r="AM965" s="337"/>
      <c r="AN965" s="337"/>
      <c r="AO965" s="337"/>
      <c r="AP965" s="337"/>
      <c r="AQ965" s="338"/>
      <c r="AR965" s="580"/>
    </row>
    <row r="966" spans="1:44" ht="27.75" customHeight="1" x14ac:dyDescent="0.65">
      <c r="A966" s="198">
        <f t="shared" si="19"/>
        <v>171</v>
      </c>
      <c r="B966" s="135"/>
      <c r="C966" s="169"/>
      <c r="D966" s="169"/>
      <c r="E966" s="136"/>
      <c r="F966" s="30"/>
      <c r="H966" s="63" t="s">
        <v>77</v>
      </c>
      <c r="I966" s="516" t="s">
        <v>614</v>
      </c>
      <c r="J966" s="516"/>
      <c r="K966" s="516"/>
      <c r="L966" s="516"/>
      <c r="M966" s="516"/>
      <c r="N966" s="516"/>
      <c r="O966" s="516"/>
      <c r="P966" s="516"/>
      <c r="Q966" s="516"/>
      <c r="R966" s="516"/>
      <c r="S966" s="516"/>
      <c r="T966" s="516"/>
      <c r="U966" s="516"/>
      <c r="V966" s="516"/>
      <c r="W966" s="516"/>
      <c r="X966" s="516"/>
      <c r="Y966" s="516"/>
      <c r="Z966" s="516"/>
      <c r="AA966" s="516"/>
      <c r="AB966" s="516"/>
      <c r="AC966" s="516"/>
      <c r="AD966" s="516"/>
      <c r="AF966" s="32"/>
      <c r="AG966" s="223">
        <v>171</v>
      </c>
      <c r="AH966" s="521" t="s">
        <v>742</v>
      </c>
      <c r="AI966" s="522"/>
      <c r="AJ966" s="523"/>
      <c r="AK966" s="3"/>
      <c r="AL966" s="336"/>
      <c r="AM966" s="337"/>
      <c r="AN966" s="337"/>
      <c r="AO966" s="337"/>
      <c r="AP966" s="337"/>
      <c r="AQ966" s="338"/>
      <c r="AR966" s="580">
        <f>VLOOKUP(AH966,$CD$18:$CE$20,2,FALSE)</f>
        <v>0</v>
      </c>
    </row>
    <row r="967" spans="1:44" ht="17.25" customHeight="1" x14ac:dyDescent="0.65">
      <c r="A967" s="198" t="str">
        <f t="shared" si="19"/>
        <v/>
      </c>
      <c r="B967" s="135"/>
      <c r="C967" s="169"/>
      <c r="D967" s="169"/>
      <c r="E967" s="136"/>
      <c r="F967" s="30"/>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c r="AF967" s="32"/>
      <c r="AK967" s="3"/>
      <c r="AL967" s="336"/>
      <c r="AM967" s="337"/>
      <c r="AN967" s="337"/>
      <c r="AO967" s="337"/>
      <c r="AP967" s="337"/>
      <c r="AQ967" s="338"/>
      <c r="AR967" s="580"/>
    </row>
    <row r="968" spans="1:44" ht="17.25" customHeight="1" x14ac:dyDescent="0.65">
      <c r="B968" s="135"/>
      <c r="C968" s="169"/>
      <c r="D968" s="169"/>
      <c r="E968" s="136"/>
      <c r="F968" s="30"/>
      <c r="G968" s="403" t="s">
        <v>58</v>
      </c>
      <c r="H968" s="571" t="s">
        <v>1021</v>
      </c>
      <c r="I968" s="571"/>
      <c r="J968" s="571"/>
      <c r="K968" s="571"/>
      <c r="L968" s="571"/>
      <c r="M968" s="571"/>
      <c r="N968" s="571"/>
      <c r="O968" s="571"/>
      <c r="P968" s="571"/>
      <c r="Q968" s="571"/>
      <c r="R968" s="571"/>
      <c r="S968" s="571"/>
      <c r="T968" s="571"/>
      <c r="U968" s="571"/>
      <c r="V968" s="571"/>
      <c r="W968" s="571"/>
      <c r="X968" s="571"/>
      <c r="Y968" s="571"/>
      <c r="Z968" s="571"/>
      <c r="AA968" s="571"/>
      <c r="AB968" s="571"/>
      <c r="AC968" s="571"/>
      <c r="AD968" s="571"/>
      <c r="AF968" s="32"/>
      <c r="AK968" s="3"/>
      <c r="AL968" s="518" t="s">
        <v>1046</v>
      </c>
      <c r="AM968" s="519"/>
      <c r="AN968" s="519"/>
      <c r="AO968" s="519"/>
      <c r="AP968" s="519"/>
      <c r="AQ968" s="520"/>
      <c r="AR968" s="74"/>
    </row>
    <row r="969" spans="1:44" ht="17.25" customHeight="1" x14ac:dyDescent="0.65">
      <c r="B969" s="135"/>
      <c r="C969" s="169"/>
      <c r="D969" s="169"/>
      <c r="E969" s="136"/>
      <c r="F969" s="30"/>
      <c r="G969" s="278"/>
      <c r="H969" s="571"/>
      <c r="I969" s="571"/>
      <c r="J969" s="571"/>
      <c r="K969" s="571"/>
      <c r="L969" s="571"/>
      <c r="M969" s="571"/>
      <c r="N969" s="571"/>
      <c r="O969" s="571"/>
      <c r="P969" s="571"/>
      <c r="Q969" s="571"/>
      <c r="R969" s="571"/>
      <c r="S969" s="571"/>
      <c r="T969" s="571"/>
      <c r="U969" s="571"/>
      <c r="V969" s="571"/>
      <c r="W969" s="571"/>
      <c r="X969" s="571"/>
      <c r="Y969" s="571"/>
      <c r="Z969" s="571"/>
      <c r="AA969" s="571"/>
      <c r="AB969" s="571"/>
      <c r="AC969" s="571"/>
      <c r="AD969" s="571"/>
      <c r="AF969" s="32"/>
      <c r="AK969" s="3"/>
      <c r="AL969" s="518"/>
      <c r="AM969" s="519"/>
      <c r="AN969" s="519"/>
      <c r="AO969" s="519"/>
      <c r="AP969" s="519"/>
      <c r="AQ969" s="520"/>
      <c r="AR969" s="74"/>
    </row>
    <row r="970" spans="1:44" ht="17.25" customHeight="1" x14ac:dyDescent="0.65">
      <c r="B970" s="135"/>
      <c r="C970" s="169"/>
      <c r="D970" s="169"/>
      <c r="E970" s="136"/>
      <c r="F970" s="30"/>
      <c r="G970" s="278"/>
      <c r="H970" s="571"/>
      <c r="I970" s="571"/>
      <c r="J970" s="571"/>
      <c r="K970" s="571"/>
      <c r="L970" s="571"/>
      <c r="M970" s="571"/>
      <c r="N970" s="571"/>
      <c r="O970" s="571"/>
      <c r="P970" s="571"/>
      <c r="Q970" s="571"/>
      <c r="R970" s="571"/>
      <c r="S970" s="571"/>
      <c r="T970" s="571"/>
      <c r="U970" s="571"/>
      <c r="V970" s="571"/>
      <c r="W970" s="571"/>
      <c r="X970" s="571"/>
      <c r="Y970" s="571"/>
      <c r="Z970" s="571"/>
      <c r="AA970" s="571"/>
      <c r="AB970" s="571"/>
      <c r="AC970" s="571"/>
      <c r="AD970" s="571"/>
      <c r="AF970" s="32"/>
      <c r="AK970" s="3"/>
      <c r="AL970" s="880"/>
      <c r="AM970" s="878"/>
      <c r="AN970" s="878"/>
      <c r="AO970" s="878"/>
      <c r="AP970" s="878"/>
      <c r="AQ970" s="879"/>
      <c r="AR970" s="74"/>
    </row>
    <row r="971" spans="1:44" ht="17.25" customHeight="1" x14ac:dyDescent="0.65">
      <c r="B971" s="135"/>
      <c r="C971" s="169"/>
      <c r="D971" s="169"/>
      <c r="E971" s="136"/>
      <c r="F971" s="30"/>
      <c r="G971" s="278"/>
      <c r="H971" s="571"/>
      <c r="I971" s="571"/>
      <c r="J971" s="571"/>
      <c r="K971" s="571"/>
      <c r="L971" s="571"/>
      <c r="M971" s="571"/>
      <c r="N971" s="571"/>
      <c r="O971" s="571"/>
      <c r="P971" s="571"/>
      <c r="Q971" s="571"/>
      <c r="R971" s="571"/>
      <c r="S971" s="571"/>
      <c r="T971" s="571"/>
      <c r="U971" s="571"/>
      <c r="V971" s="571"/>
      <c r="W971" s="571"/>
      <c r="X971" s="571"/>
      <c r="Y971" s="571"/>
      <c r="Z971" s="571"/>
      <c r="AA971" s="571"/>
      <c r="AB971" s="571"/>
      <c r="AC971" s="571"/>
      <c r="AD971" s="571"/>
      <c r="AF971" s="32"/>
      <c r="AK971" s="3"/>
      <c r="AL971" s="318"/>
      <c r="AM971" s="319"/>
      <c r="AN971" s="319"/>
      <c r="AO971" s="319"/>
      <c r="AP971" s="319"/>
      <c r="AQ971" s="320"/>
      <c r="AR971" s="74"/>
    </row>
    <row r="972" spans="1:44" ht="17.25" customHeight="1" x14ac:dyDescent="0.65">
      <c r="B972" s="135"/>
      <c r="C972" s="169"/>
      <c r="D972" s="169"/>
      <c r="E972" s="136"/>
      <c r="F972" s="30"/>
      <c r="G972" s="278"/>
      <c r="H972" s="571"/>
      <c r="I972" s="571"/>
      <c r="J972" s="571"/>
      <c r="K972" s="571"/>
      <c r="L972" s="571"/>
      <c r="M972" s="571"/>
      <c r="N972" s="571"/>
      <c r="O972" s="571"/>
      <c r="P972" s="571"/>
      <c r="Q972" s="571"/>
      <c r="R972" s="571"/>
      <c r="S972" s="571"/>
      <c r="T972" s="571"/>
      <c r="U972" s="571"/>
      <c r="V972" s="571"/>
      <c r="W972" s="571"/>
      <c r="X972" s="571"/>
      <c r="Y972" s="571"/>
      <c r="Z972" s="571"/>
      <c r="AA972" s="571"/>
      <c r="AB972" s="571"/>
      <c r="AC972" s="571"/>
      <c r="AD972" s="571"/>
      <c r="AF972" s="32"/>
      <c r="AK972" s="3"/>
      <c r="AL972" s="318"/>
      <c r="AM972" s="319"/>
      <c r="AN972" s="319"/>
      <c r="AO972" s="319"/>
      <c r="AP972" s="319"/>
      <c r="AQ972" s="320"/>
      <c r="AR972" s="74"/>
    </row>
    <row r="973" spans="1:44" ht="17.25" customHeight="1" x14ac:dyDescent="0.65">
      <c r="B973" s="135"/>
      <c r="C973" s="169"/>
      <c r="D973" s="169"/>
      <c r="E973" s="136"/>
      <c r="F973" s="30"/>
      <c r="G973" s="278"/>
      <c r="H973" s="571"/>
      <c r="I973" s="571"/>
      <c r="J973" s="571"/>
      <c r="K973" s="571"/>
      <c r="L973" s="571"/>
      <c r="M973" s="571"/>
      <c r="N973" s="571"/>
      <c r="O973" s="571"/>
      <c r="P973" s="571"/>
      <c r="Q973" s="571"/>
      <c r="R973" s="571"/>
      <c r="S973" s="571"/>
      <c r="T973" s="571"/>
      <c r="U973" s="571"/>
      <c r="V973" s="571"/>
      <c r="W973" s="571"/>
      <c r="X973" s="571"/>
      <c r="Y973" s="571"/>
      <c r="Z973" s="571"/>
      <c r="AA973" s="571"/>
      <c r="AB973" s="571"/>
      <c r="AC973" s="571"/>
      <c r="AD973" s="571"/>
      <c r="AF973" s="32"/>
      <c r="AK973" s="3"/>
      <c r="AL973" s="318"/>
      <c r="AM973" s="319"/>
      <c r="AN973" s="319"/>
      <c r="AO973" s="319"/>
      <c r="AP973" s="319"/>
      <c r="AQ973" s="320"/>
      <c r="AR973" s="74"/>
    </row>
    <row r="974" spans="1:44" ht="17.25" customHeight="1" x14ac:dyDescent="0.65">
      <c r="B974" s="135"/>
      <c r="C974" s="169"/>
      <c r="D974" s="169"/>
      <c r="E974" s="136"/>
      <c r="F974" s="30"/>
      <c r="G974" s="278"/>
      <c r="H974" s="571"/>
      <c r="I974" s="571"/>
      <c r="J974" s="571"/>
      <c r="K974" s="571"/>
      <c r="L974" s="571"/>
      <c r="M974" s="571"/>
      <c r="N974" s="571"/>
      <c r="O974" s="571"/>
      <c r="P974" s="571"/>
      <c r="Q974" s="571"/>
      <c r="R974" s="571"/>
      <c r="S974" s="571"/>
      <c r="T974" s="571"/>
      <c r="U974" s="571"/>
      <c r="V974" s="571"/>
      <c r="W974" s="571"/>
      <c r="X974" s="571"/>
      <c r="Y974" s="571"/>
      <c r="Z974" s="571"/>
      <c r="AA974" s="571"/>
      <c r="AB974" s="571"/>
      <c r="AC974" s="571"/>
      <c r="AD974" s="571"/>
      <c r="AF974" s="32"/>
      <c r="AK974" s="3"/>
      <c r="AL974" s="318"/>
      <c r="AM974" s="319"/>
      <c r="AN974" s="319"/>
      <c r="AO974" s="319"/>
      <c r="AP974" s="319"/>
      <c r="AQ974" s="320"/>
      <c r="AR974" s="74"/>
    </row>
    <row r="975" spans="1:44" ht="17.25" customHeight="1" x14ac:dyDescent="0.65">
      <c r="B975" s="135"/>
      <c r="C975" s="169"/>
      <c r="D975" s="169"/>
      <c r="E975" s="136"/>
      <c r="F975" s="30"/>
      <c r="G975" s="278"/>
      <c r="H975" s="571"/>
      <c r="I975" s="571"/>
      <c r="J975" s="571"/>
      <c r="K975" s="571"/>
      <c r="L975" s="571"/>
      <c r="M975" s="571"/>
      <c r="N975" s="571"/>
      <c r="O975" s="571"/>
      <c r="P975" s="571"/>
      <c r="Q975" s="571"/>
      <c r="R975" s="571"/>
      <c r="S975" s="571"/>
      <c r="T975" s="571"/>
      <c r="U975" s="571"/>
      <c r="V975" s="571"/>
      <c r="W975" s="571"/>
      <c r="X975" s="571"/>
      <c r="Y975" s="571"/>
      <c r="Z975" s="571"/>
      <c r="AA975" s="571"/>
      <c r="AB975" s="571"/>
      <c r="AC975" s="571"/>
      <c r="AD975" s="571"/>
      <c r="AF975" s="32"/>
      <c r="AK975" s="3"/>
      <c r="AL975" s="318"/>
      <c r="AM975" s="319"/>
      <c r="AN975" s="319"/>
      <c r="AO975" s="319"/>
      <c r="AP975" s="319"/>
      <c r="AQ975" s="320"/>
      <c r="AR975" s="74"/>
    </row>
    <row r="976" spans="1:44" ht="17.25" customHeight="1" x14ac:dyDescent="0.65">
      <c r="B976" s="135"/>
      <c r="C976" s="169"/>
      <c r="D976" s="169"/>
      <c r="E976" s="136"/>
      <c r="F976" s="30"/>
      <c r="G976" s="278"/>
      <c r="H976" s="571"/>
      <c r="I976" s="571"/>
      <c r="J976" s="571"/>
      <c r="K976" s="571"/>
      <c r="L976" s="571"/>
      <c r="M976" s="571"/>
      <c r="N976" s="571"/>
      <c r="O976" s="571"/>
      <c r="P976" s="571"/>
      <c r="Q976" s="571"/>
      <c r="R976" s="571"/>
      <c r="S976" s="571"/>
      <c r="T976" s="571"/>
      <c r="U976" s="571"/>
      <c r="V976" s="571"/>
      <c r="W976" s="571"/>
      <c r="X976" s="571"/>
      <c r="Y976" s="571"/>
      <c r="Z976" s="571"/>
      <c r="AA976" s="571"/>
      <c r="AB976" s="571"/>
      <c r="AC976" s="571"/>
      <c r="AD976" s="571"/>
      <c r="AF976" s="32"/>
      <c r="AK976" s="3"/>
      <c r="AL976" s="318"/>
      <c r="AM976" s="319"/>
      <c r="AN976" s="319"/>
      <c r="AO976" s="319"/>
      <c r="AP976" s="319"/>
      <c r="AQ976" s="320"/>
      <c r="AR976" s="74"/>
    </row>
    <row r="977" spans="1:44" ht="17.25" customHeight="1" x14ac:dyDescent="0.65">
      <c r="B977" s="135"/>
      <c r="C977" s="169"/>
      <c r="D977" s="169"/>
      <c r="E977" s="136"/>
      <c r="F977" s="30"/>
      <c r="G977" s="278"/>
      <c r="H977" s="571" t="s">
        <v>1022</v>
      </c>
      <c r="I977" s="885"/>
      <c r="J977" s="885"/>
      <c r="K977" s="885"/>
      <c r="L977" s="885"/>
      <c r="M977" s="885"/>
      <c r="N977" s="885"/>
      <c r="O977" s="885"/>
      <c r="P977" s="885"/>
      <c r="Q977" s="885"/>
      <c r="R977" s="885"/>
      <c r="S977" s="885"/>
      <c r="T977" s="885"/>
      <c r="U977" s="885"/>
      <c r="V977" s="885"/>
      <c r="W977" s="885"/>
      <c r="X977" s="885"/>
      <c r="Y977" s="885"/>
      <c r="Z977" s="885"/>
      <c r="AA977" s="885"/>
      <c r="AB977" s="885"/>
      <c r="AC977" s="885"/>
      <c r="AD977" s="885"/>
      <c r="AF977" s="32"/>
      <c r="AK977" s="3"/>
      <c r="AL977" s="318"/>
      <c r="AM977" s="319"/>
      <c r="AN977" s="319"/>
      <c r="AO977" s="319"/>
      <c r="AP977" s="319"/>
      <c r="AQ977" s="320"/>
      <c r="AR977" s="74"/>
    </row>
    <row r="978" spans="1:44" ht="17.25" customHeight="1" x14ac:dyDescent="0.65">
      <c r="B978" s="135"/>
      <c r="C978" s="169"/>
      <c r="D978" s="169"/>
      <c r="E978" s="136"/>
      <c r="F978" s="30"/>
      <c r="G978" s="278"/>
      <c r="H978" s="885"/>
      <c r="I978" s="885"/>
      <c r="J978" s="885"/>
      <c r="K978" s="885"/>
      <c r="L978" s="885"/>
      <c r="M978" s="885"/>
      <c r="N978" s="885"/>
      <c r="O978" s="885"/>
      <c r="P978" s="885"/>
      <c r="Q978" s="885"/>
      <c r="R978" s="885"/>
      <c r="S978" s="885"/>
      <c r="T978" s="885"/>
      <c r="U978" s="885"/>
      <c r="V978" s="885"/>
      <c r="W978" s="885"/>
      <c r="X978" s="885"/>
      <c r="Y978" s="885"/>
      <c r="Z978" s="885"/>
      <c r="AA978" s="885"/>
      <c r="AB978" s="885"/>
      <c r="AC978" s="885"/>
      <c r="AD978" s="885"/>
      <c r="AF978" s="32"/>
      <c r="AK978" s="3"/>
      <c r="AL978" s="318"/>
      <c r="AM978" s="319"/>
      <c r="AN978" s="319"/>
      <c r="AO978" s="319"/>
      <c r="AP978" s="319"/>
      <c r="AQ978" s="320"/>
      <c r="AR978" s="74"/>
    </row>
    <row r="979" spans="1:44" ht="17.25" customHeight="1" x14ac:dyDescent="0.65">
      <c r="B979" s="135"/>
      <c r="C979" s="169"/>
      <c r="D979" s="169"/>
      <c r="E979" s="136"/>
      <c r="F979" s="30"/>
      <c r="G979" s="278"/>
      <c r="H979" s="885"/>
      <c r="I979" s="885"/>
      <c r="J979" s="885"/>
      <c r="K979" s="885"/>
      <c r="L979" s="885"/>
      <c r="M979" s="885"/>
      <c r="N979" s="885"/>
      <c r="O979" s="885"/>
      <c r="P979" s="885"/>
      <c r="Q979" s="885"/>
      <c r="R979" s="885"/>
      <c r="S979" s="885"/>
      <c r="T979" s="885"/>
      <c r="U979" s="885"/>
      <c r="V979" s="885"/>
      <c r="W979" s="885"/>
      <c r="X979" s="885"/>
      <c r="Y979" s="885"/>
      <c r="Z979" s="885"/>
      <c r="AA979" s="885"/>
      <c r="AB979" s="885"/>
      <c r="AC979" s="885"/>
      <c r="AD979" s="885"/>
      <c r="AF979" s="32"/>
      <c r="AK979" s="3"/>
      <c r="AL979" s="318"/>
      <c r="AM979" s="319"/>
      <c r="AN979" s="319"/>
      <c r="AO979" s="319"/>
      <c r="AP979" s="319"/>
      <c r="AQ979" s="320"/>
      <c r="AR979" s="74"/>
    </row>
    <row r="980" spans="1:44" ht="17.25" customHeight="1" x14ac:dyDescent="0.65">
      <c r="B980" s="135"/>
      <c r="C980" s="169"/>
      <c r="D980" s="169"/>
      <c r="E980" s="136"/>
      <c r="F980" s="30"/>
      <c r="G980" s="278"/>
      <c r="H980" s="885"/>
      <c r="I980" s="885"/>
      <c r="J980" s="885"/>
      <c r="K980" s="885"/>
      <c r="L980" s="885"/>
      <c r="M980" s="885"/>
      <c r="N980" s="885"/>
      <c r="O980" s="885"/>
      <c r="P980" s="885"/>
      <c r="Q980" s="885"/>
      <c r="R980" s="885"/>
      <c r="S980" s="885"/>
      <c r="T980" s="885"/>
      <c r="U980" s="885"/>
      <c r="V980" s="885"/>
      <c r="W980" s="885"/>
      <c r="X980" s="885"/>
      <c r="Y980" s="885"/>
      <c r="Z980" s="885"/>
      <c r="AA980" s="885"/>
      <c r="AB980" s="885"/>
      <c r="AC980" s="885"/>
      <c r="AD980" s="885"/>
      <c r="AF980" s="32"/>
      <c r="AK980" s="3"/>
      <c r="AL980" s="318"/>
      <c r="AM980" s="319"/>
      <c r="AN980" s="319"/>
      <c r="AO980" s="319"/>
      <c r="AP980" s="319"/>
      <c r="AQ980" s="320"/>
      <c r="AR980" s="74"/>
    </row>
    <row r="981" spans="1:44" ht="17.25" customHeight="1" x14ac:dyDescent="0.65">
      <c r="B981" s="135"/>
      <c r="C981" s="169"/>
      <c r="D981" s="169"/>
      <c r="E981" s="136"/>
      <c r="F981" s="30"/>
      <c r="G981" s="278"/>
      <c r="H981" s="885"/>
      <c r="I981" s="885"/>
      <c r="J981" s="885"/>
      <c r="K981" s="885"/>
      <c r="L981" s="885"/>
      <c r="M981" s="885"/>
      <c r="N981" s="885"/>
      <c r="O981" s="885"/>
      <c r="P981" s="885"/>
      <c r="Q981" s="885"/>
      <c r="R981" s="885"/>
      <c r="S981" s="885"/>
      <c r="T981" s="885"/>
      <c r="U981" s="885"/>
      <c r="V981" s="885"/>
      <c r="W981" s="885"/>
      <c r="X981" s="885"/>
      <c r="Y981" s="885"/>
      <c r="Z981" s="885"/>
      <c r="AA981" s="885"/>
      <c r="AB981" s="885"/>
      <c r="AC981" s="885"/>
      <c r="AD981" s="885"/>
      <c r="AF981" s="32"/>
      <c r="AK981" s="3"/>
      <c r="AL981" s="318"/>
      <c r="AM981" s="319"/>
      <c r="AN981" s="319"/>
      <c r="AO981" s="319"/>
      <c r="AP981" s="319"/>
      <c r="AQ981" s="320"/>
      <c r="AR981" s="74"/>
    </row>
    <row r="982" spans="1:44" ht="17.25" customHeight="1" x14ac:dyDescent="0.65">
      <c r="B982" s="135"/>
      <c r="C982" s="169"/>
      <c r="D982" s="169"/>
      <c r="E982" s="136"/>
      <c r="F982" s="30"/>
      <c r="G982" s="278"/>
      <c r="H982" s="885"/>
      <c r="I982" s="885"/>
      <c r="J982" s="885"/>
      <c r="K982" s="885"/>
      <c r="L982" s="885"/>
      <c r="M982" s="885"/>
      <c r="N982" s="885"/>
      <c r="O982" s="885"/>
      <c r="P982" s="885"/>
      <c r="Q982" s="885"/>
      <c r="R982" s="885"/>
      <c r="S982" s="885"/>
      <c r="T982" s="885"/>
      <c r="U982" s="885"/>
      <c r="V982" s="885"/>
      <c r="W982" s="885"/>
      <c r="X982" s="885"/>
      <c r="Y982" s="885"/>
      <c r="Z982" s="885"/>
      <c r="AA982" s="885"/>
      <c r="AB982" s="885"/>
      <c r="AC982" s="885"/>
      <c r="AD982" s="885"/>
      <c r="AF982" s="32"/>
      <c r="AK982" s="3"/>
      <c r="AL982" s="318"/>
      <c r="AM982" s="319"/>
      <c r="AN982" s="319"/>
      <c r="AO982" s="319"/>
      <c r="AP982" s="319"/>
      <c r="AQ982" s="320"/>
      <c r="AR982" s="74"/>
    </row>
    <row r="983" spans="1:44" ht="17.25" customHeight="1" x14ac:dyDescent="0.65">
      <c r="B983" s="135"/>
      <c r="C983" s="169"/>
      <c r="D983" s="169"/>
      <c r="E983" s="136"/>
      <c r="F983" s="30"/>
      <c r="H983" s="63"/>
      <c r="I983" s="63"/>
      <c r="J983" s="63"/>
      <c r="K983" s="63"/>
      <c r="L983" s="63"/>
      <c r="M983" s="63"/>
      <c r="N983" s="63"/>
      <c r="O983" s="63"/>
      <c r="P983" s="63"/>
      <c r="Q983" s="63"/>
      <c r="R983" s="63"/>
      <c r="S983" s="63"/>
      <c r="T983" s="63"/>
      <c r="U983" s="63"/>
      <c r="V983" s="63"/>
      <c r="W983" s="63"/>
      <c r="X983" s="63"/>
      <c r="Y983" s="63"/>
      <c r="Z983" s="63"/>
      <c r="AA983" s="63"/>
      <c r="AB983" s="63"/>
      <c r="AC983" s="63"/>
      <c r="AD983" s="63"/>
      <c r="AF983" s="32"/>
      <c r="AK983" s="3"/>
      <c r="AL983" s="318"/>
      <c r="AM983" s="319"/>
      <c r="AN983" s="319"/>
      <c r="AO983" s="319"/>
      <c r="AP983" s="319"/>
      <c r="AQ983" s="320"/>
      <c r="AR983" s="74"/>
    </row>
    <row r="984" spans="1:44" ht="27.75" customHeight="1" x14ac:dyDescent="0.65">
      <c r="A984" s="198" t="str">
        <f t="shared" si="19"/>
        <v/>
      </c>
      <c r="B984" s="135"/>
      <c r="C984" s="169"/>
      <c r="D984" s="169"/>
      <c r="E984" s="136"/>
      <c r="F984" s="30"/>
      <c r="H984" s="516" t="s">
        <v>615</v>
      </c>
      <c r="I984" s="516"/>
      <c r="J984" s="516"/>
      <c r="K984" s="516"/>
      <c r="L984" s="516"/>
      <c r="M984" s="516"/>
      <c r="N984" s="516"/>
      <c r="O984" s="516"/>
      <c r="P984" s="516"/>
      <c r="Q984" s="516"/>
      <c r="R984" s="516"/>
      <c r="S984" s="516"/>
      <c r="T984" s="516"/>
      <c r="U984" s="516"/>
      <c r="V984" s="516"/>
      <c r="W984" s="516"/>
      <c r="X984" s="516"/>
      <c r="Y984" s="516"/>
      <c r="Z984" s="516"/>
      <c r="AA984" s="516"/>
      <c r="AB984" s="516"/>
      <c r="AC984" s="516"/>
      <c r="AD984" s="516"/>
      <c r="AF984" s="32"/>
      <c r="AK984" s="3"/>
      <c r="AL984" s="518" t="s">
        <v>1093</v>
      </c>
      <c r="AM984" s="519"/>
      <c r="AN984" s="519"/>
      <c r="AO984" s="519"/>
      <c r="AP984" s="519"/>
      <c r="AQ984" s="520"/>
      <c r="AR984" s="33"/>
    </row>
    <row r="985" spans="1:44" ht="27.75" customHeight="1" x14ac:dyDescent="0.65">
      <c r="A985" s="198" t="str">
        <f t="shared" si="19"/>
        <v/>
      </c>
      <c r="B985" s="28"/>
      <c r="E985" s="29"/>
      <c r="H985" s="487" t="s">
        <v>616</v>
      </c>
      <c r="I985" s="487"/>
      <c r="J985" s="487"/>
      <c r="K985" s="487"/>
      <c r="L985" s="487"/>
      <c r="M985" s="487"/>
      <c r="N985" s="487"/>
      <c r="O985" s="487"/>
      <c r="P985" s="487"/>
      <c r="Q985" s="487"/>
      <c r="R985" s="487"/>
      <c r="S985" s="487"/>
      <c r="T985" s="487"/>
      <c r="U985" s="487"/>
      <c r="V985" s="487"/>
      <c r="W985" s="487"/>
      <c r="X985" s="487"/>
      <c r="Y985" s="487"/>
      <c r="Z985" s="487"/>
      <c r="AA985" s="487"/>
      <c r="AB985" s="487"/>
      <c r="AC985" s="487"/>
      <c r="AD985" s="487"/>
      <c r="AE985" s="31"/>
      <c r="AF985" s="32"/>
      <c r="AK985" s="3"/>
      <c r="AL985" s="518"/>
      <c r="AM985" s="519"/>
      <c r="AN985" s="519"/>
      <c r="AO985" s="519"/>
      <c r="AP985" s="519"/>
      <c r="AQ985" s="520"/>
      <c r="AR985" s="33"/>
    </row>
    <row r="986" spans="1:44" ht="27.75" customHeight="1" x14ac:dyDescent="0.65">
      <c r="A986" s="198" t="str">
        <f t="shared" si="19"/>
        <v/>
      </c>
      <c r="B986" s="28"/>
      <c r="E986" s="29"/>
      <c r="H986" s="52"/>
      <c r="I986" s="487" t="s">
        <v>617</v>
      </c>
      <c r="J986" s="487"/>
      <c r="K986" s="487"/>
      <c r="L986" s="487"/>
      <c r="M986" s="487"/>
      <c r="N986" s="487"/>
      <c r="O986" s="487"/>
      <c r="P986" s="487"/>
      <c r="Q986" s="487"/>
      <c r="R986" s="487"/>
      <c r="S986" s="487"/>
      <c r="T986" s="487"/>
      <c r="U986" s="487"/>
      <c r="V986" s="487"/>
      <c r="W986" s="487"/>
      <c r="X986" s="487"/>
      <c r="Y986" s="487"/>
      <c r="Z986" s="487"/>
      <c r="AA986" s="487"/>
      <c r="AB986" s="487"/>
      <c r="AC986" s="487"/>
      <c r="AD986" s="487"/>
      <c r="AE986" s="31"/>
      <c r="AF986" s="32"/>
      <c r="AK986" s="3"/>
      <c r="AL986" s="306"/>
      <c r="AM986" s="307"/>
      <c r="AN986" s="307"/>
      <c r="AO986" s="307"/>
      <c r="AP986" s="307"/>
      <c r="AQ986" s="308"/>
      <c r="AR986" s="33"/>
    </row>
    <row r="987" spans="1:44" ht="27.75" customHeight="1" x14ac:dyDescent="0.65">
      <c r="A987" s="198" t="str">
        <f t="shared" si="19"/>
        <v/>
      </c>
      <c r="B987" s="28"/>
      <c r="E987" s="29"/>
      <c r="H987" s="52"/>
      <c r="I987" s="487"/>
      <c r="J987" s="487"/>
      <c r="K987" s="487"/>
      <c r="L987" s="487"/>
      <c r="M987" s="487"/>
      <c r="N987" s="487"/>
      <c r="O987" s="487"/>
      <c r="P987" s="487"/>
      <c r="Q987" s="487"/>
      <c r="R987" s="487"/>
      <c r="S987" s="487"/>
      <c r="T987" s="487"/>
      <c r="U987" s="487"/>
      <c r="V987" s="487"/>
      <c r="W987" s="487"/>
      <c r="X987" s="487"/>
      <c r="Y987" s="487"/>
      <c r="Z987" s="487"/>
      <c r="AA987" s="487"/>
      <c r="AB987" s="487"/>
      <c r="AC987" s="487"/>
      <c r="AD987" s="487"/>
      <c r="AE987" s="31"/>
      <c r="AF987" s="32"/>
      <c r="AK987" s="3"/>
      <c r="AL987" s="318"/>
      <c r="AM987" s="319"/>
      <c r="AN987" s="319"/>
      <c r="AO987" s="319"/>
      <c r="AP987" s="319"/>
      <c r="AQ987" s="320"/>
      <c r="AR987" s="33"/>
    </row>
    <row r="988" spans="1:44" ht="27.75" customHeight="1" x14ac:dyDescent="0.65">
      <c r="A988" s="198" t="str">
        <f t="shared" si="19"/>
        <v/>
      </c>
      <c r="B988" s="28"/>
      <c r="E988" s="29"/>
      <c r="H988" s="52"/>
      <c r="I988" s="487" t="s">
        <v>618</v>
      </c>
      <c r="J988" s="487"/>
      <c r="K988" s="487"/>
      <c r="L988" s="487"/>
      <c r="M988" s="487"/>
      <c r="N988" s="487"/>
      <c r="O988" s="487"/>
      <c r="P988" s="487"/>
      <c r="Q988" s="487"/>
      <c r="R988" s="487"/>
      <c r="S988" s="487"/>
      <c r="T988" s="487"/>
      <c r="U988" s="487"/>
      <c r="V988" s="487"/>
      <c r="W988" s="487"/>
      <c r="X988" s="487"/>
      <c r="Y988" s="487"/>
      <c r="Z988" s="487"/>
      <c r="AA988" s="487"/>
      <c r="AB988" s="487"/>
      <c r="AC988" s="487"/>
      <c r="AD988" s="487"/>
      <c r="AE988" s="31"/>
      <c r="AF988" s="32"/>
      <c r="AK988" s="3"/>
      <c r="AL988" s="318"/>
      <c r="AM988" s="319"/>
      <c r="AN988" s="319"/>
      <c r="AO988" s="319"/>
      <c r="AP988" s="319"/>
      <c r="AQ988" s="320"/>
      <c r="AR988" s="33"/>
    </row>
    <row r="989" spans="1:44" ht="27.75" customHeight="1" x14ac:dyDescent="0.65">
      <c r="A989" s="198" t="str">
        <f t="shared" si="19"/>
        <v/>
      </c>
      <c r="B989" s="28"/>
      <c r="E989" s="29"/>
      <c r="H989" s="52"/>
      <c r="I989" s="511" t="s">
        <v>619</v>
      </c>
      <c r="J989" s="511"/>
      <c r="K989" s="511"/>
      <c r="L989" s="511"/>
      <c r="M989" s="511"/>
      <c r="N989" s="511"/>
      <c r="O989" s="511"/>
      <c r="P989" s="511"/>
      <c r="Q989" s="511"/>
      <c r="R989" s="511"/>
      <c r="S989" s="511"/>
      <c r="T989" s="511"/>
      <c r="U989" s="511"/>
      <c r="V989" s="511"/>
      <c r="W989" s="511"/>
      <c r="X989" s="511"/>
      <c r="Y989" s="511"/>
      <c r="Z989" s="511"/>
      <c r="AA989" s="511"/>
      <c r="AB989" s="511"/>
      <c r="AC989" s="511"/>
      <c r="AD989" s="511"/>
      <c r="AE989" s="31"/>
      <c r="AF989" s="32"/>
      <c r="AK989" s="3"/>
      <c r="AL989" s="318"/>
      <c r="AM989" s="319"/>
      <c r="AN989" s="319"/>
      <c r="AO989" s="319"/>
      <c r="AP989" s="319"/>
      <c r="AQ989" s="320"/>
      <c r="AR989" s="33"/>
    </row>
    <row r="990" spans="1:44" ht="27.75" customHeight="1" x14ac:dyDescent="0.65">
      <c r="A990" s="198" t="str">
        <f t="shared" si="19"/>
        <v/>
      </c>
      <c r="B990" s="28"/>
      <c r="E990" s="29"/>
      <c r="H990" s="52"/>
      <c r="I990" s="511"/>
      <c r="J990" s="511"/>
      <c r="K990" s="511"/>
      <c r="L990" s="511"/>
      <c r="M990" s="511"/>
      <c r="N990" s="511"/>
      <c r="O990" s="511"/>
      <c r="P990" s="511"/>
      <c r="Q990" s="511"/>
      <c r="R990" s="511"/>
      <c r="S990" s="511"/>
      <c r="T990" s="511"/>
      <c r="U990" s="511"/>
      <c r="V990" s="511"/>
      <c r="W990" s="511"/>
      <c r="X990" s="511"/>
      <c r="Y990" s="511"/>
      <c r="Z990" s="511"/>
      <c r="AA990" s="511"/>
      <c r="AB990" s="511"/>
      <c r="AC990" s="511"/>
      <c r="AD990" s="511"/>
      <c r="AE990" s="31"/>
      <c r="AF990" s="32"/>
      <c r="AK990" s="3"/>
      <c r="AL990" s="318"/>
      <c r="AM990" s="319"/>
      <c r="AN990" s="319"/>
      <c r="AO990" s="319"/>
      <c r="AP990" s="319"/>
      <c r="AQ990" s="320"/>
      <c r="AR990" s="33"/>
    </row>
    <row r="991" spans="1:44" ht="17.25" customHeight="1" x14ac:dyDescent="0.65">
      <c r="A991" s="198" t="str">
        <f t="shared" si="19"/>
        <v/>
      </c>
      <c r="B991" s="135"/>
      <c r="C991" s="169"/>
      <c r="D991" s="169"/>
      <c r="E991" s="136"/>
      <c r="F991" s="30"/>
      <c r="H991" s="63"/>
      <c r="I991" s="63"/>
      <c r="J991" s="63"/>
      <c r="K991" s="63"/>
      <c r="L991" s="63"/>
      <c r="M991" s="63"/>
      <c r="N991" s="63"/>
      <c r="O991" s="63"/>
      <c r="P991" s="63"/>
      <c r="Q991" s="63"/>
      <c r="R991" s="63"/>
      <c r="S991" s="63"/>
      <c r="T991" s="63"/>
      <c r="U991" s="63"/>
      <c r="V991" s="63"/>
      <c r="W991" s="63"/>
      <c r="X991" s="63"/>
      <c r="Y991" s="63"/>
      <c r="Z991" s="63"/>
      <c r="AA991" s="63"/>
      <c r="AB991" s="63"/>
      <c r="AC991" s="63"/>
      <c r="AD991" s="63"/>
      <c r="AF991" s="32"/>
      <c r="AK991" s="3"/>
      <c r="AL991" s="318"/>
      <c r="AM991" s="319"/>
      <c r="AN991" s="319"/>
      <c r="AO991" s="319"/>
      <c r="AP991" s="319"/>
      <c r="AQ991" s="320"/>
      <c r="AR991" s="33"/>
    </row>
    <row r="992" spans="1:44" ht="27.75" customHeight="1" x14ac:dyDescent="0.65">
      <c r="A992" s="198" t="str">
        <f t="shared" si="19"/>
        <v/>
      </c>
      <c r="B992" s="28"/>
      <c r="E992" s="29"/>
      <c r="F992" s="30"/>
      <c r="H992" s="627" t="s">
        <v>620</v>
      </c>
      <c r="I992" s="627"/>
      <c r="J992" s="627"/>
      <c r="K992" s="627"/>
      <c r="L992" s="627"/>
      <c r="M992" s="627"/>
      <c r="N992" s="627"/>
      <c r="O992" s="627"/>
      <c r="P992" s="627"/>
      <c r="Q992" s="627"/>
      <c r="R992" s="627"/>
      <c r="S992" s="627"/>
      <c r="T992" s="627"/>
      <c r="U992" s="627"/>
      <c r="V992" s="627"/>
      <c r="W992" s="627"/>
      <c r="X992" s="627"/>
      <c r="Y992" s="627"/>
      <c r="Z992" s="627"/>
      <c r="AA992" s="627"/>
      <c r="AB992" s="627"/>
      <c r="AC992" s="627"/>
      <c r="AD992" s="627"/>
      <c r="AE992" s="31"/>
      <c r="AF992" s="32"/>
      <c r="AK992" s="3"/>
      <c r="AL992" s="318"/>
      <c r="AM992" s="319"/>
      <c r="AN992" s="319"/>
      <c r="AO992" s="319"/>
      <c r="AP992" s="319"/>
      <c r="AQ992" s="320"/>
      <c r="AR992" s="33"/>
    </row>
    <row r="993" spans="1:44" ht="27.75" customHeight="1" x14ac:dyDescent="0.65">
      <c r="A993" s="198" t="str">
        <f t="shared" si="19"/>
        <v/>
      </c>
      <c r="B993" s="28"/>
      <c r="E993" s="29"/>
      <c r="I993" s="487" t="s">
        <v>621</v>
      </c>
      <c r="J993" s="487"/>
      <c r="K993" s="487"/>
      <c r="L993" s="487"/>
      <c r="M993" s="487"/>
      <c r="N993" s="487"/>
      <c r="O993" s="487"/>
      <c r="P993" s="487"/>
      <c r="Q993" s="487"/>
      <c r="R993" s="487"/>
      <c r="S993" s="487"/>
      <c r="T993" s="487"/>
      <c r="U993" s="487"/>
      <c r="V993" s="487"/>
      <c r="W993" s="487"/>
      <c r="X993" s="487"/>
      <c r="Y993" s="487"/>
      <c r="Z993" s="487"/>
      <c r="AA993" s="487"/>
      <c r="AB993" s="487"/>
      <c r="AC993" s="487"/>
      <c r="AD993" s="487"/>
      <c r="AE993" s="31"/>
      <c r="AF993" s="32"/>
      <c r="AK993" s="3"/>
      <c r="AL993" s="318"/>
      <c r="AM993" s="319"/>
      <c r="AN993" s="319"/>
      <c r="AO993" s="319"/>
      <c r="AP993" s="319"/>
      <c r="AQ993" s="320"/>
      <c r="AR993" s="33"/>
    </row>
    <row r="994" spans="1:44" ht="27.75" customHeight="1" x14ac:dyDescent="0.65">
      <c r="A994" s="198" t="str">
        <f t="shared" si="19"/>
        <v/>
      </c>
      <c r="B994" s="28"/>
      <c r="E994" s="29"/>
      <c r="I994" s="487"/>
      <c r="J994" s="487"/>
      <c r="K994" s="487"/>
      <c r="L994" s="487"/>
      <c r="M994" s="487"/>
      <c r="N994" s="487"/>
      <c r="O994" s="487"/>
      <c r="P994" s="487"/>
      <c r="Q994" s="487"/>
      <c r="R994" s="487"/>
      <c r="S994" s="487"/>
      <c r="T994" s="487"/>
      <c r="U994" s="487"/>
      <c r="V994" s="487"/>
      <c r="W994" s="487"/>
      <c r="X994" s="487"/>
      <c r="Y994" s="487"/>
      <c r="Z994" s="487"/>
      <c r="AA994" s="487"/>
      <c r="AB994" s="487"/>
      <c r="AC994" s="487"/>
      <c r="AD994" s="487"/>
      <c r="AE994" s="31"/>
      <c r="AF994" s="32"/>
      <c r="AK994" s="3"/>
      <c r="AL994" s="318"/>
      <c r="AM994" s="319"/>
      <c r="AN994" s="319"/>
      <c r="AO994" s="319"/>
      <c r="AP994" s="319"/>
      <c r="AQ994" s="320"/>
      <c r="AR994" s="74"/>
    </row>
    <row r="995" spans="1:44" ht="27.75" customHeight="1" x14ac:dyDescent="0.65">
      <c r="A995" s="198" t="str">
        <f t="shared" si="19"/>
        <v/>
      </c>
      <c r="B995" s="28"/>
      <c r="E995" s="29"/>
      <c r="I995" s="516" t="s">
        <v>622</v>
      </c>
      <c r="J995" s="516"/>
      <c r="K995" s="516"/>
      <c r="L995" s="516"/>
      <c r="M995" s="516"/>
      <c r="N995" s="516"/>
      <c r="O995" s="516"/>
      <c r="P995" s="516"/>
      <c r="Q995" s="516"/>
      <c r="R995" s="516"/>
      <c r="S995" s="516"/>
      <c r="T995" s="516"/>
      <c r="U995" s="516"/>
      <c r="V995" s="516"/>
      <c r="W995" s="516"/>
      <c r="X995" s="516"/>
      <c r="Y995" s="516"/>
      <c r="Z995" s="516"/>
      <c r="AA995" s="516"/>
      <c r="AB995" s="516"/>
      <c r="AC995" s="516"/>
      <c r="AD995" s="516"/>
      <c r="AE995" s="31"/>
      <c r="AF995" s="32"/>
      <c r="AK995" s="3"/>
      <c r="AL995" s="318"/>
      <c r="AM995" s="319"/>
      <c r="AN995" s="319"/>
      <c r="AO995" s="319"/>
      <c r="AP995" s="319"/>
      <c r="AQ995" s="320"/>
      <c r="AR995" s="33"/>
    </row>
    <row r="996" spans="1:44" ht="27.75" customHeight="1" x14ac:dyDescent="0.65">
      <c r="A996" s="198" t="str">
        <f t="shared" si="19"/>
        <v/>
      </c>
      <c r="B996" s="28"/>
      <c r="E996" s="29"/>
      <c r="I996" s="516" t="s">
        <v>623</v>
      </c>
      <c r="J996" s="516"/>
      <c r="K996" s="516"/>
      <c r="L996" s="516"/>
      <c r="M996" s="516"/>
      <c r="N996" s="516"/>
      <c r="O996" s="516"/>
      <c r="P996" s="516"/>
      <c r="Q996" s="516"/>
      <c r="R996" s="516"/>
      <c r="S996" s="516"/>
      <c r="T996" s="516"/>
      <c r="U996" s="516"/>
      <c r="V996" s="516"/>
      <c r="W996" s="516"/>
      <c r="X996" s="516"/>
      <c r="Y996" s="516"/>
      <c r="Z996" s="516"/>
      <c r="AA996" s="516"/>
      <c r="AB996" s="516"/>
      <c r="AC996" s="516"/>
      <c r="AD996" s="516"/>
      <c r="AE996" s="31"/>
      <c r="AF996" s="32"/>
      <c r="AK996" s="3"/>
      <c r="AL996" s="318"/>
      <c r="AM996" s="319"/>
      <c r="AN996" s="319"/>
      <c r="AO996" s="319"/>
      <c r="AP996" s="319"/>
      <c r="AQ996" s="320"/>
      <c r="AR996" s="33"/>
    </row>
    <row r="997" spans="1:44" ht="17.25" customHeight="1" x14ac:dyDescent="0.65">
      <c r="A997" s="198" t="str">
        <f t="shared" si="19"/>
        <v/>
      </c>
      <c r="B997" s="135"/>
      <c r="C997" s="169"/>
      <c r="D997" s="169"/>
      <c r="E997" s="136"/>
      <c r="F997" s="30"/>
      <c r="H997" s="63"/>
      <c r="I997" s="63"/>
      <c r="J997" s="63"/>
      <c r="K997" s="63"/>
      <c r="L997" s="63"/>
      <c r="M997" s="63"/>
      <c r="N997" s="63"/>
      <c r="O997" s="63"/>
      <c r="P997" s="63"/>
      <c r="Q997" s="63"/>
      <c r="R997" s="63"/>
      <c r="S997" s="63"/>
      <c r="T997" s="63"/>
      <c r="U997" s="63"/>
      <c r="V997" s="63"/>
      <c r="W997" s="63"/>
      <c r="X997" s="63"/>
      <c r="Y997" s="63"/>
      <c r="Z997" s="63"/>
      <c r="AA997" s="63"/>
      <c r="AB997" s="63"/>
      <c r="AC997" s="63"/>
      <c r="AD997" s="63"/>
      <c r="AF997" s="32"/>
      <c r="AK997" s="3"/>
      <c r="AL997" s="318"/>
      <c r="AM997" s="319"/>
      <c r="AN997" s="319"/>
      <c r="AO997" s="319"/>
      <c r="AP997" s="319"/>
      <c r="AQ997" s="320"/>
      <c r="AR997" s="33"/>
    </row>
    <row r="998" spans="1:44" ht="27.75" customHeight="1" x14ac:dyDescent="0.65">
      <c r="A998" s="198" t="str">
        <f t="shared" si="19"/>
        <v/>
      </c>
      <c r="B998" s="135"/>
      <c r="C998" s="169"/>
      <c r="D998" s="169"/>
      <c r="E998" s="136"/>
      <c r="F998" s="30"/>
      <c r="H998" s="281"/>
      <c r="I998" s="517"/>
      <c r="J998" s="517"/>
      <c r="K998" s="517"/>
      <c r="L998" s="517"/>
      <c r="M998" s="517"/>
      <c r="N998" s="517"/>
      <c r="O998" s="517"/>
      <c r="P998" s="517"/>
      <c r="Q998" s="517"/>
      <c r="R998" s="517"/>
      <c r="S998" s="517"/>
      <c r="T998" s="517"/>
      <c r="U998" s="517"/>
      <c r="V998" s="517"/>
      <c r="W998" s="517"/>
      <c r="X998" s="517"/>
      <c r="Y998" s="517"/>
      <c r="Z998" s="517"/>
      <c r="AA998" s="517"/>
      <c r="AB998" s="517"/>
      <c r="AC998" s="517"/>
      <c r="AD998" s="517"/>
      <c r="AF998" s="32"/>
      <c r="AK998" s="3"/>
      <c r="AL998" s="303"/>
      <c r="AM998" s="304"/>
      <c r="AN998" s="304"/>
      <c r="AO998" s="304"/>
      <c r="AP998" s="304"/>
      <c r="AQ998" s="305"/>
      <c r="AR998" s="33"/>
    </row>
    <row r="999" spans="1:44" ht="17.25" customHeight="1" x14ac:dyDescent="0.65">
      <c r="A999" s="198" t="str">
        <f t="shared" si="19"/>
        <v/>
      </c>
      <c r="B999" s="135"/>
      <c r="C999" s="169"/>
      <c r="D999" s="169"/>
      <c r="E999" s="136"/>
      <c r="F999" s="30"/>
      <c r="H999" s="63"/>
      <c r="I999" s="63"/>
      <c r="J999" s="63"/>
      <c r="K999" s="63"/>
      <c r="L999" s="63"/>
      <c r="M999" s="63"/>
      <c r="N999" s="63"/>
      <c r="O999" s="63"/>
      <c r="P999" s="63"/>
      <c r="Q999" s="63"/>
      <c r="R999" s="63"/>
      <c r="S999" s="63"/>
      <c r="T999" s="63"/>
      <c r="U999" s="63"/>
      <c r="V999" s="63"/>
      <c r="W999" s="63"/>
      <c r="X999" s="63"/>
      <c r="Y999" s="63"/>
      <c r="Z999" s="63"/>
      <c r="AA999" s="63"/>
      <c r="AB999" s="63"/>
      <c r="AC999" s="63"/>
      <c r="AD999" s="63"/>
      <c r="AF999" s="32"/>
      <c r="AK999" s="3"/>
      <c r="AL999" s="318"/>
      <c r="AM999" s="319"/>
      <c r="AN999" s="319"/>
      <c r="AO999" s="319"/>
      <c r="AP999" s="319"/>
      <c r="AQ999" s="320"/>
      <c r="AR999" s="33"/>
    </row>
    <row r="1000" spans="1:44" ht="27.75" customHeight="1" x14ac:dyDescent="0.65">
      <c r="A1000" s="198">
        <f t="shared" si="19"/>
        <v>172</v>
      </c>
      <c r="B1000" s="135"/>
      <c r="C1000" s="169"/>
      <c r="D1000" s="169"/>
      <c r="E1000" s="136"/>
      <c r="F1000" s="503" t="s">
        <v>74</v>
      </c>
      <c r="G1000" s="504"/>
      <c r="H1000" s="487" t="s">
        <v>624</v>
      </c>
      <c r="I1000" s="487"/>
      <c r="J1000" s="487"/>
      <c r="K1000" s="487"/>
      <c r="L1000" s="487"/>
      <c r="M1000" s="487"/>
      <c r="N1000" s="487"/>
      <c r="O1000" s="487"/>
      <c r="P1000" s="487"/>
      <c r="Q1000" s="487"/>
      <c r="R1000" s="487"/>
      <c r="S1000" s="487"/>
      <c r="T1000" s="487"/>
      <c r="U1000" s="487"/>
      <c r="V1000" s="487"/>
      <c r="W1000" s="487"/>
      <c r="X1000" s="487"/>
      <c r="Y1000" s="487"/>
      <c r="Z1000" s="487"/>
      <c r="AA1000" s="487"/>
      <c r="AB1000" s="487"/>
      <c r="AC1000" s="487"/>
      <c r="AD1000" s="487"/>
      <c r="AF1000" s="32"/>
      <c r="AG1000" s="223">
        <v>172</v>
      </c>
      <c r="AH1000" s="505" t="s">
        <v>19</v>
      </c>
      <c r="AI1000" s="506"/>
      <c r="AJ1000" s="507"/>
      <c r="AK1000" s="3"/>
      <c r="AL1000" s="306"/>
      <c r="AM1000" s="307"/>
      <c r="AN1000" s="307"/>
      <c r="AO1000" s="307"/>
      <c r="AP1000" s="307"/>
      <c r="AQ1000" s="308"/>
      <c r="AR1000" s="566">
        <f>VLOOKUP(AH1000,$CD$6:$CE$11,2,FALSE)</f>
        <v>0</v>
      </c>
    </row>
    <row r="1001" spans="1:44" ht="27.75" customHeight="1" x14ac:dyDescent="0.65">
      <c r="A1001" s="198" t="str">
        <f t="shared" si="19"/>
        <v/>
      </c>
      <c r="B1001" s="135"/>
      <c r="C1001" s="169"/>
      <c r="D1001" s="169"/>
      <c r="E1001" s="136"/>
      <c r="F1001" s="30"/>
      <c r="H1001" s="487"/>
      <c r="I1001" s="487"/>
      <c r="J1001" s="487"/>
      <c r="K1001" s="487"/>
      <c r="L1001" s="487"/>
      <c r="M1001" s="487"/>
      <c r="N1001" s="487"/>
      <c r="O1001" s="487"/>
      <c r="P1001" s="487"/>
      <c r="Q1001" s="487"/>
      <c r="R1001" s="487"/>
      <c r="S1001" s="487"/>
      <c r="T1001" s="487"/>
      <c r="U1001" s="487"/>
      <c r="V1001" s="487"/>
      <c r="W1001" s="487"/>
      <c r="X1001" s="487"/>
      <c r="Y1001" s="487"/>
      <c r="Z1001" s="487"/>
      <c r="AA1001" s="487"/>
      <c r="AB1001" s="487"/>
      <c r="AC1001" s="487"/>
      <c r="AD1001" s="487"/>
      <c r="AF1001" s="32"/>
      <c r="AK1001" s="3"/>
      <c r="AL1001" s="306"/>
      <c r="AM1001" s="307"/>
      <c r="AN1001" s="307"/>
      <c r="AO1001" s="307"/>
      <c r="AP1001" s="307"/>
      <c r="AQ1001" s="308"/>
      <c r="AR1001" s="566"/>
    </row>
    <row r="1002" spans="1:44" ht="17.25" customHeight="1" x14ac:dyDescent="0.65">
      <c r="A1002" s="198" t="str">
        <f t="shared" si="19"/>
        <v/>
      </c>
      <c r="B1002" s="135"/>
      <c r="C1002" s="169"/>
      <c r="D1002" s="169"/>
      <c r="E1002" s="136"/>
      <c r="F1002" s="30"/>
      <c r="H1002" s="63"/>
      <c r="I1002" s="63"/>
      <c r="J1002" s="63"/>
      <c r="K1002" s="63"/>
      <c r="L1002" s="63"/>
      <c r="M1002" s="63"/>
      <c r="N1002" s="63"/>
      <c r="O1002" s="63"/>
      <c r="P1002" s="63"/>
      <c r="Q1002" s="63"/>
      <c r="R1002" s="63"/>
      <c r="S1002" s="63"/>
      <c r="T1002" s="63"/>
      <c r="U1002" s="63"/>
      <c r="V1002" s="63"/>
      <c r="W1002" s="63"/>
      <c r="X1002" s="63"/>
      <c r="Y1002" s="63"/>
      <c r="Z1002" s="63"/>
      <c r="AA1002" s="63"/>
      <c r="AB1002" s="63"/>
      <c r="AC1002" s="63"/>
      <c r="AD1002" s="63"/>
      <c r="AF1002" s="606" t="s">
        <v>62</v>
      </c>
      <c r="AG1002" s="607"/>
      <c r="AH1002" s="607"/>
      <c r="AI1002" s="607"/>
      <c r="AJ1002" s="607"/>
      <c r="AK1002" s="608"/>
      <c r="AL1002" s="303"/>
      <c r="AM1002" s="304"/>
      <c r="AN1002" s="304"/>
      <c r="AO1002" s="304"/>
      <c r="AP1002" s="304"/>
      <c r="AQ1002" s="305"/>
      <c r="AR1002" s="33"/>
    </row>
    <row r="1003" spans="1:44" ht="27.75" customHeight="1" x14ac:dyDescent="0.65">
      <c r="A1003" s="198">
        <f t="shared" si="19"/>
        <v>173</v>
      </c>
      <c r="B1003" s="135"/>
      <c r="C1003" s="169"/>
      <c r="D1003" s="169"/>
      <c r="E1003" s="136"/>
      <c r="F1003" s="30"/>
      <c r="H1003" s="63" t="s">
        <v>76</v>
      </c>
      <c r="I1003" s="516" t="s">
        <v>625</v>
      </c>
      <c r="J1003" s="516"/>
      <c r="K1003" s="516"/>
      <c r="L1003" s="516"/>
      <c r="M1003" s="516"/>
      <c r="N1003" s="516"/>
      <c r="O1003" s="516"/>
      <c r="P1003" s="516"/>
      <c r="Q1003" s="516"/>
      <c r="R1003" s="516"/>
      <c r="S1003" s="516"/>
      <c r="T1003" s="516"/>
      <c r="U1003" s="516"/>
      <c r="V1003" s="516"/>
      <c r="W1003" s="516"/>
      <c r="X1003" s="516"/>
      <c r="Y1003" s="516"/>
      <c r="Z1003" s="516"/>
      <c r="AA1003" s="516"/>
      <c r="AB1003" s="516"/>
      <c r="AC1003" s="516"/>
      <c r="AD1003" s="516"/>
      <c r="AF1003" s="32"/>
      <c r="AG1003" s="223">
        <v>173</v>
      </c>
      <c r="AH1003" s="521" t="s">
        <v>743</v>
      </c>
      <c r="AI1003" s="522"/>
      <c r="AJ1003" s="523"/>
      <c r="AK1003" s="3"/>
      <c r="AL1003" s="609" t="s">
        <v>1094</v>
      </c>
      <c r="AM1003" s="610"/>
      <c r="AN1003" s="610"/>
      <c r="AO1003" s="610"/>
      <c r="AP1003" s="610"/>
      <c r="AQ1003" s="611"/>
      <c r="AR1003" s="74">
        <f>VLOOKUP(AH1003,$CD$23:$CE$26,2,FALSE)</f>
        <v>0</v>
      </c>
    </row>
    <row r="1004" spans="1:44" ht="27.75" customHeight="1" x14ac:dyDescent="0.65">
      <c r="A1004" s="198" t="str">
        <f t="shared" si="19"/>
        <v/>
      </c>
      <c r="B1004" s="135"/>
      <c r="C1004" s="169"/>
      <c r="D1004" s="169"/>
      <c r="E1004" s="136"/>
      <c r="F1004" s="30"/>
      <c r="H1004" s="63"/>
      <c r="I1004" s="137" t="s">
        <v>152</v>
      </c>
      <c r="J1004" s="516" t="s">
        <v>628</v>
      </c>
      <c r="K1004" s="516"/>
      <c r="L1004" s="516"/>
      <c r="M1004" s="516"/>
      <c r="N1004" s="516"/>
      <c r="O1004" s="516"/>
      <c r="P1004" s="516"/>
      <c r="Q1004" s="516"/>
      <c r="R1004" s="516"/>
      <c r="S1004" s="516"/>
      <c r="T1004" s="516"/>
      <c r="U1004" s="516"/>
      <c r="V1004" s="516"/>
      <c r="W1004" s="516"/>
      <c r="X1004" s="516"/>
      <c r="Y1004" s="516"/>
      <c r="Z1004" s="516"/>
      <c r="AA1004" s="516"/>
      <c r="AB1004" s="516"/>
      <c r="AC1004" s="516"/>
      <c r="AD1004" s="516"/>
      <c r="AF1004" s="32"/>
      <c r="AI1004" s="75"/>
      <c r="AJ1004" s="75"/>
      <c r="AK1004" s="3"/>
      <c r="AL1004" s="609"/>
      <c r="AM1004" s="610"/>
      <c r="AN1004" s="610"/>
      <c r="AO1004" s="610"/>
      <c r="AP1004" s="610"/>
      <c r="AQ1004" s="611"/>
      <c r="AR1004" s="145"/>
    </row>
    <row r="1005" spans="1:44" ht="27.75" customHeight="1" x14ac:dyDescent="0.65">
      <c r="A1005" s="198" t="str">
        <f t="shared" si="19"/>
        <v/>
      </c>
      <c r="B1005" s="135"/>
      <c r="C1005" s="169"/>
      <c r="D1005" s="169"/>
      <c r="E1005" s="136"/>
      <c r="F1005" s="30"/>
      <c r="H1005" s="63"/>
      <c r="I1005" s="137" t="s">
        <v>153</v>
      </c>
      <c r="J1005" s="516" t="s">
        <v>629</v>
      </c>
      <c r="K1005" s="516"/>
      <c r="L1005" s="516"/>
      <c r="M1005" s="516"/>
      <c r="N1005" s="516"/>
      <c r="O1005" s="516"/>
      <c r="P1005" s="516"/>
      <c r="Q1005" s="516"/>
      <c r="R1005" s="516"/>
      <c r="S1005" s="516"/>
      <c r="T1005" s="516"/>
      <c r="U1005" s="516"/>
      <c r="V1005" s="516"/>
      <c r="W1005" s="516"/>
      <c r="X1005" s="516"/>
      <c r="Y1005" s="516"/>
      <c r="Z1005" s="516"/>
      <c r="AA1005" s="516"/>
      <c r="AB1005" s="516"/>
      <c r="AC1005" s="516"/>
      <c r="AD1005" s="516"/>
      <c r="AF1005" s="606" t="s">
        <v>69</v>
      </c>
      <c r="AG1005" s="607"/>
      <c r="AH1005" s="607"/>
      <c r="AI1005" s="607"/>
      <c r="AJ1005" s="607"/>
      <c r="AK1005" s="608"/>
      <c r="AL1005" s="318"/>
      <c r="AM1005" s="319"/>
      <c r="AN1005" s="319"/>
      <c r="AO1005" s="319"/>
      <c r="AP1005" s="319"/>
      <c r="AQ1005" s="320"/>
      <c r="AR1005" s="145"/>
    </row>
    <row r="1006" spans="1:44" ht="27.75" customHeight="1" x14ac:dyDescent="0.65">
      <c r="A1006" s="198">
        <f t="shared" si="19"/>
        <v>174</v>
      </c>
      <c r="B1006" s="135"/>
      <c r="C1006" s="169"/>
      <c r="D1006" s="169"/>
      <c r="E1006" s="136"/>
      <c r="F1006" s="30"/>
      <c r="H1006" s="63"/>
      <c r="I1006" s="137"/>
      <c r="J1006" s="137"/>
      <c r="K1006" s="137"/>
      <c r="L1006" s="137"/>
      <c r="M1006" s="137"/>
      <c r="N1006" s="137"/>
      <c r="O1006" s="137"/>
      <c r="P1006" s="137"/>
      <c r="Q1006" s="137"/>
      <c r="R1006" s="137"/>
      <c r="S1006" s="137"/>
      <c r="T1006" s="137"/>
      <c r="U1006" s="137"/>
      <c r="V1006" s="137"/>
      <c r="W1006" s="137"/>
      <c r="X1006" s="137"/>
      <c r="Y1006" s="137"/>
      <c r="Z1006" s="137"/>
      <c r="AA1006" s="137"/>
      <c r="AB1006" s="137"/>
      <c r="AC1006" s="137"/>
      <c r="AD1006" s="137"/>
      <c r="AF1006" s="32"/>
      <c r="AG1006" s="223">
        <v>174</v>
      </c>
      <c r="AH1006" s="521" t="s">
        <v>743</v>
      </c>
      <c r="AI1006" s="522"/>
      <c r="AJ1006" s="523"/>
      <c r="AK1006" s="3"/>
      <c r="AL1006" s="318"/>
      <c r="AM1006" s="319"/>
      <c r="AN1006" s="319"/>
      <c r="AO1006" s="319"/>
      <c r="AP1006" s="319"/>
      <c r="AQ1006" s="320"/>
      <c r="AR1006" s="74">
        <f>VLOOKUP(AH1006,$CD$23:$CE$26,2,FALSE)</f>
        <v>0</v>
      </c>
    </row>
    <row r="1007" spans="1:44" ht="17.25" customHeight="1" x14ac:dyDescent="0.65">
      <c r="A1007" s="198" t="str">
        <f t="shared" si="19"/>
        <v/>
      </c>
      <c r="B1007" s="135"/>
      <c r="C1007" s="169"/>
      <c r="D1007" s="169"/>
      <c r="E1007" s="136"/>
      <c r="F1007" s="30"/>
      <c r="H1007" s="63"/>
      <c r="I1007" s="137"/>
      <c r="J1007" s="137"/>
      <c r="K1007" s="137"/>
      <c r="L1007" s="137"/>
      <c r="M1007" s="137"/>
      <c r="N1007" s="137"/>
      <c r="O1007" s="137"/>
      <c r="P1007" s="137"/>
      <c r="Q1007" s="137"/>
      <c r="R1007" s="137"/>
      <c r="S1007" s="137"/>
      <c r="T1007" s="137"/>
      <c r="U1007" s="137"/>
      <c r="V1007" s="137"/>
      <c r="W1007" s="137"/>
      <c r="X1007" s="137"/>
      <c r="Y1007" s="137"/>
      <c r="Z1007" s="137"/>
      <c r="AA1007" s="137"/>
      <c r="AB1007" s="137"/>
      <c r="AC1007" s="137"/>
      <c r="AD1007" s="137"/>
      <c r="AF1007" s="32"/>
      <c r="AI1007" s="75"/>
      <c r="AJ1007" s="75"/>
      <c r="AK1007" s="3"/>
      <c r="AL1007" s="318"/>
      <c r="AM1007" s="319"/>
      <c r="AN1007" s="319"/>
      <c r="AO1007" s="319"/>
      <c r="AP1007" s="319"/>
      <c r="AQ1007" s="320"/>
      <c r="AR1007" s="145"/>
    </row>
    <row r="1008" spans="1:44" ht="17.25" customHeight="1" x14ac:dyDescent="0.65">
      <c r="A1008" s="198" t="str">
        <f t="shared" si="19"/>
        <v/>
      </c>
      <c r="B1008" s="135"/>
      <c r="C1008" s="169"/>
      <c r="D1008" s="169"/>
      <c r="E1008" s="136"/>
      <c r="F1008" s="30"/>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63"/>
      <c r="AF1008" s="606" t="s">
        <v>70</v>
      </c>
      <c r="AG1008" s="607"/>
      <c r="AH1008" s="607"/>
      <c r="AI1008" s="607"/>
      <c r="AJ1008" s="607"/>
      <c r="AK1008" s="608"/>
      <c r="AL1008" s="318"/>
      <c r="AM1008" s="319"/>
      <c r="AN1008" s="319"/>
      <c r="AO1008" s="319"/>
      <c r="AP1008" s="319"/>
      <c r="AQ1008" s="320"/>
      <c r="AR1008" s="145"/>
    </row>
    <row r="1009" spans="1:44" ht="27.75" customHeight="1" x14ac:dyDescent="0.65">
      <c r="A1009" s="198">
        <f t="shared" si="19"/>
        <v>175</v>
      </c>
      <c r="B1009" s="135"/>
      <c r="C1009" s="169"/>
      <c r="D1009" s="169"/>
      <c r="E1009" s="136"/>
      <c r="F1009" s="30"/>
      <c r="H1009" s="63" t="s">
        <v>77</v>
      </c>
      <c r="I1009" s="516" t="s">
        <v>630</v>
      </c>
      <c r="J1009" s="516"/>
      <c r="K1009" s="516"/>
      <c r="L1009" s="516"/>
      <c r="M1009" s="516"/>
      <c r="N1009" s="516"/>
      <c r="O1009" s="516"/>
      <c r="P1009" s="516"/>
      <c r="Q1009" s="516"/>
      <c r="R1009" s="516"/>
      <c r="S1009" s="516"/>
      <c r="T1009" s="516"/>
      <c r="U1009" s="516"/>
      <c r="V1009" s="516"/>
      <c r="W1009" s="516"/>
      <c r="X1009" s="516"/>
      <c r="Y1009" s="516"/>
      <c r="Z1009" s="516"/>
      <c r="AA1009" s="516"/>
      <c r="AB1009" s="516"/>
      <c r="AC1009" s="516"/>
      <c r="AD1009" s="516"/>
      <c r="AF1009" s="32"/>
      <c r="AG1009" s="223">
        <v>175</v>
      </c>
      <c r="AH1009" s="521" t="s">
        <v>743</v>
      </c>
      <c r="AI1009" s="522"/>
      <c r="AJ1009" s="523"/>
      <c r="AK1009" s="3"/>
      <c r="AL1009" s="609" t="s">
        <v>1095</v>
      </c>
      <c r="AM1009" s="610"/>
      <c r="AN1009" s="610"/>
      <c r="AO1009" s="610"/>
      <c r="AP1009" s="610"/>
      <c r="AQ1009" s="611"/>
      <c r="AR1009" s="74">
        <f>VLOOKUP(AH1009,$CD$23:$CE$26,2,FALSE)</f>
        <v>0</v>
      </c>
    </row>
    <row r="1010" spans="1:44" ht="27.75" customHeight="1" x14ac:dyDescent="0.65">
      <c r="A1010" s="198" t="str">
        <f t="shared" si="19"/>
        <v/>
      </c>
      <c r="B1010" s="135"/>
      <c r="C1010" s="169"/>
      <c r="D1010" s="169"/>
      <c r="E1010" s="136"/>
      <c r="F1010" s="30"/>
      <c r="H1010" s="63"/>
      <c r="I1010" s="137" t="s">
        <v>152</v>
      </c>
      <c r="J1010" s="516" t="s">
        <v>629</v>
      </c>
      <c r="K1010" s="516"/>
      <c r="L1010" s="516"/>
      <c r="M1010" s="516"/>
      <c r="N1010" s="516"/>
      <c r="O1010" s="516"/>
      <c r="P1010" s="516"/>
      <c r="Q1010" s="516"/>
      <c r="R1010" s="516"/>
      <c r="S1010" s="516"/>
      <c r="T1010" s="516"/>
      <c r="U1010" s="516"/>
      <c r="V1010" s="516"/>
      <c r="W1010" s="516"/>
      <c r="X1010" s="516"/>
      <c r="Y1010" s="516"/>
      <c r="Z1010" s="516"/>
      <c r="AA1010" s="516"/>
      <c r="AB1010" s="516"/>
      <c r="AC1010" s="516"/>
      <c r="AD1010" s="516"/>
      <c r="AF1010" s="32"/>
      <c r="AI1010" s="75"/>
      <c r="AJ1010" s="75"/>
      <c r="AK1010" s="3"/>
      <c r="AL1010" s="609"/>
      <c r="AM1010" s="610"/>
      <c r="AN1010" s="610"/>
      <c r="AO1010" s="610"/>
      <c r="AP1010" s="610"/>
      <c r="AQ1010" s="611"/>
      <c r="AR1010" s="145"/>
    </row>
    <row r="1011" spans="1:44" ht="27.75" customHeight="1" x14ac:dyDescent="0.65">
      <c r="A1011" s="198" t="str">
        <f t="shared" si="19"/>
        <v/>
      </c>
      <c r="B1011" s="135"/>
      <c r="C1011" s="169"/>
      <c r="D1011" s="169"/>
      <c r="E1011" s="136"/>
      <c r="F1011" s="30"/>
      <c r="H1011" s="143"/>
      <c r="I1011" s="137" t="s">
        <v>153</v>
      </c>
      <c r="J1011" s="516" t="s">
        <v>631</v>
      </c>
      <c r="K1011" s="516"/>
      <c r="L1011" s="516"/>
      <c r="M1011" s="516"/>
      <c r="N1011" s="516"/>
      <c r="O1011" s="516"/>
      <c r="P1011" s="516"/>
      <c r="Q1011" s="516"/>
      <c r="R1011" s="516"/>
      <c r="S1011" s="516"/>
      <c r="T1011" s="516"/>
      <c r="U1011" s="516"/>
      <c r="V1011" s="516"/>
      <c r="W1011" s="516"/>
      <c r="X1011" s="516"/>
      <c r="Y1011" s="516"/>
      <c r="Z1011" s="516"/>
      <c r="AA1011" s="516"/>
      <c r="AB1011" s="516"/>
      <c r="AC1011" s="516"/>
      <c r="AD1011" s="516"/>
      <c r="AF1011" s="606" t="s">
        <v>63</v>
      </c>
      <c r="AG1011" s="607"/>
      <c r="AH1011" s="607"/>
      <c r="AI1011" s="607"/>
      <c r="AJ1011" s="607"/>
      <c r="AK1011" s="608"/>
      <c r="AL1011" s="318"/>
      <c r="AM1011" s="319"/>
      <c r="AN1011" s="319"/>
      <c r="AO1011" s="319"/>
      <c r="AP1011" s="319"/>
      <c r="AQ1011" s="320"/>
      <c r="AR1011" s="145"/>
    </row>
    <row r="1012" spans="1:44" ht="27.75" customHeight="1" x14ac:dyDescent="0.65">
      <c r="A1012" s="198">
        <f t="shared" si="19"/>
        <v>176</v>
      </c>
      <c r="B1012" s="135"/>
      <c r="C1012" s="169"/>
      <c r="D1012" s="169"/>
      <c r="E1012" s="136"/>
      <c r="F1012" s="30"/>
      <c r="H1012" s="63"/>
      <c r="I1012" s="63" t="s">
        <v>154</v>
      </c>
      <c r="J1012" s="487" t="s">
        <v>632</v>
      </c>
      <c r="K1012" s="487"/>
      <c r="L1012" s="487"/>
      <c r="M1012" s="487"/>
      <c r="N1012" s="487"/>
      <c r="O1012" s="487"/>
      <c r="P1012" s="487"/>
      <c r="Q1012" s="487"/>
      <c r="R1012" s="487"/>
      <c r="S1012" s="487"/>
      <c r="T1012" s="487"/>
      <c r="U1012" s="487"/>
      <c r="V1012" s="487"/>
      <c r="W1012" s="487"/>
      <c r="X1012" s="487"/>
      <c r="Y1012" s="487"/>
      <c r="Z1012" s="487"/>
      <c r="AA1012" s="487"/>
      <c r="AB1012" s="487"/>
      <c r="AC1012" s="487"/>
      <c r="AD1012" s="487"/>
      <c r="AF1012" s="32"/>
      <c r="AG1012" s="223">
        <v>176</v>
      </c>
      <c r="AH1012" s="521" t="s">
        <v>743</v>
      </c>
      <c r="AI1012" s="522"/>
      <c r="AJ1012" s="523"/>
      <c r="AK1012" s="3"/>
      <c r="AL1012" s="318"/>
      <c r="AM1012" s="319"/>
      <c r="AN1012" s="319"/>
      <c r="AO1012" s="319"/>
      <c r="AP1012" s="319"/>
      <c r="AQ1012" s="320"/>
      <c r="AR1012" s="74">
        <f>VLOOKUP(AH1012,$CD$23:$CE$26,2,FALSE)</f>
        <v>0</v>
      </c>
    </row>
    <row r="1013" spans="1:44" ht="27.75" customHeight="1" x14ac:dyDescent="0.65">
      <c r="A1013" s="198" t="str">
        <f t="shared" si="19"/>
        <v/>
      </c>
      <c r="B1013" s="135"/>
      <c r="C1013" s="169"/>
      <c r="D1013" s="169"/>
      <c r="E1013" s="136"/>
      <c r="F1013" s="30"/>
      <c r="H1013" s="63"/>
      <c r="I1013" s="63"/>
      <c r="J1013" s="487"/>
      <c r="K1013" s="487"/>
      <c r="L1013" s="487"/>
      <c r="M1013" s="487"/>
      <c r="N1013" s="487"/>
      <c r="O1013" s="487"/>
      <c r="P1013" s="487"/>
      <c r="Q1013" s="487"/>
      <c r="R1013" s="487"/>
      <c r="S1013" s="487"/>
      <c r="T1013" s="487"/>
      <c r="U1013" s="487"/>
      <c r="V1013" s="487"/>
      <c r="W1013" s="487"/>
      <c r="X1013" s="487"/>
      <c r="Y1013" s="487"/>
      <c r="Z1013" s="487"/>
      <c r="AA1013" s="487"/>
      <c r="AB1013" s="487"/>
      <c r="AC1013" s="487"/>
      <c r="AD1013" s="487"/>
      <c r="AF1013" s="32"/>
      <c r="AI1013" s="75"/>
      <c r="AJ1013" s="75"/>
      <c r="AK1013" s="3"/>
      <c r="AL1013" s="318"/>
      <c r="AM1013" s="319"/>
      <c r="AN1013" s="319"/>
      <c r="AO1013" s="319"/>
      <c r="AP1013" s="319"/>
      <c r="AQ1013" s="320"/>
      <c r="AR1013" s="74"/>
    </row>
    <row r="1014" spans="1:44" ht="17.25" customHeight="1" thickBot="1" x14ac:dyDescent="0.7">
      <c r="A1014" s="198" t="str">
        <f t="shared" si="19"/>
        <v/>
      </c>
      <c r="B1014" s="138"/>
      <c r="C1014" s="139"/>
      <c r="D1014" s="139"/>
      <c r="E1014" s="140"/>
      <c r="F1014" s="43"/>
      <c r="G1014" s="26"/>
      <c r="H1014" s="144"/>
      <c r="I1014" s="144"/>
      <c r="J1014" s="144"/>
      <c r="K1014" s="144"/>
      <c r="L1014" s="144"/>
      <c r="M1014" s="144"/>
      <c r="N1014" s="144"/>
      <c r="O1014" s="144"/>
      <c r="P1014" s="144"/>
      <c r="Q1014" s="144"/>
      <c r="R1014" s="144"/>
      <c r="S1014" s="144"/>
      <c r="T1014" s="144"/>
      <c r="U1014" s="144"/>
      <c r="V1014" s="144"/>
      <c r="W1014" s="144"/>
      <c r="X1014" s="144"/>
      <c r="Y1014" s="144"/>
      <c r="Z1014" s="144"/>
      <c r="AA1014" s="144"/>
      <c r="AB1014" s="144"/>
      <c r="AC1014" s="144"/>
      <c r="AD1014" s="144"/>
      <c r="AE1014" s="26"/>
      <c r="AF1014" s="24"/>
      <c r="AG1014" s="224"/>
      <c r="AH1014" s="25"/>
      <c r="AI1014" s="146"/>
      <c r="AJ1014" s="146"/>
      <c r="AK1014" s="7"/>
      <c r="AL1014" s="324"/>
      <c r="AM1014" s="325"/>
      <c r="AN1014" s="325"/>
      <c r="AO1014" s="325"/>
      <c r="AP1014" s="325"/>
      <c r="AQ1014" s="326"/>
      <c r="AR1014" s="147"/>
    </row>
    <row r="1015" spans="1:44" ht="17.25" customHeight="1" x14ac:dyDescent="0.65">
      <c r="A1015" s="198" t="str">
        <f t="shared" si="19"/>
        <v/>
      </c>
      <c r="B1015" s="135"/>
      <c r="C1015" s="169"/>
      <c r="D1015" s="169"/>
      <c r="E1015" s="136"/>
      <c r="F1015" s="30"/>
      <c r="H1015" s="63"/>
      <c r="I1015" s="63"/>
      <c r="J1015" s="63"/>
      <c r="K1015" s="63"/>
      <c r="L1015" s="63"/>
      <c r="M1015" s="63"/>
      <c r="N1015" s="63"/>
      <c r="O1015" s="63"/>
      <c r="P1015" s="63"/>
      <c r="Q1015" s="63"/>
      <c r="R1015" s="63"/>
      <c r="S1015" s="63"/>
      <c r="T1015" s="63"/>
      <c r="U1015" s="63"/>
      <c r="V1015" s="63"/>
      <c r="W1015" s="63"/>
      <c r="X1015" s="63"/>
      <c r="Y1015" s="63"/>
      <c r="Z1015" s="63"/>
      <c r="AA1015" s="63"/>
      <c r="AB1015" s="63"/>
      <c r="AC1015" s="63"/>
      <c r="AD1015" s="63"/>
      <c r="AF1015" s="32"/>
      <c r="AI1015" s="75"/>
      <c r="AJ1015" s="75"/>
      <c r="AK1015" s="3"/>
      <c r="AL1015" s="319"/>
      <c r="AM1015" s="319"/>
      <c r="AN1015" s="319"/>
      <c r="AO1015" s="319"/>
      <c r="AP1015" s="319"/>
      <c r="AQ1015" s="320"/>
      <c r="AR1015" s="74"/>
    </row>
    <row r="1016" spans="1:44" ht="27.75" customHeight="1" x14ac:dyDescent="0.65">
      <c r="A1016" s="198">
        <f t="shared" si="19"/>
        <v>177</v>
      </c>
      <c r="B1016" s="512" t="s">
        <v>633</v>
      </c>
      <c r="C1016" s="513"/>
      <c r="D1016" s="513"/>
      <c r="E1016" s="514"/>
      <c r="F1016" s="30"/>
      <c r="H1016" s="487" t="s">
        <v>634</v>
      </c>
      <c r="I1016" s="487"/>
      <c r="J1016" s="487"/>
      <c r="K1016" s="487"/>
      <c r="L1016" s="487"/>
      <c r="M1016" s="487"/>
      <c r="N1016" s="487"/>
      <c r="O1016" s="487"/>
      <c r="P1016" s="487"/>
      <c r="Q1016" s="487"/>
      <c r="R1016" s="487"/>
      <c r="S1016" s="487"/>
      <c r="T1016" s="487"/>
      <c r="U1016" s="487"/>
      <c r="V1016" s="487"/>
      <c r="W1016" s="487"/>
      <c r="X1016" s="487"/>
      <c r="Y1016" s="487"/>
      <c r="Z1016" s="487"/>
      <c r="AA1016" s="487"/>
      <c r="AB1016" s="487"/>
      <c r="AC1016" s="487"/>
      <c r="AD1016" s="487"/>
      <c r="AF1016" s="32"/>
      <c r="AG1016" s="223">
        <v>177</v>
      </c>
      <c r="AH1016" s="505" t="s">
        <v>19</v>
      </c>
      <c r="AI1016" s="506"/>
      <c r="AJ1016" s="507"/>
      <c r="AK1016" s="3"/>
      <c r="AL1016" s="483" t="s">
        <v>942</v>
      </c>
      <c r="AM1016" s="484"/>
      <c r="AN1016" s="484"/>
      <c r="AO1016" s="484"/>
      <c r="AP1016" s="484"/>
      <c r="AQ1016" s="515"/>
      <c r="AR1016" s="566">
        <f>VLOOKUP(AH1016,$CD$6:$CE$11,2,FALSE)</f>
        <v>0</v>
      </c>
    </row>
    <row r="1017" spans="1:44" ht="27.75" customHeight="1" x14ac:dyDescent="0.65">
      <c r="A1017" s="198" t="str">
        <f t="shared" si="19"/>
        <v/>
      </c>
      <c r="B1017" s="512"/>
      <c r="C1017" s="513"/>
      <c r="D1017" s="513"/>
      <c r="E1017" s="514"/>
      <c r="F1017" s="30"/>
      <c r="H1017" s="487"/>
      <c r="I1017" s="487"/>
      <c r="J1017" s="487"/>
      <c r="K1017" s="487"/>
      <c r="L1017" s="487"/>
      <c r="M1017" s="487"/>
      <c r="N1017" s="487"/>
      <c r="O1017" s="487"/>
      <c r="P1017" s="487"/>
      <c r="Q1017" s="487"/>
      <c r="R1017" s="487"/>
      <c r="S1017" s="487"/>
      <c r="T1017" s="487"/>
      <c r="U1017" s="487"/>
      <c r="V1017" s="487"/>
      <c r="W1017" s="487"/>
      <c r="X1017" s="487"/>
      <c r="Y1017" s="487"/>
      <c r="Z1017" s="487"/>
      <c r="AA1017" s="487"/>
      <c r="AB1017" s="487"/>
      <c r="AC1017" s="487"/>
      <c r="AD1017" s="487"/>
      <c r="AF1017" s="32"/>
      <c r="AI1017" s="75"/>
      <c r="AJ1017" s="75"/>
      <c r="AK1017" s="3"/>
      <c r="AL1017" s="483"/>
      <c r="AM1017" s="484"/>
      <c r="AN1017" s="484"/>
      <c r="AO1017" s="484"/>
      <c r="AP1017" s="484"/>
      <c r="AQ1017" s="515"/>
      <c r="AR1017" s="566"/>
    </row>
    <row r="1018" spans="1:44" ht="17.25" customHeight="1" thickBot="1" x14ac:dyDescent="0.7">
      <c r="A1018" s="198" t="str">
        <f t="shared" si="19"/>
        <v/>
      </c>
      <c r="B1018" s="138"/>
      <c r="C1018" s="139"/>
      <c r="D1018" s="139"/>
      <c r="E1018" s="140"/>
      <c r="F1018" s="43"/>
      <c r="G1018" s="26"/>
      <c r="H1018" s="144"/>
      <c r="I1018" s="144"/>
      <c r="J1018" s="144"/>
      <c r="K1018" s="144"/>
      <c r="L1018" s="144"/>
      <c r="M1018" s="144"/>
      <c r="N1018" s="144"/>
      <c r="O1018" s="144"/>
      <c r="P1018" s="144"/>
      <c r="Q1018" s="144"/>
      <c r="R1018" s="144"/>
      <c r="S1018" s="144"/>
      <c r="T1018" s="144"/>
      <c r="U1018" s="144"/>
      <c r="V1018" s="144"/>
      <c r="W1018" s="144"/>
      <c r="X1018" s="144"/>
      <c r="Y1018" s="144"/>
      <c r="Z1018" s="144"/>
      <c r="AA1018" s="144"/>
      <c r="AB1018" s="144"/>
      <c r="AC1018" s="144"/>
      <c r="AD1018" s="144"/>
      <c r="AE1018" s="26"/>
      <c r="AF1018" s="24"/>
      <c r="AG1018" s="224"/>
      <c r="AH1018" s="25"/>
      <c r="AI1018" s="146"/>
      <c r="AJ1018" s="146"/>
      <c r="AK1018" s="7"/>
      <c r="AL1018" s="324"/>
      <c r="AM1018" s="325"/>
      <c r="AN1018" s="325"/>
      <c r="AO1018" s="325"/>
      <c r="AP1018" s="325"/>
      <c r="AQ1018" s="326"/>
      <c r="AR1018" s="147"/>
    </row>
    <row r="1019" spans="1:44" ht="17.25" customHeight="1" x14ac:dyDescent="0.65">
      <c r="A1019" s="198" t="str">
        <f t="shared" si="19"/>
        <v/>
      </c>
      <c r="B1019" s="135"/>
      <c r="C1019" s="169"/>
      <c r="D1019" s="169"/>
      <c r="E1019" s="136"/>
      <c r="F1019" s="30"/>
      <c r="H1019" s="63"/>
      <c r="I1019" s="63"/>
      <c r="J1019" s="63"/>
      <c r="K1019" s="63"/>
      <c r="L1019" s="63"/>
      <c r="M1019" s="63"/>
      <c r="N1019" s="63"/>
      <c r="O1019" s="63"/>
      <c r="P1019" s="63"/>
      <c r="Q1019" s="63"/>
      <c r="R1019" s="63"/>
      <c r="S1019" s="63"/>
      <c r="T1019" s="63"/>
      <c r="U1019" s="63"/>
      <c r="V1019" s="63"/>
      <c r="W1019" s="63"/>
      <c r="X1019" s="63"/>
      <c r="Y1019" s="63"/>
      <c r="Z1019" s="63"/>
      <c r="AA1019" s="63"/>
      <c r="AB1019" s="63"/>
      <c r="AC1019" s="63"/>
      <c r="AD1019" s="63"/>
      <c r="AF1019" s="32"/>
      <c r="AI1019" s="75"/>
      <c r="AJ1019" s="75"/>
      <c r="AK1019" s="3"/>
      <c r="AL1019" s="318"/>
      <c r="AM1019" s="319"/>
      <c r="AN1019" s="319"/>
      <c r="AO1019" s="319"/>
      <c r="AP1019" s="319"/>
      <c r="AQ1019" s="320"/>
      <c r="AR1019" s="74"/>
    </row>
    <row r="1020" spans="1:44" ht="27.75" customHeight="1" x14ac:dyDescent="0.65">
      <c r="A1020" s="198">
        <f t="shared" si="19"/>
        <v>178</v>
      </c>
      <c r="B1020" s="512" t="s">
        <v>635</v>
      </c>
      <c r="C1020" s="513"/>
      <c r="D1020" s="513"/>
      <c r="E1020" s="514"/>
      <c r="F1020" s="503" t="s">
        <v>37</v>
      </c>
      <c r="G1020" s="504"/>
      <c r="H1020" s="516" t="s">
        <v>223</v>
      </c>
      <c r="I1020" s="516"/>
      <c r="J1020" s="516"/>
      <c r="K1020" s="516"/>
      <c r="L1020" s="516"/>
      <c r="M1020" s="516"/>
      <c r="N1020" s="516"/>
      <c r="O1020" s="516"/>
      <c r="P1020" s="516"/>
      <c r="Q1020" s="516"/>
      <c r="R1020" s="516"/>
      <c r="S1020" s="516"/>
      <c r="T1020" s="516"/>
      <c r="U1020" s="516"/>
      <c r="V1020" s="516"/>
      <c r="W1020" s="516"/>
      <c r="X1020" s="516"/>
      <c r="Y1020" s="516"/>
      <c r="Z1020" s="516"/>
      <c r="AA1020" s="516"/>
      <c r="AB1020" s="516"/>
      <c r="AC1020" s="516"/>
      <c r="AD1020" s="516"/>
      <c r="AF1020" s="32"/>
      <c r="AG1020" s="223">
        <v>178</v>
      </c>
      <c r="AH1020" s="505" t="s">
        <v>19</v>
      </c>
      <c r="AI1020" s="506"/>
      <c r="AJ1020" s="507"/>
      <c r="AK1020" s="3"/>
      <c r="AL1020" s="518" t="s">
        <v>1096</v>
      </c>
      <c r="AM1020" s="519"/>
      <c r="AN1020" s="519"/>
      <c r="AO1020" s="519"/>
      <c r="AP1020" s="519"/>
      <c r="AQ1020" s="520"/>
      <c r="AR1020" s="566">
        <f>VLOOKUP(AH1020,$CD$6:$CE$11,2,FALSE)</f>
        <v>0</v>
      </c>
    </row>
    <row r="1021" spans="1:44" ht="24" customHeight="1" x14ac:dyDescent="0.65">
      <c r="A1021" s="198" t="str">
        <f t="shared" si="19"/>
        <v/>
      </c>
      <c r="B1021" s="512"/>
      <c r="C1021" s="513"/>
      <c r="D1021" s="513"/>
      <c r="E1021" s="514"/>
      <c r="F1021" s="30"/>
      <c r="AF1021" s="32"/>
      <c r="AI1021" s="75"/>
      <c r="AJ1021" s="75"/>
      <c r="AK1021" s="3"/>
      <c r="AL1021" s="518"/>
      <c r="AM1021" s="519"/>
      <c r="AN1021" s="519"/>
      <c r="AO1021" s="519"/>
      <c r="AP1021" s="519"/>
      <c r="AQ1021" s="520"/>
      <c r="AR1021" s="566"/>
    </row>
    <row r="1022" spans="1:44" ht="21.75" customHeight="1" x14ac:dyDescent="0.65">
      <c r="A1022" s="198" t="str">
        <f t="shared" si="19"/>
        <v/>
      </c>
      <c r="B1022" s="512"/>
      <c r="C1022" s="513"/>
      <c r="D1022" s="513"/>
      <c r="E1022" s="514"/>
      <c r="F1022" s="30"/>
      <c r="AF1022" s="32"/>
      <c r="AK1022" s="3"/>
      <c r="AL1022" s="345"/>
      <c r="AM1022" s="346"/>
      <c r="AN1022" s="346"/>
      <c r="AO1022" s="346"/>
      <c r="AP1022" s="346"/>
      <c r="AQ1022" s="347"/>
      <c r="AR1022" s="33"/>
    </row>
    <row r="1023" spans="1:44" ht="21.75" customHeight="1" x14ac:dyDescent="0.65">
      <c r="A1023" s="198" t="str">
        <f t="shared" si="19"/>
        <v/>
      </c>
      <c r="B1023" s="512"/>
      <c r="C1023" s="513"/>
      <c r="D1023" s="513"/>
      <c r="E1023" s="514"/>
      <c r="F1023" s="30"/>
      <c r="H1023" s="62"/>
      <c r="I1023" s="62"/>
      <c r="J1023" s="62"/>
      <c r="K1023" s="62"/>
      <c r="L1023" s="62"/>
      <c r="M1023" s="62"/>
      <c r="N1023" s="62"/>
      <c r="O1023" s="62"/>
      <c r="P1023" s="62"/>
      <c r="Q1023" s="62"/>
      <c r="R1023" s="62"/>
      <c r="S1023" s="62"/>
      <c r="T1023" s="62"/>
      <c r="U1023" s="62"/>
      <c r="V1023" s="62"/>
      <c r="W1023" s="62"/>
      <c r="X1023" s="62"/>
      <c r="Y1023" s="62"/>
      <c r="Z1023" s="62"/>
      <c r="AA1023" s="62"/>
      <c r="AB1023" s="62"/>
      <c r="AC1023" s="62"/>
      <c r="AD1023" s="62"/>
      <c r="AF1023" s="32"/>
      <c r="AK1023" s="3"/>
      <c r="AL1023" s="348"/>
      <c r="AM1023" s="349"/>
      <c r="AN1023" s="349"/>
      <c r="AO1023" s="349"/>
      <c r="AP1023" s="349"/>
      <c r="AQ1023" s="350"/>
      <c r="AR1023" s="33"/>
    </row>
    <row r="1024" spans="1:44" ht="27.75" customHeight="1" x14ac:dyDescent="0.65">
      <c r="A1024" s="198">
        <f t="shared" ref="A1024:A1114" si="20">IF(AG1024=0,"",AG1024)</f>
        <v>179</v>
      </c>
      <c r="B1024" s="531" t="s">
        <v>636</v>
      </c>
      <c r="C1024" s="532"/>
      <c r="D1024" s="532"/>
      <c r="E1024" s="533"/>
      <c r="F1024" s="503" t="s">
        <v>74</v>
      </c>
      <c r="G1024" s="504"/>
      <c r="H1024" s="487" t="s">
        <v>1163</v>
      </c>
      <c r="I1024" s="487"/>
      <c r="J1024" s="487"/>
      <c r="K1024" s="487"/>
      <c r="L1024" s="487"/>
      <c r="M1024" s="487"/>
      <c r="N1024" s="487"/>
      <c r="O1024" s="487"/>
      <c r="P1024" s="487"/>
      <c r="Q1024" s="487"/>
      <c r="R1024" s="487"/>
      <c r="S1024" s="487"/>
      <c r="T1024" s="487"/>
      <c r="U1024" s="487"/>
      <c r="V1024" s="487"/>
      <c r="W1024" s="487"/>
      <c r="X1024" s="487"/>
      <c r="Y1024" s="487"/>
      <c r="Z1024" s="487"/>
      <c r="AA1024" s="487"/>
      <c r="AB1024" s="487"/>
      <c r="AC1024" s="487"/>
      <c r="AD1024" s="487"/>
      <c r="AF1024" s="32"/>
      <c r="AG1024" s="223">
        <v>179</v>
      </c>
      <c r="AH1024" s="505" t="s">
        <v>19</v>
      </c>
      <c r="AI1024" s="506"/>
      <c r="AJ1024" s="507"/>
      <c r="AK1024" s="3"/>
      <c r="AL1024" s="518" t="s">
        <v>637</v>
      </c>
      <c r="AM1024" s="519"/>
      <c r="AN1024" s="519"/>
      <c r="AO1024" s="519"/>
      <c r="AP1024" s="519"/>
      <c r="AQ1024" s="520"/>
      <c r="AR1024" s="566">
        <f>VLOOKUP(AH1024,$CD$6:$CE$11,2,FALSE)</f>
        <v>0</v>
      </c>
    </row>
    <row r="1025" spans="1:44" ht="27.75" customHeight="1" x14ac:dyDescent="0.65">
      <c r="A1025" s="198" t="str">
        <f t="shared" si="20"/>
        <v/>
      </c>
      <c r="B1025" s="531"/>
      <c r="C1025" s="532"/>
      <c r="D1025" s="532"/>
      <c r="E1025" s="533"/>
      <c r="F1025" s="30"/>
      <c r="H1025" s="487"/>
      <c r="I1025" s="487"/>
      <c r="J1025" s="487"/>
      <c r="K1025" s="487"/>
      <c r="L1025" s="487"/>
      <c r="M1025" s="487"/>
      <c r="N1025" s="487"/>
      <c r="O1025" s="487"/>
      <c r="P1025" s="487"/>
      <c r="Q1025" s="487"/>
      <c r="R1025" s="487"/>
      <c r="S1025" s="487"/>
      <c r="T1025" s="487"/>
      <c r="U1025" s="487"/>
      <c r="V1025" s="487"/>
      <c r="W1025" s="487"/>
      <c r="X1025" s="487"/>
      <c r="Y1025" s="487"/>
      <c r="Z1025" s="487"/>
      <c r="AA1025" s="487"/>
      <c r="AB1025" s="487"/>
      <c r="AC1025" s="487"/>
      <c r="AD1025" s="487"/>
      <c r="AF1025" s="32"/>
      <c r="AI1025" s="75"/>
      <c r="AJ1025" s="75"/>
      <c r="AK1025" s="3"/>
      <c r="AL1025" s="518"/>
      <c r="AM1025" s="519"/>
      <c r="AN1025" s="519"/>
      <c r="AO1025" s="519"/>
      <c r="AP1025" s="519"/>
      <c r="AQ1025" s="520"/>
      <c r="AR1025" s="566"/>
    </row>
    <row r="1026" spans="1:44" ht="27.75" customHeight="1" x14ac:dyDescent="0.65">
      <c r="A1026" s="198" t="str">
        <f t="shared" si="20"/>
        <v/>
      </c>
      <c r="B1026" s="531"/>
      <c r="C1026" s="532"/>
      <c r="D1026" s="532"/>
      <c r="E1026" s="533"/>
      <c r="F1026" s="30"/>
      <c r="H1026" s="487"/>
      <c r="I1026" s="487"/>
      <c r="J1026" s="487"/>
      <c r="K1026" s="487"/>
      <c r="L1026" s="487"/>
      <c r="M1026" s="487"/>
      <c r="N1026" s="487"/>
      <c r="O1026" s="487"/>
      <c r="P1026" s="487"/>
      <c r="Q1026" s="487"/>
      <c r="R1026" s="487"/>
      <c r="S1026" s="487"/>
      <c r="T1026" s="487"/>
      <c r="U1026" s="487"/>
      <c r="V1026" s="487"/>
      <c r="W1026" s="487"/>
      <c r="X1026" s="487"/>
      <c r="Y1026" s="487"/>
      <c r="Z1026" s="487"/>
      <c r="AA1026" s="487"/>
      <c r="AB1026" s="487"/>
      <c r="AC1026" s="487"/>
      <c r="AD1026" s="487"/>
      <c r="AF1026" s="32"/>
      <c r="AK1026" s="3"/>
      <c r="AL1026" s="345"/>
      <c r="AM1026" s="346"/>
      <c r="AN1026" s="346"/>
      <c r="AO1026" s="346"/>
      <c r="AP1026" s="346"/>
      <c r="AQ1026" s="347"/>
      <c r="AR1026" s="33"/>
    </row>
    <row r="1027" spans="1:44" ht="27.75" customHeight="1" x14ac:dyDescent="0.65">
      <c r="A1027" s="198" t="str">
        <f t="shared" si="20"/>
        <v/>
      </c>
      <c r="B1027" s="28"/>
      <c r="E1027" s="29"/>
      <c r="F1027" s="30"/>
      <c r="H1027" s="487"/>
      <c r="I1027" s="487"/>
      <c r="J1027" s="487"/>
      <c r="K1027" s="487"/>
      <c r="L1027" s="487"/>
      <c r="M1027" s="487"/>
      <c r="N1027" s="487"/>
      <c r="O1027" s="487"/>
      <c r="P1027" s="487"/>
      <c r="Q1027" s="487"/>
      <c r="R1027" s="487"/>
      <c r="S1027" s="487"/>
      <c r="T1027" s="487"/>
      <c r="U1027" s="487"/>
      <c r="V1027" s="487"/>
      <c r="W1027" s="487"/>
      <c r="X1027" s="487"/>
      <c r="Y1027" s="487"/>
      <c r="Z1027" s="487"/>
      <c r="AA1027" s="487"/>
      <c r="AB1027" s="487"/>
      <c r="AC1027" s="487"/>
      <c r="AD1027" s="487"/>
      <c r="AF1027" s="32"/>
      <c r="AK1027" s="3"/>
      <c r="AL1027" s="518" t="s">
        <v>1047</v>
      </c>
      <c r="AM1027" s="519"/>
      <c r="AN1027" s="519"/>
      <c r="AO1027" s="519"/>
      <c r="AP1027" s="519"/>
      <c r="AQ1027" s="520"/>
      <c r="AR1027" s="33"/>
    </row>
    <row r="1028" spans="1:44" ht="27.75" customHeight="1" x14ac:dyDescent="0.65">
      <c r="A1028" s="198" t="str">
        <f t="shared" si="20"/>
        <v/>
      </c>
      <c r="B1028" s="28"/>
      <c r="E1028" s="29"/>
      <c r="F1028" s="30"/>
      <c r="H1028" s="487"/>
      <c r="I1028" s="487"/>
      <c r="J1028" s="487"/>
      <c r="K1028" s="487"/>
      <c r="L1028" s="487"/>
      <c r="M1028" s="487"/>
      <c r="N1028" s="487"/>
      <c r="O1028" s="487"/>
      <c r="P1028" s="487"/>
      <c r="Q1028" s="487"/>
      <c r="R1028" s="487"/>
      <c r="S1028" s="487"/>
      <c r="T1028" s="487"/>
      <c r="U1028" s="487"/>
      <c r="V1028" s="487"/>
      <c r="W1028" s="487"/>
      <c r="X1028" s="487"/>
      <c r="Y1028" s="487"/>
      <c r="Z1028" s="487"/>
      <c r="AA1028" s="487"/>
      <c r="AB1028" s="487"/>
      <c r="AC1028" s="487"/>
      <c r="AD1028" s="487"/>
      <c r="AF1028" s="32"/>
      <c r="AK1028" s="3"/>
      <c r="AL1028" s="518"/>
      <c r="AM1028" s="519"/>
      <c r="AN1028" s="519"/>
      <c r="AO1028" s="519"/>
      <c r="AP1028" s="519"/>
      <c r="AQ1028" s="520"/>
      <c r="AR1028" s="33"/>
    </row>
    <row r="1029" spans="1:44" ht="27.75" customHeight="1" x14ac:dyDescent="0.65">
      <c r="A1029" s="198">
        <f t="shared" si="20"/>
        <v>180</v>
      </c>
      <c r="B1029" s="28"/>
      <c r="E1029" s="29"/>
      <c r="F1029" s="30"/>
      <c r="H1029" s="487" t="s">
        <v>638</v>
      </c>
      <c r="I1029" s="487"/>
      <c r="J1029" s="487"/>
      <c r="K1029" s="487"/>
      <c r="L1029" s="487"/>
      <c r="M1029" s="487"/>
      <c r="N1029" s="487"/>
      <c r="O1029" s="487"/>
      <c r="P1029" s="487"/>
      <c r="Q1029" s="487"/>
      <c r="R1029" s="487"/>
      <c r="S1029" s="487"/>
      <c r="T1029" s="487"/>
      <c r="U1029" s="487"/>
      <c r="V1029" s="487"/>
      <c r="W1029" s="487"/>
      <c r="X1029" s="487"/>
      <c r="Y1029" s="487"/>
      <c r="Z1029" s="487"/>
      <c r="AA1029" s="487"/>
      <c r="AB1029" s="487"/>
      <c r="AC1029" s="487"/>
      <c r="AD1029" s="487"/>
      <c r="AF1029" s="32"/>
      <c r="AG1029" s="223">
        <v>180</v>
      </c>
      <c r="AH1029" s="505" t="s">
        <v>19</v>
      </c>
      <c r="AI1029" s="506"/>
      <c r="AJ1029" s="507"/>
      <c r="AK1029" s="3"/>
      <c r="AL1029" s="306"/>
      <c r="AM1029" s="307"/>
      <c r="AN1029" s="307"/>
      <c r="AO1029" s="307"/>
      <c r="AP1029" s="307"/>
      <c r="AQ1029" s="308"/>
      <c r="AR1029" s="566">
        <f>VLOOKUP(AH1029,$CD$6:$CE$11,2,FALSE)</f>
        <v>0</v>
      </c>
    </row>
    <row r="1030" spans="1:44" ht="27.75" customHeight="1" x14ac:dyDescent="0.65">
      <c r="A1030" s="198" t="str">
        <f t="shared" si="20"/>
        <v/>
      </c>
      <c r="B1030" s="28"/>
      <c r="E1030" s="29"/>
      <c r="F1030" s="30"/>
      <c r="H1030" s="487"/>
      <c r="I1030" s="487"/>
      <c r="J1030" s="487"/>
      <c r="K1030" s="487"/>
      <c r="L1030" s="487"/>
      <c r="M1030" s="487"/>
      <c r="N1030" s="487"/>
      <c r="O1030" s="487"/>
      <c r="P1030" s="487"/>
      <c r="Q1030" s="487"/>
      <c r="R1030" s="487"/>
      <c r="S1030" s="487"/>
      <c r="T1030" s="487"/>
      <c r="U1030" s="487"/>
      <c r="V1030" s="487"/>
      <c r="W1030" s="487"/>
      <c r="X1030" s="487"/>
      <c r="Y1030" s="487"/>
      <c r="Z1030" s="487"/>
      <c r="AA1030" s="487"/>
      <c r="AB1030" s="487"/>
      <c r="AC1030" s="487"/>
      <c r="AD1030" s="487"/>
      <c r="AF1030" s="32"/>
      <c r="AI1030" s="75"/>
      <c r="AJ1030" s="75"/>
      <c r="AK1030" s="3"/>
      <c r="AL1030" s="306"/>
      <c r="AM1030" s="307"/>
      <c r="AN1030" s="307"/>
      <c r="AO1030" s="307"/>
      <c r="AP1030" s="307"/>
      <c r="AQ1030" s="308"/>
      <c r="AR1030" s="566"/>
    </row>
    <row r="1031" spans="1:44" ht="17.25" customHeight="1" thickBot="1" x14ac:dyDescent="0.7">
      <c r="A1031" s="198" t="str">
        <f t="shared" si="20"/>
        <v/>
      </c>
      <c r="B1031" s="28"/>
      <c r="E1031" s="29"/>
      <c r="F1031" s="30"/>
      <c r="AF1031" s="32"/>
      <c r="AK1031" s="3"/>
      <c r="AL1031" s="298"/>
      <c r="AQ1031" s="299"/>
      <c r="AR1031" s="33"/>
    </row>
    <row r="1032" spans="1:44" ht="27.75" customHeight="1" thickBot="1" x14ac:dyDescent="0.7">
      <c r="B1032" s="28"/>
      <c r="E1032" s="29"/>
      <c r="F1032" s="30"/>
      <c r="G1032" s="9" t="s">
        <v>58</v>
      </c>
      <c r="H1032" s="842" t="s">
        <v>278</v>
      </c>
      <c r="I1032" s="842"/>
      <c r="J1032" s="842"/>
      <c r="K1032" s="842"/>
      <c r="L1032" s="842"/>
      <c r="M1032" s="842"/>
      <c r="N1032" s="842"/>
      <c r="O1032" s="842"/>
      <c r="P1032" s="842"/>
      <c r="Q1032" s="842"/>
      <c r="R1032" s="842"/>
      <c r="S1032" s="842"/>
      <c r="T1032" s="842"/>
      <c r="U1032" s="842"/>
      <c r="V1032" s="842"/>
      <c r="W1032" s="842"/>
      <c r="X1032" s="842"/>
      <c r="Y1032" s="842"/>
      <c r="Z1032" s="842"/>
      <c r="AA1032" s="842"/>
      <c r="AB1032" s="842"/>
      <c r="AC1032" s="842"/>
      <c r="AD1032" s="842"/>
      <c r="AF1032" s="32"/>
      <c r="AG1032" s="948" t="s">
        <v>706</v>
      </c>
      <c r="AH1032" s="949"/>
      <c r="AI1032" s="949"/>
      <c r="AJ1032" s="950"/>
      <c r="AK1032" s="3"/>
      <c r="AL1032" s="315"/>
      <c r="AM1032" s="316"/>
      <c r="AN1032" s="316"/>
      <c r="AO1032" s="316"/>
      <c r="AP1032" s="316"/>
      <c r="AQ1032" s="317"/>
      <c r="AR1032" s="33"/>
    </row>
    <row r="1033" spans="1:44" ht="27.75" customHeight="1" thickBot="1" x14ac:dyDescent="0.7">
      <c r="A1033" s="198" t="str">
        <f t="shared" si="20"/>
        <v>　</v>
      </c>
      <c r="B1033" s="28"/>
      <c r="E1033" s="29"/>
      <c r="F1033" s="30"/>
      <c r="H1033" s="613" t="s">
        <v>122</v>
      </c>
      <c r="I1033" s="614"/>
      <c r="J1033" s="614"/>
      <c r="K1033" s="614"/>
      <c r="L1033" s="614"/>
      <c r="M1033" s="615"/>
      <c r="N1033" s="616"/>
      <c r="O1033" s="617"/>
      <c r="P1033" s="617"/>
      <c r="Q1033" s="617"/>
      <c r="R1033" s="617"/>
      <c r="S1033" s="617"/>
      <c r="T1033" s="617"/>
      <c r="U1033" s="617"/>
      <c r="V1033" s="617"/>
      <c r="W1033" s="617"/>
      <c r="X1033" s="617"/>
      <c r="Y1033" s="617"/>
      <c r="Z1033" s="617"/>
      <c r="AA1033" s="617"/>
      <c r="AB1033" s="617"/>
      <c r="AC1033" s="617"/>
      <c r="AD1033" s="618"/>
      <c r="AF1033" s="32"/>
      <c r="AG1033" s="232" t="s">
        <v>84</v>
      </c>
      <c r="AH1033" s="14" t="s">
        <v>13</v>
      </c>
      <c r="AI1033" s="181" t="s">
        <v>84</v>
      </c>
      <c r="AJ1033" s="229" t="s">
        <v>13</v>
      </c>
      <c r="AK1033" s="3"/>
      <c r="AL1033" s="318"/>
      <c r="AM1033" s="319"/>
      <c r="AN1033" s="319"/>
      <c r="AO1033" s="319"/>
      <c r="AP1033" s="319"/>
      <c r="AQ1033" s="320"/>
      <c r="AR1033" s="33"/>
    </row>
    <row r="1034" spans="1:44" ht="27.75" customHeight="1" thickBot="1" x14ac:dyDescent="0.7">
      <c r="A1034" s="198" t="str">
        <f t="shared" si="20"/>
        <v>　</v>
      </c>
      <c r="B1034" s="28"/>
      <c r="E1034" s="29"/>
      <c r="F1034" s="30"/>
      <c r="H1034" s="638" t="s">
        <v>123</v>
      </c>
      <c r="I1034" s="639"/>
      <c r="J1034" s="639"/>
      <c r="K1034" s="639"/>
      <c r="L1034" s="639"/>
      <c r="M1034" s="698"/>
      <c r="N1034" s="613" t="s">
        <v>124</v>
      </c>
      <c r="O1034" s="614"/>
      <c r="P1034" s="614"/>
      <c r="Q1034" s="965"/>
      <c r="R1034" s="966"/>
      <c r="S1034" s="617"/>
      <c r="T1034" s="617"/>
      <c r="U1034" s="617"/>
      <c r="V1034" s="617"/>
      <c r="W1034" s="617"/>
      <c r="X1034" s="617"/>
      <c r="Y1034" s="617"/>
      <c r="Z1034" s="617"/>
      <c r="AA1034" s="617"/>
      <c r="AB1034" s="617"/>
      <c r="AC1034" s="617"/>
      <c r="AD1034" s="618"/>
      <c r="AF1034" s="32"/>
      <c r="AG1034" s="232" t="s">
        <v>84</v>
      </c>
      <c r="AH1034" s="14" t="s">
        <v>13</v>
      </c>
      <c r="AI1034" s="181" t="s">
        <v>84</v>
      </c>
      <c r="AJ1034" s="229" t="s">
        <v>13</v>
      </c>
      <c r="AK1034" s="3"/>
      <c r="AL1034" s="315"/>
      <c r="AM1034" s="316"/>
      <c r="AN1034" s="316"/>
      <c r="AO1034" s="316"/>
      <c r="AP1034" s="316"/>
      <c r="AQ1034" s="317"/>
      <c r="AR1034" s="33"/>
    </row>
    <row r="1035" spans="1:44" ht="27.75" customHeight="1" thickBot="1" x14ac:dyDescent="0.7">
      <c r="A1035" s="198" t="str">
        <f t="shared" si="20"/>
        <v>　</v>
      </c>
      <c r="B1035" s="28"/>
      <c r="E1035" s="29"/>
      <c r="F1035" s="30"/>
      <c r="H1035" s="588"/>
      <c r="I1035" s="589"/>
      <c r="J1035" s="589"/>
      <c r="K1035" s="589"/>
      <c r="L1035" s="589"/>
      <c r="M1035" s="699"/>
      <c r="N1035" s="613" t="s">
        <v>125</v>
      </c>
      <c r="O1035" s="614"/>
      <c r="P1035" s="614"/>
      <c r="Q1035" s="965"/>
      <c r="R1035" s="614" t="s">
        <v>79</v>
      </c>
      <c r="S1035" s="614"/>
      <c r="T1035" s="614"/>
      <c r="U1035" s="614"/>
      <c r="V1035" s="614"/>
      <c r="W1035" s="1008" t="s">
        <v>84</v>
      </c>
      <c r="X1035" s="1008"/>
      <c r="Y1035" s="1008"/>
      <c r="Z1035" s="1008"/>
      <c r="AA1035" s="614" t="s">
        <v>78</v>
      </c>
      <c r="AB1035" s="614"/>
      <c r="AC1035" s="614"/>
      <c r="AD1035" s="615"/>
      <c r="AF1035" s="32"/>
      <c r="AG1035" s="232" t="s">
        <v>84</v>
      </c>
      <c r="AH1035" s="14" t="s">
        <v>13</v>
      </c>
      <c r="AI1035" s="181" t="s">
        <v>84</v>
      </c>
      <c r="AJ1035" s="229" t="s">
        <v>13</v>
      </c>
      <c r="AK1035" s="3"/>
      <c r="AL1035" s="318"/>
      <c r="AM1035" s="319"/>
      <c r="AN1035" s="319"/>
      <c r="AO1035" s="319"/>
      <c r="AP1035" s="319"/>
      <c r="AQ1035" s="320"/>
      <c r="AR1035" s="33"/>
    </row>
    <row r="1036" spans="1:44" ht="27.75" customHeight="1" thickBot="1" x14ac:dyDescent="0.7">
      <c r="A1036" s="198" t="str">
        <f t="shared" si="20"/>
        <v>　</v>
      </c>
      <c r="B1036" s="28"/>
      <c r="E1036" s="29"/>
      <c r="F1036" s="30"/>
      <c r="H1036" s="613" t="s">
        <v>121</v>
      </c>
      <c r="I1036" s="614"/>
      <c r="J1036" s="614"/>
      <c r="K1036" s="614"/>
      <c r="L1036" s="810" t="s">
        <v>126</v>
      </c>
      <c r="M1036" s="810"/>
      <c r="N1036" s="810"/>
      <c r="O1036" s="810"/>
      <c r="P1036" s="810"/>
      <c r="Q1036" s="810"/>
      <c r="R1036" s="810"/>
      <c r="S1036" s="810"/>
      <c r="T1036" s="810"/>
      <c r="U1036" s="751"/>
      <c r="V1036" s="751"/>
      <c r="W1036" s="751"/>
      <c r="X1036" s="751"/>
      <c r="Y1036" s="751"/>
      <c r="Z1036" s="751"/>
      <c r="AA1036" s="751"/>
      <c r="AB1036" s="751"/>
      <c r="AC1036" s="751"/>
      <c r="AD1036" s="752"/>
      <c r="AF1036" s="32"/>
      <c r="AG1036" s="232" t="s">
        <v>84</v>
      </c>
      <c r="AH1036" s="14" t="s">
        <v>13</v>
      </c>
      <c r="AI1036" s="181" t="s">
        <v>84</v>
      </c>
      <c r="AJ1036" s="229" t="s">
        <v>13</v>
      </c>
      <c r="AK1036" s="3"/>
      <c r="AL1036" s="318"/>
      <c r="AM1036" s="319"/>
      <c r="AN1036" s="319"/>
      <c r="AO1036" s="319"/>
      <c r="AP1036" s="319"/>
      <c r="AQ1036" s="320"/>
      <c r="AR1036" s="33"/>
    </row>
    <row r="1037" spans="1:44" ht="21.75" customHeight="1" x14ac:dyDescent="0.65">
      <c r="A1037" s="198" t="str">
        <f t="shared" si="20"/>
        <v>　</v>
      </c>
      <c r="B1037" s="28"/>
      <c r="E1037" s="29"/>
      <c r="H1037" s="581"/>
      <c r="I1037" s="582"/>
      <c r="J1037" s="582"/>
      <c r="K1037" s="582"/>
      <c r="L1037" s="582"/>
      <c r="M1037" s="582"/>
      <c r="N1037" s="582"/>
      <c r="O1037" s="582"/>
      <c r="P1037" s="582"/>
      <c r="Q1037" s="582"/>
      <c r="R1037" s="582"/>
      <c r="S1037" s="582"/>
      <c r="T1037" s="582"/>
      <c r="U1037" s="582"/>
      <c r="V1037" s="582"/>
      <c r="W1037" s="582"/>
      <c r="X1037" s="582"/>
      <c r="Y1037" s="582"/>
      <c r="Z1037" s="582"/>
      <c r="AA1037" s="582"/>
      <c r="AB1037" s="582"/>
      <c r="AC1037" s="582"/>
      <c r="AD1037" s="583"/>
      <c r="AF1037" s="32"/>
      <c r="AG1037" s="232" t="s">
        <v>84</v>
      </c>
      <c r="AH1037" s="14" t="s">
        <v>13</v>
      </c>
      <c r="AI1037" s="181" t="s">
        <v>84</v>
      </c>
      <c r="AJ1037" s="229" t="s">
        <v>13</v>
      </c>
      <c r="AK1037" s="3"/>
      <c r="AL1037" s="318"/>
      <c r="AM1037" s="319"/>
      <c r="AN1037" s="319"/>
      <c r="AO1037" s="319"/>
      <c r="AP1037" s="319"/>
      <c r="AQ1037" s="320"/>
      <c r="AR1037" s="33"/>
    </row>
    <row r="1038" spans="1:44" ht="27.75" customHeight="1" x14ac:dyDescent="0.65">
      <c r="A1038" s="198" t="str">
        <f t="shared" si="20"/>
        <v>　</v>
      </c>
      <c r="B1038" s="28"/>
      <c r="E1038" s="29"/>
      <c r="H1038" s="30"/>
      <c r="I1038" s="79" t="s">
        <v>84</v>
      </c>
      <c r="J1038" s="584" t="s">
        <v>80</v>
      </c>
      <c r="K1038" s="585"/>
      <c r="L1038" s="585"/>
      <c r="M1038" s="586"/>
      <c r="N1038" s="79" t="s">
        <v>84</v>
      </c>
      <c r="O1038" s="584" t="s">
        <v>763</v>
      </c>
      <c r="P1038" s="585"/>
      <c r="Q1038" s="586"/>
      <c r="R1038" s="79" t="s">
        <v>84</v>
      </c>
      <c r="S1038" s="584" t="s">
        <v>81</v>
      </c>
      <c r="T1038" s="585"/>
      <c r="U1038" s="586"/>
      <c r="V1038" s="79" t="s">
        <v>84</v>
      </c>
      <c r="W1038" s="584" t="s">
        <v>764</v>
      </c>
      <c r="X1038" s="585"/>
      <c r="Y1038" s="586"/>
      <c r="Z1038" s="79" t="s">
        <v>84</v>
      </c>
      <c r="AA1038" s="584" t="s">
        <v>115</v>
      </c>
      <c r="AB1038" s="585"/>
      <c r="AC1038" s="585"/>
      <c r="AD1038" s="3"/>
      <c r="AF1038" s="32"/>
      <c r="AG1038" s="232" t="s">
        <v>84</v>
      </c>
      <c r="AH1038" s="14" t="s">
        <v>13</v>
      </c>
      <c r="AI1038" s="181" t="s">
        <v>84</v>
      </c>
      <c r="AJ1038" s="229" t="s">
        <v>13</v>
      </c>
      <c r="AK1038" s="3"/>
      <c r="AL1038" s="318"/>
      <c r="AM1038" s="319"/>
      <c r="AN1038" s="319"/>
      <c r="AO1038" s="319"/>
      <c r="AP1038" s="319"/>
      <c r="AQ1038" s="320"/>
      <c r="AR1038" s="33"/>
    </row>
    <row r="1039" spans="1:44" ht="27.75" customHeight="1" thickBot="1" x14ac:dyDescent="0.7">
      <c r="B1039" s="28"/>
      <c r="E1039" s="29"/>
      <c r="H1039" s="30"/>
      <c r="I1039" s="79" t="s">
        <v>84</v>
      </c>
      <c r="J1039" s="584" t="s">
        <v>116</v>
      </c>
      <c r="K1039" s="585"/>
      <c r="L1039" s="585"/>
      <c r="M1039" s="586"/>
      <c r="N1039" s="79" t="s">
        <v>84</v>
      </c>
      <c r="O1039" s="584" t="s">
        <v>82</v>
      </c>
      <c r="P1039" s="585"/>
      <c r="Q1039" s="585"/>
      <c r="R1039" s="587"/>
      <c r="S1039" s="587"/>
      <c r="T1039" s="587"/>
      <c r="U1039" s="587"/>
      <c r="V1039" s="587"/>
      <c r="W1039" s="587"/>
      <c r="X1039" s="587"/>
      <c r="Y1039" s="587"/>
      <c r="Z1039" s="587"/>
      <c r="AA1039" s="587"/>
      <c r="AB1039" s="587"/>
      <c r="AC1039" s="2" t="s">
        <v>15</v>
      </c>
      <c r="AD1039" s="3"/>
      <c r="AF1039" s="32"/>
      <c r="AG1039" s="951" t="s">
        <v>705</v>
      </c>
      <c r="AH1039" s="952"/>
      <c r="AI1039" s="952"/>
      <c r="AJ1039" s="953"/>
      <c r="AK1039" s="3"/>
      <c r="AL1039" s="318"/>
      <c r="AM1039" s="319"/>
      <c r="AN1039" s="319"/>
      <c r="AO1039" s="319"/>
      <c r="AP1039" s="319"/>
      <c r="AQ1039" s="320"/>
      <c r="AR1039" s="33"/>
    </row>
    <row r="1040" spans="1:44" ht="27.75" customHeight="1" thickBot="1" x14ac:dyDescent="0.7">
      <c r="A1040" s="198" t="str">
        <f t="shared" si="20"/>
        <v/>
      </c>
      <c r="B1040" s="28"/>
      <c r="E1040" s="29"/>
      <c r="H1040" s="588"/>
      <c r="I1040" s="589"/>
      <c r="J1040" s="589"/>
      <c r="K1040" s="589"/>
      <c r="L1040" s="589"/>
      <c r="M1040" s="589"/>
      <c r="N1040" s="589"/>
      <c r="O1040" s="589"/>
      <c r="P1040" s="589"/>
      <c r="Q1040" s="589"/>
      <c r="R1040" s="6" t="s">
        <v>83</v>
      </c>
      <c r="S1040" s="6"/>
      <c r="T1040" s="6"/>
      <c r="U1040" s="6"/>
      <c r="V1040" s="6"/>
      <c r="W1040" s="6"/>
      <c r="X1040" s="6"/>
      <c r="Y1040" s="590"/>
      <c r="Z1040" s="590"/>
      <c r="AA1040" s="590"/>
      <c r="AB1040" s="590"/>
      <c r="AC1040" s="590"/>
      <c r="AD1040" s="591"/>
      <c r="AF1040" s="32"/>
      <c r="AK1040" s="3"/>
      <c r="AL1040" s="318"/>
      <c r="AM1040" s="319"/>
      <c r="AN1040" s="319"/>
      <c r="AO1040" s="319"/>
      <c r="AP1040" s="319"/>
      <c r="AQ1040" s="320"/>
      <c r="AR1040" s="33"/>
    </row>
    <row r="1041" spans="2:44" ht="27.75" customHeight="1" thickBot="1" x14ac:dyDescent="0.7">
      <c r="B1041" s="28"/>
      <c r="E1041" s="29"/>
      <c r="H1041" s="903" t="s">
        <v>279</v>
      </c>
      <c r="I1041" s="904"/>
      <c r="J1041" s="904"/>
      <c r="K1041" s="904"/>
      <c r="L1041" s="904"/>
      <c r="M1041" s="904"/>
      <c r="N1041" s="904"/>
      <c r="O1041" s="904"/>
      <c r="P1041" s="904"/>
      <c r="Q1041" s="904"/>
      <c r="R1041" s="904"/>
      <c r="S1041" s="904"/>
      <c r="T1041" s="904"/>
      <c r="U1041" s="905"/>
      <c r="V1041" s="906"/>
      <c r="W1041" s="907"/>
      <c r="X1041" s="907"/>
      <c r="Y1041" s="907"/>
      <c r="Z1041" s="907"/>
      <c r="AA1041" s="907"/>
      <c r="AB1041" s="907"/>
      <c r="AC1041" s="907"/>
      <c r="AD1041" s="908"/>
      <c r="AF1041" s="32"/>
      <c r="AG1041" s="948" t="s">
        <v>745</v>
      </c>
      <c r="AH1041" s="949"/>
      <c r="AI1041" s="949"/>
      <c r="AJ1041" s="950"/>
      <c r="AK1041" s="3"/>
      <c r="AL1041" s="318"/>
      <c r="AM1041" s="319"/>
      <c r="AN1041" s="319"/>
      <c r="AO1041" s="319"/>
      <c r="AP1041" s="319"/>
      <c r="AQ1041" s="320"/>
      <c r="AR1041" s="33"/>
    </row>
    <row r="1042" spans="2:44" ht="27.75" customHeight="1" thickBot="1" x14ac:dyDescent="0.7">
      <c r="B1042" s="28"/>
      <c r="E1042" s="29"/>
      <c r="F1042" s="30"/>
      <c r="H1042" s="616" t="s">
        <v>127</v>
      </c>
      <c r="I1042" s="617"/>
      <c r="J1042" s="617"/>
      <c r="K1042" s="617"/>
      <c r="L1042" s="617"/>
      <c r="M1042" s="617"/>
      <c r="N1042" s="617"/>
      <c r="O1042" s="617"/>
      <c r="P1042" s="617"/>
      <c r="Q1042" s="617"/>
      <c r="R1042" s="617"/>
      <c r="S1042" s="617"/>
      <c r="T1042" s="617"/>
      <c r="U1042" s="899"/>
      <c r="V1042" s="8"/>
      <c r="W1042" s="595" t="s">
        <v>84</v>
      </c>
      <c r="X1042" s="595"/>
      <c r="Y1042" s="595"/>
      <c r="Z1042" s="595"/>
      <c r="AA1042" s="614" t="s">
        <v>78</v>
      </c>
      <c r="AB1042" s="614"/>
      <c r="AC1042" s="614"/>
      <c r="AD1042" s="615"/>
      <c r="AF1042" s="32"/>
      <c r="AG1042" s="232" t="s">
        <v>84</v>
      </c>
      <c r="AH1042" s="14" t="s">
        <v>13</v>
      </c>
      <c r="AI1042" s="181" t="s">
        <v>84</v>
      </c>
      <c r="AJ1042" s="229" t="s">
        <v>13</v>
      </c>
      <c r="AK1042" s="3"/>
      <c r="AL1042" s="318"/>
      <c r="AM1042" s="319"/>
      <c r="AN1042" s="319"/>
      <c r="AO1042" s="319"/>
      <c r="AP1042" s="319"/>
      <c r="AQ1042" s="320"/>
      <c r="AR1042" s="33"/>
    </row>
    <row r="1043" spans="2:44" ht="17.25" customHeight="1" thickBot="1" x14ac:dyDescent="0.7">
      <c r="B1043" s="28"/>
      <c r="E1043" s="29"/>
      <c r="F1043" s="30"/>
      <c r="AF1043" s="32"/>
      <c r="AG1043" s="951" t="s">
        <v>705</v>
      </c>
      <c r="AH1043" s="952"/>
      <c r="AI1043" s="952"/>
      <c r="AJ1043" s="953"/>
      <c r="AK1043" s="3"/>
      <c r="AL1043" s="298"/>
      <c r="AQ1043" s="299"/>
      <c r="AR1043" s="33"/>
    </row>
    <row r="1044" spans="2:44" ht="17.25" customHeight="1" x14ac:dyDescent="0.65">
      <c r="B1044" s="28"/>
      <c r="E1044" s="29"/>
      <c r="F1044" s="30"/>
      <c r="AF1044" s="32"/>
      <c r="AG1044" s="373"/>
      <c r="AH1044" s="252"/>
      <c r="AI1044" s="252"/>
      <c r="AJ1044" s="252"/>
      <c r="AK1044" s="3"/>
      <c r="AL1044" s="298"/>
      <c r="AQ1044" s="299"/>
      <c r="AR1044" s="33"/>
    </row>
    <row r="1045" spans="2:44" ht="17.25" customHeight="1" x14ac:dyDescent="0.65">
      <c r="B1045" s="28"/>
      <c r="E1045" s="29"/>
      <c r="F1045" s="30"/>
      <c r="H1045" s="485" t="s">
        <v>1062</v>
      </c>
      <c r="I1045" s="486"/>
      <c r="J1045" s="486"/>
      <c r="K1045" s="486"/>
      <c r="L1045" s="486"/>
      <c r="M1045" s="486"/>
      <c r="N1045" s="486"/>
      <c r="O1045" s="486"/>
      <c r="P1045" s="486"/>
      <c r="Q1045" s="486"/>
      <c r="R1045" s="486"/>
      <c r="S1045" s="486"/>
      <c r="T1045" s="486"/>
      <c r="U1045" s="486"/>
      <c r="V1045" s="486"/>
      <c r="W1045" s="486"/>
      <c r="X1045" s="486"/>
      <c r="Y1045" s="486"/>
      <c r="Z1045" s="486"/>
      <c r="AA1045" s="486"/>
      <c r="AB1045" s="486"/>
      <c r="AC1045" s="486"/>
      <c r="AD1045" s="486"/>
      <c r="AE1045" s="278"/>
      <c r="AF1045" s="277"/>
      <c r="AG1045" s="374"/>
      <c r="AH1045" s="282"/>
      <c r="AI1045" s="282"/>
      <c r="AJ1045" s="282"/>
      <c r="AK1045" s="283"/>
      <c r="AL1045" s="518" t="s">
        <v>1047</v>
      </c>
      <c r="AM1045" s="519"/>
      <c r="AN1045" s="519"/>
      <c r="AO1045" s="519"/>
      <c r="AP1045" s="519"/>
      <c r="AQ1045" s="520"/>
      <c r="AR1045" s="33"/>
    </row>
    <row r="1046" spans="2:44" ht="17.25" customHeight="1" x14ac:dyDescent="0.65">
      <c r="B1046" s="28"/>
      <c r="E1046" s="29"/>
      <c r="F1046" s="30"/>
      <c r="H1046" s="485"/>
      <c r="I1046" s="486"/>
      <c r="J1046" s="486"/>
      <c r="K1046" s="486"/>
      <c r="L1046" s="486"/>
      <c r="M1046" s="486"/>
      <c r="N1046" s="486"/>
      <c r="O1046" s="486"/>
      <c r="P1046" s="486"/>
      <c r="Q1046" s="486"/>
      <c r="R1046" s="486"/>
      <c r="S1046" s="486"/>
      <c r="T1046" s="486"/>
      <c r="U1046" s="486"/>
      <c r="V1046" s="486"/>
      <c r="W1046" s="486"/>
      <c r="X1046" s="486"/>
      <c r="Y1046" s="486"/>
      <c r="Z1046" s="486"/>
      <c r="AA1046" s="486"/>
      <c r="AB1046" s="486"/>
      <c r="AC1046" s="486"/>
      <c r="AD1046" s="486"/>
      <c r="AE1046" s="278"/>
      <c r="AF1046" s="277"/>
      <c r="AG1046" s="374"/>
      <c r="AH1046" s="282"/>
      <c r="AI1046" s="282"/>
      <c r="AJ1046" s="282"/>
      <c r="AK1046" s="283"/>
      <c r="AL1046" s="518"/>
      <c r="AM1046" s="519"/>
      <c r="AN1046" s="519"/>
      <c r="AO1046" s="519"/>
      <c r="AP1046" s="519"/>
      <c r="AQ1046" s="520"/>
      <c r="AR1046" s="33"/>
    </row>
    <row r="1047" spans="2:44" ht="17.25" customHeight="1" x14ac:dyDescent="0.65">
      <c r="B1047" s="28"/>
      <c r="E1047" s="29"/>
      <c r="F1047" s="30"/>
      <c r="H1047" s="486"/>
      <c r="I1047" s="486"/>
      <c r="J1047" s="486"/>
      <c r="K1047" s="486"/>
      <c r="L1047" s="486"/>
      <c r="M1047" s="486"/>
      <c r="N1047" s="486"/>
      <c r="O1047" s="486"/>
      <c r="P1047" s="486"/>
      <c r="Q1047" s="486"/>
      <c r="R1047" s="486"/>
      <c r="S1047" s="486"/>
      <c r="T1047" s="486"/>
      <c r="U1047" s="486"/>
      <c r="V1047" s="486"/>
      <c r="W1047" s="486"/>
      <c r="X1047" s="486"/>
      <c r="Y1047" s="486"/>
      <c r="Z1047" s="486"/>
      <c r="AA1047" s="486"/>
      <c r="AB1047" s="486"/>
      <c r="AC1047" s="486"/>
      <c r="AD1047" s="486"/>
      <c r="AE1047" s="278"/>
      <c r="AF1047" s="277"/>
      <c r="AG1047" s="374"/>
      <c r="AH1047" s="282"/>
      <c r="AI1047" s="282"/>
      <c r="AJ1047" s="282"/>
      <c r="AK1047" s="283"/>
      <c r="AL1047" s="880"/>
      <c r="AM1047" s="878"/>
      <c r="AN1047" s="878"/>
      <c r="AO1047" s="878"/>
      <c r="AP1047" s="878"/>
      <c r="AQ1047" s="879"/>
      <c r="AR1047" s="33"/>
    </row>
    <row r="1048" spans="2:44" ht="17.25" customHeight="1" x14ac:dyDescent="0.65">
      <c r="B1048" s="28"/>
      <c r="E1048" s="29"/>
      <c r="F1048" s="30"/>
      <c r="H1048" s="485" t="s">
        <v>1023</v>
      </c>
      <c r="I1048" s="485"/>
      <c r="J1048" s="485"/>
      <c r="K1048" s="485"/>
      <c r="L1048" s="485"/>
      <c r="M1048" s="485"/>
      <c r="N1048" s="485"/>
      <c r="O1048" s="485"/>
      <c r="P1048" s="485"/>
      <c r="Q1048" s="485"/>
      <c r="R1048" s="485"/>
      <c r="S1048" s="485"/>
      <c r="T1048" s="485"/>
      <c r="U1048" s="485"/>
      <c r="V1048" s="485"/>
      <c r="W1048" s="485"/>
      <c r="X1048" s="485"/>
      <c r="Y1048" s="485"/>
      <c r="Z1048" s="485"/>
      <c r="AA1048" s="485"/>
      <c r="AB1048" s="485"/>
      <c r="AC1048" s="485"/>
      <c r="AD1048" s="485"/>
      <c r="AE1048" s="278"/>
      <c r="AF1048" s="277"/>
      <c r="AG1048" s="374"/>
      <c r="AH1048" s="282"/>
      <c r="AI1048" s="282"/>
      <c r="AJ1048" s="282"/>
      <c r="AK1048" s="283"/>
      <c r="AL1048" s="348"/>
      <c r="AM1048" s="349"/>
      <c r="AN1048" s="349"/>
      <c r="AO1048" s="349"/>
      <c r="AP1048" s="349"/>
      <c r="AQ1048" s="350"/>
      <c r="AR1048" s="33"/>
    </row>
    <row r="1049" spans="2:44" ht="17.25" customHeight="1" x14ac:dyDescent="0.65">
      <c r="B1049" s="28"/>
      <c r="E1049" s="29"/>
      <c r="F1049" s="30"/>
      <c r="H1049" s="485"/>
      <c r="I1049" s="485"/>
      <c r="J1049" s="485"/>
      <c r="K1049" s="485"/>
      <c r="L1049" s="485"/>
      <c r="M1049" s="485"/>
      <c r="N1049" s="485"/>
      <c r="O1049" s="485"/>
      <c r="P1049" s="485"/>
      <c r="Q1049" s="485"/>
      <c r="R1049" s="485"/>
      <c r="S1049" s="485"/>
      <c r="T1049" s="485"/>
      <c r="U1049" s="485"/>
      <c r="V1049" s="485"/>
      <c r="W1049" s="485"/>
      <c r="X1049" s="485"/>
      <c r="Y1049" s="485"/>
      <c r="Z1049" s="485"/>
      <c r="AA1049" s="485"/>
      <c r="AB1049" s="485"/>
      <c r="AC1049" s="485"/>
      <c r="AD1049" s="485"/>
      <c r="AE1049" s="278"/>
      <c r="AF1049" s="277"/>
      <c r="AG1049" s="374"/>
      <c r="AH1049" s="282"/>
      <c r="AI1049" s="282"/>
      <c r="AJ1049" s="282"/>
      <c r="AK1049" s="283"/>
      <c r="AL1049" s="348"/>
      <c r="AM1049" s="349"/>
      <c r="AN1049" s="349"/>
      <c r="AO1049" s="349"/>
      <c r="AP1049" s="349"/>
      <c r="AQ1049" s="350"/>
      <c r="AR1049" s="33"/>
    </row>
    <row r="1050" spans="2:44" ht="17.25" customHeight="1" x14ac:dyDescent="0.65">
      <c r="B1050" s="28"/>
      <c r="E1050" s="29"/>
      <c r="F1050" s="30"/>
      <c r="H1050" s="485"/>
      <c r="I1050" s="485"/>
      <c r="J1050" s="485"/>
      <c r="K1050" s="485"/>
      <c r="L1050" s="485"/>
      <c r="M1050" s="485"/>
      <c r="N1050" s="485"/>
      <c r="O1050" s="485"/>
      <c r="P1050" s="485"/>
      <c r="Q1050" s="485"/>
      <c r="R1050" s="485"/>
      <c r="S1050" s="485"/>
      <c r="T1050" s="485"/>
      <c r="U1050" s="485"/>
      <c r="V1050" s="485"/>
      <c r="W1050" s="485"/>
      <c r="X1050" s="485"/>
      <c r="Y1050" s="485"/>
      <c r="Z1050" s="485"/>
      <c r="AA1050" s="485"/>
      <c r="AB1050" s="485"/>
      <c r="AC1050" s="485"/>
      <c r="AD1050" s="485"/>
      <c r="AE1050" s="278"/>
      <c r="AF1050" s="277"/>
      <c r="AG1050" s="374"/>
      <c r="AH1050" s="282"/>
      <c r="AI1050" s="282"/>
      <c r="AJ1050" s="282"/>
      <c r="AK1050" s="283"/>
      <c r="AL1050" s="348"/>
      <c r="AM1050" s="349"/>
      <c r="AN1050" s="349"/>
      <c r="AO1050" s="349"/>
      <c r="AP1050" s="349"/>
      <c r="AQ1050" s="350"/>
      <c r="AR1050" s="33"/>
    </row>
    <row r="1051" spans="2:44" ht="17.25" customHeight="1" x14ac:dyDescent="0.65">
      <c r="B1051" s="28"/>
      <c r="E1051" s="29"/>
      <c r="F1051" s="30"/>
      <c r="H1051" s="485"/>
      <c r="I1051" s="485"/>
      <c r="J1051" s="485"/>
      <c r="K1051" s="485"/>
      <c r="L1051" s="485"/>
      <c r="M1051" s="485"/>
      <c r="N1051" s="485"/>
      <c r="O1051" s="485"/>
      <c r="P1051" s="485"/>
      <c r="Q1051" s="485"/>
      <c r="R1051" s="485"/>
      <c r="S1051" s="485"/>
      <c r="T1051" s="485"/>
      <c r="U1051" s="485"/>
      <c r="V1051" s="485"/>
      <c r="W1051" s="485"/>
      <c r="X1051" s="485"/>
      <c r="Y1051" s="485"/>
      <c r="Z1051" s="485"/>
      <c r="AA1051" s="485"/>
      <c r="AB1051" s="485"/>
      <c r="AC1051" s="485"/>
      <c r="AD1051" s="485"/>
      <c r="AE1051" s="278"/>
      <c r="AF1051" s="277"/>
      <c r="AG1051" s="374"/>
      <c r="AH1051" s="282"/>
      <c r="AI1051" s="282"/>
      <c r="AJ1051" s="282"/>
      <c r="AK1051" s="283"/>
      <c r="AL1051" s="348"/>
      <c r="AM1051" s="349"/>
      <c r="AN1051" s="349"/>
      <c r="AO1051" s="349"/>
      <c r="AP1051" s="349"/>
      <c r="AQ1051" s="350"/>
      <c r="AR1051" s="33"/>
    </row>
    <row r="1052" spans="2:44" ht="17.25" customHeight="1" x14ac:dyDescent="0.65">
      <c r="B1052" s="28"/>
      <c r="E1052" s="29"/>
      <c r="F1052" s="30"/>
      <c r="H1052" s="485"/>
      <c r="I1052" s="485"/>
      <c r="J1052" s="485"/>
      <c r="K1052" s="485"/>
      <c r="L1052" s="485"/>
      <c r="M1052" s="485"/>
      <c r="N1052" s="485"/>
      <c r="O1052" s="485"/>
      <c r="P1052" s="485"/>
      <c r="Q1052" s="485"/>
      <c r="R1052" s="485"/>
      <c r="S1052" s="485"/>
      <c r="T1052" s="485"/>
      <c r="U1052" s="485"/>
      <c r="V1052" s="485"/>
      <c r="W1052" s="485"/>
      <c r="X1052" s="485"/>
      <c r="Y1052" s="485"/>
      <c r="Z1052" s="485"/>
      <c r="AA1052" s="485"/>
      <c r="AB1052" s="485"/>
      <c r="AC1052" s="485"/>
      <c r="AD1052" s="485"/>
      <c r="AE1052" s="278"/>
      <c r="AF1052" s="277"/>
      <c r="AG1052" s="374"/>
      <c r="AH1052" s="282"/>
      <c r="AI1052" s="282"/>
      <c r="AJ1052" s="282"/>
      <c r="AK1052" s="283"/>
      <c r="AL1052" s="348"/>
      <c r="AM1052" s="349"/>
      <c r="AN1052" s="349"/>
      <c r="AO1052" s="349"/>
      <c r="AP1052" s="349"/>
      <c r="AQ1052" s="350"/>
      <c r="AR1052" s="33"/>
    </row>
    <row r="1053" spans="2:44" ht="17.25" customHeight="1" x14ac:dyDescent="0.65">
      <c r="B1053" s="28"/>
      <c r="E1053" s="29"/>
      <c r="F1053" s="30"/>
      <c r="H1053" s="485"/>
      <c r="I1053" s="485"/>
      <c r="J1053" s="485"/>
      <c r="K1053" s="485"/>
      <c r="L1053" s="485"/>
      <c r="M1053" s="485"/>
      <c r="N1053" s="485"/>
      <c r="O1053" s="485"/>
      <c r="P1053" s="485"/>
      <c r="Q1053" s="485"/>
      <c r="R1053" s="485"/>
      <c r="S1053" s="485"/>
      <c r="T1053" s="485"/>
      <c r="U1053" s="485"/>
      <c r="V1053" s="485"/>
      <c r="W1053" s="485"/>
      <c r="X1053" s="485"/>
      <c r="Y1053" s="485"/>
      <c r="Z1053" s="485"/>
      <c r="AA1053" s="485"/>
      <c r="AB1053" s="485"/>
      <c r="AC1053" s="485"/>
      <c r="AD1053" s="485"/>
      <c r="AE1053" s="278"/>
      <c r="AF1053" s="277"/>
      <c r="AG1053" s="374"/>
      <c r="AH1053" s="282"/>
      <c r="AI1053" s="282"/>
      <c r="AJ1053" s="282"/>
      <c r="AK1053" s="283"/>
      <c r="AL1053" s="348"/>
      <c r="AM1053" s="349"/>
      <c r="AN1053" s="349"/>
      <c r="AO1053" s="349"/>
      <c r="AP1053" s="349"/>
      <c r="AQ1053" s="350"/>
      <c r="AR1053" s="33"/>
    </row>
    <row r="1054" spans="2:44" ht="17.25" customHeight="1" x14ac:dyDescent="0.65">
      <c r="B1054" s="28"/>
      <c r="E1054" s="29"/>
      <c r="F1054" s="30"/>
      <c r="H1054" s="485"/>
      <c r="I1054" s="485"/>
      <c r="J1054" s="485"/>
      <c r="K1054" s="485"/>
      <c r="L1054" s="485"/>
      <c r="M1054" s="485"/>
      <c r="N1054" s="485"/>
      <c r="O1054" s="485"/>
      <c r="P1054" s="485"/>
      <c r="Q1054" s="485"/>
      <c r="R1054" s="485"/>
      <c r="S1054" s="485"/>
      <c r="T1054" s="485"/>
      <c r="U1054" s="485"/>
      <c r="V1054" s="485"/>
      <c r="W1054" s="485"/>
      <c r="X1054" s="485"/>
      <c r="Y1054" s="485"/>
      <c r="Z1054" s="485"/>
      <c r="AA1054" s="485"/>
      <c r="AB1054" s="485"/>
      <c r="AC1054" s="485"/>
      <c r="AD1054" s="485"/>
      <c r="AE1054" s="278"/>
      <c r="AF1054" s="277"/>
      <c r="AG1054" s="374"/>
      <c r="AH1054" s="282"/>
      <c r="AI1054" s="282"/>
      <c r="AJ1054" s="282"/>
      <c r="AK1054" s="283"/>
      <c r="AL1054" s="348"/>
      <c r="AM1054" s="349"/>
      <c r="AN1054" s="349"/>
      <c r="AO1054" s="349"/>
      <c r="AP1054" s="349"/>
      <c r="AQ1054" s="350"/>
      <c r="AR1054" s="33"/>
    </row>
    <row r="1055" spans="2:44" ht="17.25" customHeight="1" x14ac:dyDescent="0.65">
      <c r="B1055" s="28"/>
      <c r="E1055" s="29"/>
      <c r="F1055" s="30"/>
      <c r="H1055" s="485"/>
      <c r="I1055" s="485"/>
      <c r="J1055" s="485"/>
      <c r="K1055" s="485"/>
      <c r="L1055" s="485"/>
      <c r="M1055" s="485"/>
      <c r="N1055" s="485"/>
      <c r="O1055" s="485"/>
      <c r="P1055" s="485"/>
      <c r="Q1055" s="485"/>
      <c r="R1055" s="485"/>
      <c r="S1055" s="485"/>
      <c r="T1055" s="485"/>
      <c r="U1055" s="485"/>
      <c r="V1055" s="485"/>
      <c r="W1055" s="485"/>
      <c r="X1055" s="485"/>
      <c r="Y1055" s="485"/>
      <c r="Z1055" s="485"/>
      <c r="AA1055" s="485"/>
      <c r="AB1055" s="485"/>
      <c r="AC1055" s="485"/>
      <c r="AD1055" s="485"/>
      <c r="AE1055" s="278"/>
      <c r="AF1055" s="277"/>
      <c r="AG1055" s="374"/>
      <c r="AH1055" s="282"/>
      <c r="AI1055" s="282"/>
      <c r="AJ1055" s="282"/>
      <c r="AK1055" s="283"/>
      <c r="AL1055" s="348"/>
      <c r="AM1055" s="349"/>
      <c r="AN1055" s="349"/>
      <c r="AO1055" s="349"/>
      <c r="AP1055" s="349"/>
      <c r="AQ1055" s="350"/>
      <c r="AR1055" s="33"/>
    </row>
    <row r="1056" spans="2:44" ht="17.25" customHeight="1" x14ac:dyDescent="0.65">
      <c r="B1056" s="28"/>
      <c r="E1056" s="29"/>
      <c r="F1056" s="30"/>
      <c r="H1056" s="485"/>
      <c r="I1056" s="485"/>
      <c r="J1056" s="485"/>
      <c r="K1056" s="485"/>
      <c r="L1056" s="485"/>
      <c r="M1056" s="485"/>
      <c r="N1056" s="485"/>
      <c r="O1056" s="485"/>
      <c r="P1056" s="485"/>
      <c r="Q1056" s="485"/>
      <c r="R1056" s="485"/>
      <c r="S1056" s="485"/>
      <c r="T1056" s="485"/>
      <c r="U1056" s="485"/>
      <c r="V1056" s="485"/>
      <c r="W1056" s="485"/>
      <c r="X1056" s="485"/>
      <c r="Y1056" s="485"/>
      <c r="Z1056" s="485"/>
      <c r="AA1056" s="485"/>
      <c r="AB1056" s="485"/>
      <c r="AC1056" s="485"/>
      <c r="AD1056" s="485"/>
      <c r="AE1056" s="278"/>
      <c r="AF1056" s="277"/>
      <c r="AG1056" s="374"/>
      <c r="AH1056" s="282"/>
      <c r="AI1056" s="282"/>
      <c r="AJ1056" s="282"/>
      <c r="AK1056" s="283"/>
      <c r="AL1056" s="348"/>
      <c r="AM1056" s="349"/>
      <c r="AN1056" s="349"/>
      <c r="AO1056" s="349"/>
      <c r="AP1056" s="349"/>
      <c r="AQ1056" s="350"/>
      <c r="AR1056" s="33"/>
    </row>
    <row r="1057" spans="1:44" ht="17.25" customHeight="1" x14ac:dyDescent="0.65">
      <c r="B1057" s="28"/>
      <c r="E1057" s="29"/>
      <c r="F1057" s="30"/>
      <c r="H1057" s="485"/>
      <c r="I1057" s="485"/>
      <c r="J1057" s="485"/>
      <c r="K1057" s="485"/>
      <c r="L1057" s="485"/>
      <c r="M1057" s="485"/>
      <c r="N1057" s="485"/>
      <c r="O1057" s="485"/>
      <c r="P1057" s="485"/>
      <c r="Q1057" s="485"/>
      <c r="R1057" s="485"/>
      <c r="S1057" s="485"/>
      <c r="T1057" s="485"/>
      <c r="U1057" s="485"/>
      <c r="V1057" s="485"/>
      <c r="W1057" s="485"/>
      <c r="X1057" s="485"/>
      <c r="Y1057" s="485"/>
      <c r="Z1057" s="485"/>
      <c r="AA1057" s="485"/>
      <c r="AB1057" s="485"/>
      <c r="AC1057" s="485"/>
      <c r="AD1057" s="485"/>
      <c r="AE1057" s="278"/>
      <c r="AF1057" s="277"/>
      <c r="AG1057" s="374"/>
      <c r="AH1057" s="282"/>
      <c r="AI1057" s="282"/>
      <c r="AJ1057" s="282"/>
      <c r="AK1057" s="283"/>
      <c r="AL1057" s="348"/>
      <c r="AM1057" s="349"/>
      <c r="AN1057" s="349"/>
      <c r="AO1057" s="349"/>
      <c r="AP1057" s="349"/>
      <c r="AQ1057" s="350"/>
      <c r="AR1057" s="33"/>
    </row>
    <row r="1058" spans="1:44" ht="17.25" customHeight="1" x14ac:dyDescent="0.65">
      <c r="B1058" s="28"/>
      <c r="E1058" s="29"/>
      <c r="F1058" s="30"/>
      <c r="H1058" s="485"/>
      <c r="I1058" s="485"/>
      <c r="J1058" s="485"/>
      <c r="K1058" s="485"/>
      <c r="L1058" s="485"/>
      <c r="M1058" s="485"/>
      <c r="N1058" s="485"/>
      <c r="O1058" s="485"/>
      <c r="P1058" s="485"/>
      <c r="Q1058" s="485"/>
      <c r="R1058" s="485"/>
      <c r="S1058" s="485"/>
      <c r="T1058" s="485"/>
      <c r="U1058" s="485"/>
      <c r="V1058" s="485"/>
      <c r="W1058" s="485"/>
      <c r="X1058" s="485"/>
      <c r="Y1058" s="485"/>
      <c r="Z1058" s="485"/>
      <c r="AA1058" s="485"/>
      <c r="AB1058" s="485"/>
      <c r="AC1058" s="485"/>
      <c r="AD1058" s="485"/>
      <c r="AE1058" s="278"/>
      <c r="AF1058" s="277"/>
      <c r="AG1058" s="374"/>
      <c r="AH1058" s="282"/>
      <c r="AI1058" s="282"/>
      <c r="AJ1058" s="282"/>
      <c r="AK1058" s="283"/>
      <c r="AL1058" s="348"/>
      <c r="AM1058" s="349"/>
      <c r="AN1058" s="349"/>
      <c r="AO1058" s="349"/>
      <c r="AP1058" s="349"/>
      <c r="AQ1058" s="350"/>
      <c r="AR1058" s="33"/>
    </row>
    <row r="1059" spans="1:44" ht="17.25" customHeight="1" x14ac:dyDescent="0.65">
      <c r="B1059" s="28"/>
      <c r="E1059" s="29"/>
      <c r="F1059" s="30"/>
      <c r="H1059" s="485"/>
      <c r="I1059" s="485"/>
      <c r="J1059" s="485"/>
      <c r="K1059" s="485"/>
      <c r="L1059" s="485"/>
      <c r="M1059" s="485"/>
      <c r="N1059" s="485"/>
      <c r="O1059" s="485"/>
      <c r="P1059" s="485"/>
      <c r="Q1059" s="485"/>
      <c r="R1059" s="485"/>
      <c r="S1059" s="485"/>
      <c r="T1059" s="485"/>
      <c r="U1059" s="485"/>
      <c r="V1059" s="485"/>
      <c r="W1059" s="485"/>
      <c r="X1059" s="485"/>
      <c r="Y1059" s="485"/>
      <c r="Z1059" s="485"/>
      <c r="AA1059" s="485"/>
      <c r="AB1059" s="485"/>
      <c r="AC1059" s="485"/>
      <c r="AD1059" s="485"/>
      <c r="AE1059" s="278"/>
      <c r="AF1059" s="277"/>
      <c r="AG1059" s="374"/>
      <c r="AH1059" s="282"/>
      <c r="AI1059" s="282"/>
      <c r="AJ1059" s="282"/>
      <c r="AK1059" s="283"/>
      <c r="AL1059" s="348"/>
      <c r="AM1059" s="349"/>
      <c r="AN1059" s="349"/>
      <c r="AO1059" s="349"/>
      <c r="AP1059" s="349"/>
      <c r="AQ1059" s="350"/>
      <c r="AR1059" s="33"/>
    </row>
    <row r="1060" spans="1:44" ht="17.25" customHeight="1" x14ac:dyDescent="0.65">
      <c r="B1060" s="28"/>
      <c r="E1060" s="29"/>
      <c r="F1060" s="30"/>
      <c r="H1060" s="485"/>
      <c r="I1060" s="485"/>
      <c r="J1060" s="485"/>
      <c r="K1060" s="485"/>
      <c r="L1060" s="485"/>
      <c r="M1060" s="485"/>
      <c r="N1060" s="485"/>
      <c r="O1060" s="485"/>
      <c r="P1060" s="485"/>
      <c r="Q1060" s="485"/>
      <c r="R1060" s="485"/>
      <c r="S1060" s="485"/>
      <c r="T1060" s="485"/>
      <c r="U1060" s="485"/>
      <c r="V1060" s="485"/>
      <c r="W1060" s="485"/>
      <c r="X1060" s="485"/>
      <c r="Y1060" s="485"/>
      <c r="Z1060" s="485"/>
      <c r="AA1060" s="485"/>
      <c r="AB1060" s="485"/>
      <c r="AC1060" s="485"/>
      <c r="AD1060" s="485"/>
      <c r="AE1060" s="278"/>
      <c r="AF1060" s="277"/>
      <c r="AG1060" s="374"/>
      <c r="AH1060" s="282"/>
      <c r="AI1060" s="282"/>
      <c r="AJ1060" s="282"/>
      <c r="AK1060" s="283"/>
      <c r="AL1060" s="348"/>
      <c r="AM1060" s="349"/>
      <c r="AN1060" s="349"/>
      <c r="AO1060" s="349"/>
      <c r="AP1060" s="349"/>
      <c r="AQ1060" s="350"/>
      <c r="AR1060" s="33"/>
    </row>
    <row r="1061" spans="1:44" ht="17.25" customHeight="1" x14ac:dyDescent="0.65">
      <c r="B1061" s="28"/>
      <c r="E1061" s="29"/>
      <c r="F1061" s="30"/>
      <c r="H1061" s="878"/>
      <c r="I1061" s="878"/>
      <c r="J1061" s="878"/>
      <c r="K1061" s="878"/>
      <c r="L1061" s="878"/>
      <c r="M1061" s="878"/>
      <c r="N1061" s="878"/>
      <c r="O1061" s="878"/>
      <c r="P1061" s="878"/>
      <c r="Q1061" s="878"/>
      <c r="R1061" s="878"/>
      <c r="S1061" s="878"/>
      <c r="T1061" s="878"/>
      <c r="U1061" s="878"/>
      <c r="V1061" s="878"/>
      <c r="W1061" s="878"/>
      <c r="X1061" s="878"/>
      <c r="Y1061" s="878"/>
      <c r="Z1061" s="878"/>
      <c r="AA1061" s="878"/>
      <c r="AB1061" s="878"/>
      <c r="AC1061" s="878"/>
      <c r="AD1061" s="878"/>
      <c r="AE1061" s="278"/>
      <c r="AF1061" s="277"/>
      <c r="AG1061" s="374"/>
      <c r="AH1061" s="282"/>
      <c r="AI1061" s="282"/>
      <c r="AJ1061" s="282"/>
      <c r="AK1061" s="283"/>
      <c r="AL1061" s="348"/>
      <c r="AM1061" s="349"/>
      <c r="AN1061" s="349"/>
      <c r="AO1061" s="349"/>
      <c r="AP1061" s="349"/>
      <c r="AQ1061" s="350"/>
      <c r="AR1061" s="33"/>
    </row>
    <row r="1062" spans="1:44" ht="17.25" customHeight="1" x14ac:dyDescent="0.65">
      <c r="B1062" s="28"/>
      <c r="E1062" s="29"/>
      <c r="F1062" s="30"/>
      <c r="AF1062" s="32"/>
      <c r="AG1062" s="373"/>
      <c r="AH1062" s="252"/>
      <c r="AI1062" s="252"/>
      <c r="AJ1062" s="252"/>
      <c r="AK1062" s="3"/>
      <c r="AL1062" s="298"/>
      <c r="AQ1062" s="299"/>
      <c r="AR1062" s="33"/>
    </row>
    <row r="1063" spans="1:44" ht="17.25" customHeight="1" x14ac:dyDescent="0.65">
      <c r="B1063" s="28"/>
      <c r="E1063" s="29"/>
      <c r="F1063" s="30"/>
      <c r="AF1063" s="32"/>
      <c r="AG1063" s="373"/>
      <c r="AH1063" s="252"/>
      <c r="AI1063" s="252"/>
      <c r="AJ1063" s="252"/>
      <c r="AK1063" s="3"/>
      <c r="AL1063" s="298"/>
      <c r="AQ1063" s="299"/>
      <c r="AR1063" s="33"/>
    </row>
    <row r="1064" spans="1:44" ht="27.75" customHeight="1" x14ac:dyDescent="0.65">
      <c r="A1064" s="198" t="str">
        <f t="shared" si="20"/>
        <v/>
      </c>
      <c r="B1064" s="28"/>
      <c r="E1064" s="29"/>
      <c r="F1064" s="30"/>
      <c r="G1064" s="9" t="s">
        <v>58</v>
      </c>
      <c r="H1064" s="487" t="s">
        <v>639</v>
      </c>
      <c r="I1064" s="487"/>
      <c r="J1064" s="487"/>
      <c r="K1064" s="487"/>
      <c r="L1064" s="487"/>
      <c r="M1064" s="487"/>
      <c r="N1064" s="487"/>
      <c r="O1064" s="487"/>
      <c r="P1064" s="487"/>
      <c r="Q1064" s="487"/>
      <c r="R1064" s="487"/>
      <c r="S1064" s="487"/>
      <c r="T1064" s="487"/>
      <c r="U1064" s="487"/>
      <c r="V1064" s="487"/>
      <c r="W1064" s="487"/>
      <c r="X1064" s="487"/>
      <c r="Y1064" s="487"/>
      <c r="Z1064" s="487"/>
      <c r="AA1064" s="487"/>
      <c r="AB1064" s="487"/>
      <c r="AC1064" s="487"/>
      <c r="AD1064" s="487"/>
      <c r="AF1064" s="32"/>
      <c r="AK1064" s="3"/>
      <c r="AL1064" s="592" t="s">
        <v>1097</v>
      </c>
      <c r="AM1064" s="593"/>
      <c r="AN1064" s="593"/>
      <c r="AO1064" s="593"/>
      <c r="AP1064" s="593"/>
      <c r="AQ1064" s="594"/>
      <c r="AR1064" s="33"/>
    </row>
    <row r="1065" spans="1:44" ht="27.75" customHeight="1" x14ac:dyDescent="0.65">
      <c r="A1065" s="198" t="str">
        <f t="shared" si="20"/>
        <v/>
      </c>
      <c r="B1065" s="28"/>
      <c r="E1065" s="29"/>
      <c r="F1065" s="30"/>
      <c r="H1065" s="487"/>
      <c r="I1065" s="487"/>
      <c r="J1065" s="487"/>
      <c r="K1065" s="487"/>
      <c r="L1065" s="487"/>
      <c r="M1065" s="487"/>
      <c r="N1065" s="487"/>
      <c r="O1065" s="487"/>
      <c r="P1065" s="487"/>
      <c r="Q1065" s="487"/>
      <c r="R1065" s="487"/>
      <c r="S1065" s="487"/>
      <c r="T1065" s="487"/>
      <c r="U1065" s="487"/>
      <c r="V1065" s="487"/>
      <c r="W1065" s="487"/>
      <c r="X1065" s="487"/>
      <c r="Y1065" s="487"/>
      <c r="Z1065" s="487"/>
      <c r="AA1065" s="487"/>
      <c r="AB1065" s="487"/>
      <c r="AC1065" s="487"/>
      <c r="AD1065" s="487"/>
      <c r="AF1065" s="32"/>
      <c r="AK1065" s="3"/>
      <c r="AL1065" s="592"/>
      <c r="AM1065" s="593"/>
      <c r="AN1065" s="593"/>
      <c r="AO1065" s="593"/>
      <c r="AP1065" s="593"/>
      <c r="AQ1065" s="594"/>
      <c r="AR1065" s="33"/>
    </row>
    <row r="1066" spans="1:44" ht="27.75" customHeight="1" x14ac:dyDescent="0.65">
      <c r="A1066" s="198" t="str">
        <f t="shared" si="20"/>
        <v/>
      </c>
      <c r="B1066" s="28"/>
      <c r="E1066" s="29"/>
      <c r="F1066" s="30"/>
      <c r="H1066" s="487"/>
      <c r="I1066" s="487"/>
      <c r="J1066" s="487"/>
      <c r="K1066" s="487"/>
      <c r="L1066" s="487"/>
      <c r="M1066" s="487"/>
      <c r="N1066" s="487"/>
      <c r="O1066" s="487"/>
      <c r="P1066" s="487"/>
      <c r="Q1066" s="487"/>
      <c r="R1066" s="487"/>
      <c r="S1066" s="487"/>
      <c r="T1066" s="487"/>
      <c r="U1066" s="487"/>
      <c r="V1066" s="487"/>
      <c r="W1066" s="487"/>
      <c r="X1066" s="487"/>
      <c r="Y1066" s="487"/>
      <c r="Z1066" s="487"/>
      <c r="AA1066" s="487"/>
      <c r="AB1066" s="487"/>
      <c r="AC1066" s="487"/>
      <c r="AD1066" s="487"/>
      <c r="AF1066" s="32"/>
      <c r="AK1066" s="3"/>
      <c r="AL1066" s="298"/>
      <c r="AQ1066" s="299"/>
      <c r="AR1066" s="33"/>
    </row>
    <row r="1067" spans="1:44" ht="27.75" customHeight="1" x14ac:dyDescent="0.65">
      <c r="A1067" s="198" t="str">
        <f t="shared" si="20"/>
        <v/>
      </c>
      <c r="B1067" s="28"/>
      <c r="E1067" s="29"/>
      <c r="F1067" s="30"/>
      <c r="H1067" s="487"/>
      <c r="I1067" s="487"/>
      <c r="J1067" s="487"/>
      <c r="K1067" s="487"/>
      <c r="L1067" s="487"/>
      <c r="M1067" s="487"/>
      <c r="N1067" s="487"/>
      <c r="O1067" s="487"/>
      <c r="P1067" s="487"/>
      <c r="Q1067" s="487"/>
      <c r="R1067" s="487"/>
      <c r="S1067" s="487"/>
      <c r="T1067" s="487"/>
      <c r="U1067" s="487"/>
      <c r="V1067" s="487"/>
      <c r="W1067" s="487"/>
      <c r="X1067" s="487"/>
      <c r="Y1067" s="487"/>
      <c r="Z1067" s="487"/>
      <c r="AA1067" s="487"/>
      <c r="AB1067" s="487"/>
      <c r="AC1067" s="487"/>
      <c r="AD1067" s="487"/>
      <c r="AF1067" s="32"/>
      <c r="AK1067" s="3"/>
      <c r="AL1067" s="298"/>
      <c r="AQ1067" s="299"/>
      <c r="AR1067" s="33"/>
    </row>
    <row r="1068" spans="1:44" ht="17.25" customHeight="1" x14ac:dyDescent="0.65">
      <c r="A1068" s="198" t="str">
        <f t="shared" si="20"/>
        <v/>
      </c>
      <c r="B1068" s="28"/>
      <c r="E1068" s="29"/>
      <c r="F1068" s="30"/>
      <c r="AF1068" s="32"/>
      <c r="AK1068" s="3"/>
      <c r="AL1068" s="298"/>
      <c r="AQ1068" s="299"/>
      <c r="AR1068" s="33"/>
    </row>
    <row r="1069" spans="1:44" ht="27.75" customHeight="1" x14ac:dyDescent="0.65">
      <c r="A1069" s="198">
        <f t="shared" si="20"/>
        <v>181</v>
      </c>
      <c r="B1069" s="28"/>
      <c r="E1069" s="29"/>
      <c r="F1069" s="503" t="s">
        <v>198</v>
      </c>
      <c r="G1069" s="504"/>
      <c r="H1069" s="487" t="s">
        <v>640</v>
      </c>
      <c r="I1069" s="487"/>
      <c r="J1069" s="487"/>
      <c r="K1069" s="487"/>
      <c r="L1069" s="487"/>
      <c r="M1069" s="487"/>
      <c r="N1069" s="487"/>
      <c r="O1069" s="487"/>
      <c r="P1069" s="487"/>
      <c r="Q1069" s="487"/>
      <c r="R1069" s="487"/>
      <c r="S1069" s="487"/>
      <c r="T1069" s="487"/>
      <c r="U1069" s="487"/>
      <c r="V1069" s="487"/>
      <c r="W1069" s="487"/>
      <c r="X1069" s="487"/>
      <c r="Y1069" s="487"/>
      <c r="Z1069" s="487"/>
      <c r="AA1069" s="487"/>
      <c r="AB1069" s="487"/>
      <c r="AC1069" s="487"/>
      <c r="AD1069" s="487"/>
      <c r="AF1069" s="32"/>
      <c r="AG1069" s="223">
        <v>181</v>
      </c>
      <c r="AH1069" s="505" t="s">
        <v>19</v>
      </c>
      <c r="AI1069" s="506"/>
      <c r="AJ1069" s="507"/>
      <c r="AK1069" s="3"/>
      <c r="AL1069" s="508" t="s">
        <v>943</v>
      </c>
      <c r="AM1069" s="509"/>
      <c r="AN1069" s="509"/>
      <c r="AO1069" s="509"/>
      <c r="AP1069" s="509"/>
      <c r="AQ1069" s="510"/>
      <c r="AR1069" s="566">
        <f>VLOOKUP(AH1069,$CD$6:$CE$11,2,FALSE)</f>
        <v>0</v>
      </c>
    </row>
    <row r="1070" spans="1:44" ht="27.75" customHeight="1" x14ac:dyDescent="0.65">
      <c r="A1070" s="198" t="str">
        <f t="shared" si="20"/>
        <v/>
      </c>
      <c r="B1070" s="28"/>
      <c r="E1070" s="29"/>
      <c r="F1070" s="30"/>
      <c r="H1070" s="487"/>
      <c r="I1070" s="487"/>
      <c r="J1070" s="487"/>
      <c r="K1070" s="487"/>
      <c r="L1070" s="487"/>
      <c r="M1070" s="487"/>
      <c r="N1070" s="487"/>
      <c r="O1070" s="487"/>
      <c r="P1070" s="487"/>
      <c r="Q1070" s="487"/>
      <c r="R1070" s="487"/>
      <c r="S1070" s="487"/>
      <c r="T1070" s="487"/>
      <c r="U1070" s="487"/>
      <c r="V1070" s="487"/>
      <c r="W1070" s="487"/>
      <c r="X1070" s="487"/>
      <c r="Y1070" s="487"/>
      <c r="Z1070" s="487"/>
      <c r="AA1070" s="487"/>
      <c r="AB1070" s="487"/>
      <c r="AC1070" s="487"/>
      <c r="AD1070" s="487"/>
      <c r="AF1070" s="32"/>
      <c r="AI1070" s="75"/>
      <c r="AJ1070" s="75"/>
      <c r="AK1070" s="3"/>
      <c r="AL1070" s="508"/>
      <c r="AM1070" s="509"/>
      <c r="AN1070" s="509"/>
      <c r="AO1070" s="509"/>
      <c r="AP1070" s="509"/>
      <c r="AQ1070" s="510"/>
      <c r="AR1070" s="566"/>
    </row>
    <row r="1071" spans="1:44" ht="21" customHeight="1" x14ac:dyDescent="0.65">
      <c r="B1071" s="28"/>
      <c r="E1071" s="29"/>
      <c r="F1071" s="30"/>
      <c r="H1071" s="112"/>
      <c r="I1071" s="112"/>
      <c r="J1071" s="112"/>
      <c r="K1071" s="112"/>
      <c r="L1071" s="112"/>
      <c r="M1071" s="112"/>
      <c r="N1071" s="112"/>
      <c r="O1071" s="112"/>
      <c r="P1071" s="112"/>
      <c r="Q1071" s="112"/>
      <c r="R1071" s="112"/>
      <c r="S1071" s="112"/>
      <c r="T1071" s="112"/>
      <c r="U1071" s="112"/>
      <c r="V1071" s="112"/>
      <c r="W1071" s="112"/>
      <c r="X1071" s="112"/>
      <c r="Y1071" s="112"/>
      <c r="Z1071" s="112"/>
      <c r="AA1071" s="112"/>
      <c r="AB1071" s="112"/>
      <c r="AC1071" s="112"/>
      <c r="AD1071" s="112"/>
      <c r="AF1071" s="32"/>
      <c r="AI1071" s="75"/>
      <c r="AJ1071" s="75"/>
      <c r="AK1071" s="3"/>
      <c r="AL1071" s="300"/>
      <c r="AM1071" s="301"/>
      <c r="AN1071" s="301"/>
      <c r="AO1071" s="301"/>
      <c r="AP1071" s="301"/>
      <c r="AQ1071" s="302"/>
      <c r="AR1071" s="67"/>
    </row>
    <row r="1072" spans="1:44" ht="27.75" customHeight="1" x14ac:dyDescent="0.65">
      <c r="B1072" s="28"/>
      <c r="E1072" s="29"/>
      <c r="F1072" s="30"/>
      <c r="H1072" s="112" t="s">
        <v>960</v>
      </c>
      <c r="I1072" s="487" t="s">
        <v>961</v>
      </c>
      <c r="J1072" s="487"/>
      <c r="K1072" s="487"/>
      <c r="L1072" s="487"/>
      <c r="M1072" s="487"/>
      <c r="N1072" s="487"/>
      <c r="O1072" s="487"/>
      <c r="P1072" s="487"/>
      <c r="Q1072" s="487"/>
      <c r="R1072" s="487"/>
      <c r="S1072" s="487"/>
      <c r="T1072" s="487"/>
      <c r="U1072" s="487"/>
      <c r="V1072" s="487"/>
      <c r="W1072" s="487"/>
      <c r="X1072" s="487"/>
      <c r="Y1072" s="487"/>
      <c r="Z1072" s="487"/>
      <c r="AA1072" s="487"/>
      <c r="AB1072" s="487"/>
      <c r="AC1072" s="487"/>
      <c r="AD1072" s="487"/>
      <c r="AF1072" s="32"/>
      <c r="AI1072" s="75"/>
      <c r="AJ1072" s="75"/>
      <c r="AK1072" s="3"/>
      <c r="AL1072" s="300"/>
      <c r="AM1072" s="301"/>
      <c r="AN1072" s="301"/>
      <c r="AO1072" s="301"/>
      <c r="AP1072" s="301"/>
      <c r="AQ1072" s="302"/>
      <c r="AR1072" s="67"/>
    </row>
    <row r="1073" spans="1:44" ht="27.75" customHeight="1" thickBot="1" x14ac:dyDescent="0.7">
      <c r="A1073" s="198" t="str">
        <f t="shared" si="20"/>
        <v/>
      </c>
      <c r="B1073" s="28"/>
      <c r="E1073" s="29"/>
      <c r="F1073" s="30"/>
      <c r="H1073" s="612" t="s">
        <v>1073</v>
      </c>
      <c r="I1073" s="612"/>
      <c r="J1073" s="612"/>
      <c r="K1073" s="612"/>
      <c r="L1073" s="612"/>
      <c r="M1073" s="612"/>
      <c r="N1073" s="612"/>
      <c r="O1073" s="612"/>
      <c r="P1073" s="612"/>
      <c r="Q1073" s="612"/>
      <c r="R1073" s="612"/>
      <c r="S1073" s="612"/>
      <c r="T1073" s="612"/>
      <c r="U1073" s="612"/>
      <c r="V1073" s="612"/>
      <c r="W1073" s="612"/>
      <c r="X1073" s="612"/>
      <c r="Y1073" s="612"/>
      <c r="Z1073" s="612"/>
      <c r="AA1073" s="612"/>
      <c r="AB1073" s="612"/>
      <c r="AC1073" s="612"/>
      <c r="AD1073" s="612"/>
      <c r="AF1073" s="32"/>
      <c r="AK1073" s="3"/>
      <c r="AL1073" s="306"/>
      <c r="AM1073" s="307"/>
      <c r="AN1073" s="307"/>
      <c r="AO1073" s="307"/>
      <c r="AP1073" s="307"/>
      <c r="AQ1073" s="308"/>
      <c r="AR1073" s="33"/>
    </row>
    <row r="1074" spans="1:44" ht="27.75" customHeight="1" x14ac:dyDescent="0.65">
      <c r="A1074" s="198" t="str">
        <f t="shared" si="20"/>
        <v/>
      </c>
      <c r="B1074" s="28"/>
      <c r="E1074" s="29"/>
      <c r="F1074" s="30"/>
      <c r="H1074" s="148"/>
      <c r="I1074" s="841" t="s">
        <v>641</v>
      </c>
      <c r="J1074" s="841"/>
      <c r="K1074" s="841"/>
      <c r="L1074" s="841"/>
      <c r="M1074" s="841"/>
      <c r="N1074" s="841"/>
      <c r="O1074" s="841"/>
      <c r="P1074" s="841"/>
      <c r="Q1074" s="841"/>
      <c r="R1074" s="841"/>
      <c r="S1074" s="841"/>
      <c r="T1074" s="841"/>
      <c r="U1074" s="841"/>
      <c r="V1074" s="841"/>
      <c r="W1074" s="841"/>
      <c r="X1074" s="841"/>
      <c r="Y1074" s="841"/>
      <c r="Z1074" s="841"/>
      <c r="AA1074" s="841"/>
      <c r="AB1074" s="841"/>
      <c r="AC1074" s="841"/>
      <c r="AD1074" s="149"/>
      <c r="AF1074" s="32"/>
      <c r="AK1074" s="3"/>
      <c r="AL1074" s="518" t="s">
        <v>1098</v>
      </c>
      <c r="AM1074" s="519"/>
      <c r="AN1074" s="519"/>
      <c r="AO1074" s="519"/>
      <c r="AP1074" s="519"/>
      <c r="AQ1074" s="520"/>
      <c r="AR1074" s="33"/>
    </row>
    <row r="1075" spans="1:44" ht="27.75" customHeight="1" x14ac:dyDescent="0.65">
      <c r="A1075" s="198" t="str">
        <f t="shared" si="20"/>
        <v/>
      </c>
      <c r="B1075" s="28"/>
      <c r="E1075" s="29"/>
      <c r="F1075" s="30"/>
      <c r="H1075" s="150"/>
      <c r="I1075" s="534"/>
      <c r="J1075" s="534"/>
      <c r="K1075" s="534"/>
      <c r="L1075" s="534"/>
      <c r="M1075" s="534"/>
      <c r="N1075" s="534"/>
      <c r="O1075" s="534"/>
      <c r="P1075" s="534"/>
      <c r="Q1075" s="534"/>
      <c r="R1075" s="534"/>
      <c r="S1075" s="534"/>
      <c r="T1075" s="534"/>
      <c r="U1075" s="534"/>
      <c r="V1075" s="534"/>
      <c r="W1075" s="534"/>
      <c r="X1075" s="534"/>
      <c r="Y1075" s="534"/>
      <c r="Z1075" s="534"/>
      <c r="AA1075" s="534"/>
      <c r="AB1075" s="534"/>
      <c r="AC1075" s="534"/>
      <c r="AD1075" s="151"/>
      <c r="AF1075" s="32"/>
      <c r="AK1075" s="3"/>
      <c r="AL1075" s="518"/>
      <c r="AM1075" s="519"/>
      <c r="AN1075" s="519"/>
      <c r="AO1075" s="519"/>
      <c r="AP1075" s="519"/>
      <c r="AQ1075" s="520"/>
      <c r="AR1075" s="33"/>
    </row>
    <row r="1076" spans="1:44" ht="27.75" customHeight="1" x14ac:dyDescent="0.65">
      <c r="A1076" s="198" t="str">
        <f t="shared" si="20"/>
        <v/>
      </c>
      <c r="B1076" s="28"/>
      <c r="E1076" s="29"/>
      <c r="F1076" s="30"/>
      <c r="H1076" s="141"/>
      <c r="I1076" s="487" t="s">
        <v>643</v>
      </c>
      <c r="J1076" s="487"/>
      <c r="K1076" s="487"/>
      <c r="L1076" s="487"/>
      <c r="M1076" s="487"/>
      <c r="N1076" s="487"/>
      <c r="O1076" s="487"/>
      <c r="P1076" s="487"/>
      <c r="Q1076" s="487"/>
      <c r="R1076" s="487"/>
      <c r="S1076" s="487"/>
      <c r="T1076" s="487"/>
      <c r="U1076" s="487"/>
      <c r="V1076" s="487"/>
      <c r="W1076" s="487"/>
      <c r="X1076" s="487"/>
      <c r="Y1076" s="487"/>
      <c r="Z1076" s="487"/>
      <c r="AA1076" s="487"/>
      <c r="AB1076" s="487"/>
      <c r="AC1076" s="487"/>
      <c r="AD1076" s="151"/>
      <c r="AF1076" s="32"/>
      <c r="AK1076" s="3"/>
      <c r="AL1076" s="298"/>
      <c r="AQ1076" s="299"/>
      <c r="AR1076" s="33"/>
    </row>
    <row r="1077" spans="1:44" ht="27.75" customHeight="1" x14ac:dyDescent="0.65">
      <c r="A1077" s="198" t="str">
        <f t="shared" si="20"/>
        <v/>
      </c>
      <c r="B1077" s="28"/>
      <c r="E1077" s="29"/>
      <c r="F1077" s="30"/>
      <c r="H1077" s="150"/>
      <c r="I1077" s="487"/>
      <c r="J1077" s="487"/>
      <c r="K1077" s="487"/>
      <c r="L1077" s="487"/>
      <c r="M1077" s="487"/>
      <c r="N1077" s="487"/>
      <c r="O1077" s="487"/>
      <c r="P1077" s="487"/>
      <c r="Q1077" s="487"/>
      <c r="R1077" s="487"/>
      <c r="S1077" s="487"/>
      <c r="T1077" s="487"/>
      <c r="U1077" s="487"/>
      <c r="V1077" s="487"/>
      <c r="W1077" s="487"/>
      <c r="X1077" s="487"/>
      <c r="Y1077" s="487"/>
      <c r="Z1077" s="487"/>
      <c r="AA1077" s="487"/>
      <c r="AB1077" s="487"/>
      <c r="AC1077" s="487"/>
      <c r="AD1077" s="151"/>
      <c r="AF1077" s="32"/>
      <c r="AK1077" s="3"/>
      <c r="AL1077" s="298"/>
      <c r="AQ1077" s="299"/>
      <c r="AR1077" s="33"/>
    </row>
    <row r="1078" spans="1:44" ht="27.75" customHeight="1" x14ac:dyDescent="0.65">
      <c r="A1078" s="198" t="str">
        <f t="shared" si="20"/>
        <v/>
      </c>
      <c r="B1078" s="28"/>
      <c r="E1078" s="29"/>
      <c r="F1078" s="30"/>
      <c r="H1078" s="150"/>
      <c r="I1078" s="487"/>
      <c r="J1078" s="487"/>
      <c r="K1078" s="487"/>
      <c r="L1078" s="487"/>
      <c r="M1078" s="487"/>
      <c r="N1078" s="487"/>
      <c r="O1078" s="487"/>
      <c r="P1078" s="487"/>
      <c r="Q1078" s="487"/>
      <c r="R1078" s="487"/>
      <c r="S1078" s="487"/>
      <c r="T1078" s="487"/>
      <c r="U1078" s="487"/>
      <c r="V1078" s="487"/>
      <c r="W1078" s="487"/>
      <c r="X1078" s="487"/>
      <c r="Y1078" s="487"/>
      <c r="Z1078" s="487"/>
      <c r="AA1078" s="487"/>
      <c r="AB1078" s="487"/>
      <c r="AC1078" s="487"/>
      <c r="AD1078" s="151"/>
      <c r="AF1078" s="32"/>
      <c r="AK1078" s="3"/>
      <c r="AL1078" s="298"/>
      <c r="AQ1078" s="299"/>
      <c r="AR1078" s="33"/>
    </row>
    <row r="1079" spans="1:44" ht="27.75" customHeight="1" x14ac:dyDescent="0.65">
      <c r="A1079" s="198" t="str">
        <f t="shared" si="20"/>
        <v/>
      </c>
      <c r="B1079" s="28"/>
      <c r="E1079" s="29"/>
      <c r="F1079" s="30"/>
      <c r="H1079" s="150"/>
      <c r="I1079" s="487"/>
      <c r="J1079" s="487"/>
      <c r="K1079" s="487"/>
      <c r="L1079" s="487"/>
      <c r="M1079" s="487"/>
      <c r="N1079" s="487"/>
      <c r="O1079" s="487"/>
      <c r="P1079" s="487"/>
      <c r="Q1079" s="487"/>
      <c r="R1079" s="487"/>
      <c r="S1079" s="487"/>
      <c r="T1079" s="487"/>
      <c r="U1079" s="487"/>
      <c r="V1079" s="487"/>
      <c r="W1079" s="487"/>
      <c r="X1079" s="487"/>
      <c r="Y1079" s="487"/>
      <c r="Z1079" s="487"/>
      <c r="AA1079" s="487"/>
      <c r="AB1079" s="487"/>
      <c r="AC1079" s="487"/>
      <c r="AD1079" s="151"/>
      <c r="AF1079" s="32"/>
      <c r="AK1079" s="3"/>
      <c r="AL1079" s="298"/>
      <c r="AQ1079" s="299"/>
      <c r="AR1079" s="33"/>
    </row>
    <row r="1080" spans="1:44" ht="27.75" customHeight="1" x14ac:dyDescent="0.65">
      <c r="A1080" s="198" t="str">
        <f t="shared" si="20"/>
        <v/>
      </c>
      <c r="B1080" s="28"/>
      <c r="E1080" s="29"/>
      <c r="F1080" s="30"/>
      <c r="H1080" s="141"/>
      <c r="I1080" s="487" t="s">
        <v>642</v>
      </c>
      <c r="J1080" s="487"/>
      <c r="K1080" s="487"/>
      <c r="L1080" s="487"/>
      <c r="M1080" s="487"/>
      <c r="N1080" s="487"/>
      <c r="O1080" s="487"/>
      <c r="P1080" s="487"/>
      <c r="Q1080" s="487"/>
      <c r="R1080" s="487"/>
      <c r="S1080" s="487"/>
      <c r="T1080" s="487"/>
      <c r="U1080" s="487"/>
      <c r="V1080" s="487"/>
      <c r="W1080" s="487"/>
      <c r="X1080" s="487"/>
      <c r="Y1080" s="487"/>
      <c r="Z1080" s="487"/>
      <c r="AA1080" s="487"/>
      <c r="AB1080" s="487"/>
      <c r="AC1080" s="487"/>
      <c r="AD1080" s="151"/>
      <c r="AF1080" s="32"/>
      <c r="AK1080" s="3"/>
      <c r="AL1080" s="298"/>
      <c r="AQ1080" s="299"/>
      <c r="AR1080" s="33"/>
    </row>
    <row r="1081" spans="1:44" ht="27.75" customHeight="1" x14ac:dyDescent="0.65">
      <c r="A1081" s="198" t="str">
        <f t="shared" si="20"/>
        <v/>
      </c>
      <c r="B1081" s="28"/>
      <c r="E1081" s="29"/>
      <c r="F1081" s="30"/>
      <c r="H1081" s="150"/>
      <c r="I1081" s="487"/>
      <c r="J1081" s="487"/>
      <c r="K1081" s="487"/>
      <c r="L1081" s="487"/>
      <c r="M1081" s="487"/>
      <c r="N1081" s="487"/>
      <c r="O1081" s="487"/>
      <c r="P1081" s="487"/>
      <c r="Q1081" s="487"/>
      <c r="R1081" s="487"/>
      <c r="S1081" s="487"/>
      <c r="T1081" s="487"/>
      <c r="U1081" s="487"/>
      <c r="V1081" s="487"/>
      <c r="W1081" s="487"/>
      <c r="X1081" s="487"/>
      <c r="Y1081" s="487"/>
      <c r="Z1081" s="487"/>
      <c r="AA1081" s="487"/>
      <c r="AB1081" s="487"/>
      <c r="AC1081" s="487"/>
      <c r="AD1081" s="151"/>
      <c r="AF1081" s="32"/>
      <c r="AK1081" s="3"/>
      <c r="AL1081" s="298"/>
      <c r="AQ1081" s="299"/>
      <c r="AR1081" s="33"/>
    </row>
    <row r="1082" spans="1:44" ht="27.75" customHeight="1" x14ac:dyDescent="0.65">
      <c r="A1082" s="198" t="str">
        <f t="shared" si="20"/>
        <v/>
      </c>
      <c r="B1082" s="28"/>
      <c r="E1082" s="29"/>
      <c r="F1082" s="30"/>
      <c r="H1082" s="150"/>
      <c r="I1082" s="487"/>
      <c r="J1082" s="487"/>
      <c r="K1082" s="487"/>
      <c r="L1082" s="487"/>
      <c r="M1082" s="487"/>
      <c r="N1082" s="487"/>
      <c r="O1082" s="487"/>
      <c r="P1082" s="487"/>
      <c r="Q1082" s="487"/>
      <c r="R1082" s="487"/>
      <c r="S1082" s="487"/>
      <c r="T1082" s="487"/>
      <c r="U1082" s="487"/>
      <c r="V1082" s="487"/>
      <c r="W1082" s="487"/>
      <c r="X1082" s="487"/>
      <c r="Y1082" s="487"/>
      <c r="Z1082" s="487"/>
      <c r="AA1082" s="487"/>
      <c r="AB1082" s="487"/>
      <c r="AC1082" s="487"/>
      <c r="AD1082" s="151"/>
      <c r="AF1082" s="32"/>
      <c r="AK1082" s="3"/>
      <c r="AL1082" s="298"/>
      <c r="AQ1082" s="299"/>
      <c r="AR1082" s="33"/>
    </row>
    <row r="1083" spans="1:44" ht="27.75" customHeight="1" thickBot="1" x14ac:dyDescent="0.7">
      <c r="A1083" s="198" t="str">
        <f t="shared" si="20"/>
        <v/>
      </c>
      <c r="B1083" s="28"/>
      <c r="E1083" s="29"/>
      <c r="F1083" s="30"/>
      <c r="H1083" s="152"/>
      <c r="I1083" s="650"/>
      <c r="J1083" s="650"/>
      <c r="K1083" s="650"/>
      <c r="L1083" s="650"/>
      <c r="M1083" s="650"/>
      <c r="N1083" s="650"/>
      <c r="O1083" s="650"/>
      <c r="P1083" s="650"/>
      <c r="Q1083" s="650"/>
      <c r="R1083" s="650"/>
      <c r="S1083" s="650"/>
      <c r="T1083" s="650"/>
      <c r="U1083" s="650"/>
      <c r="V1083" s="650"/>
      <c r="W1083" s="650"/>
      <c r="X1083" s="650"/>
      <c r="Y1083" s="650"/>
      <c r="Z1083" s="650"/>
      <c r="AA1083" s="650"/>
      <c r="AB1083" s="650"/>
      <c r="AC1083" s="650"/>
      <c r="AD1083" s="153"/>
      <c r="AF1083" s="32"/>
      <c r="AK1083" s="3"/>
      <c r="AL1083" s="298"/>
      <c r="AQ1083" s="299"/>
      <c r="AR1083" s="33"/>
    </row>
    <row r="1084" spans="1:44" ht="17.25" customHeight="1" x14ac:dyDescent="0.65">
      <c r="A1084" s="198" t="str">
        <f t="shared" si="20"/>
        <v/>
      </c>
      <c r="B1084" s="28"/>
      <c r="E1084" s="29"/>
      <c r="F1084" s="30"/>
      <c r="H1084" s="63"/>
      <c r="I1084" s="63"/>
      <c r="J1084" s="63"/>
      <c r="K1084" s="63"/>
      <c r="L1084" s="63"/>
      <c r="M1084" s="63"/>
      <c r="N1084" s="63"/>
      <c r="O1084" s="63"/>
      <c r="P1084" s="63"/>
      <c r="Q1084" s="63"/>
      <c r="R1084" s="63"/>
      <c r="S1084" s="63"/>
      <c r="T1084" s="63"/>
      <c r="U1084" s="63"/>
      <c r="V1084" s="63"/>
      <c r="W1084" s="63"/>
      <c r="X1084" s="63"/>
      <c r="Y1084" s="63"/>
      <c r="Z1084" s="63"/>
      <c r="AA1084" s="63"/>
      <c r="AB1084" s="63"/>
      <c r="AC1084" s="63"/>
      <c r="AD1084" s="63"/>
      <c r="AF1084" s="32"/>
      <c r="AI1084" s="75"/>
      <c r="AJ1084" s="75"/>
      <c r="AK1084" s="3"/>
      <c r="AL1084" s="298"/>
      <c r="AQ1084" s="299"/>
      <c r="AR1084" s="33"/>
    </row>
    <row r="1085" spans="1:44" ht="17.25" customHeight="1" x14ac:dyDescent="0.65">
      <c r="A1085" s="198" t="str">
        <f t="shared" si="20"/>
        <v/>
      </c>
      <c r="B1085" s="28"/>
      <c r="E1085" s="29"/>
      <c r="F1085" s="30"/>
      <c r="AF1085" s="32"/>
      <c r="AI1085" s="75"/>
      <c r="AJ1085" s="75"/>
      <c r="AK1085" s="3"/>
      <c r="AL1085" s="298"/>
      <c r="AQ1085" s="299"/>
      <c r="AR1085" s="33"/>
    </row>
    <row r="1086" spans="1:44" ht="27.75" customHeight="1" x14ac:dyDescent="0.65">
      <c r="A1086" s="198">
        <f>IF(AG1086=0,"",AG1086)</f>
        <v>182</v>
      </c>
      <c r="B1086" s="9"/>
      <c r="E1086" s="29"/>
      <c r="F1086" s="503" t="s">
        <v>199</v>
      </c>
      <c r="G1086" s="504"/>
      <c r="H1086" s="1020" t="s">
        <v>1160</v>
      </c>
      <c r="I1086" s="1020"/>
      <c r="J1086" s="1020"/>
      <c r="K1086" s="1020"/>
      <c r="L1086" s="1020"/>
      <c r="M1086" s="1020"/>
      <c r="N1086" s="1020"/>
      <c r="O1086" s="1020"/>
      <c r="P1086" s="1020"/>
      <c r="Q1086" s="1020"/>
      <c r="R1086" s="1020"/>
      <c r="S1086" s="1020"/>
      <c r="T1086" s="1020"/>
      <c r="U1086" s="1020"/>
      <c r="V1086" s="1020"/>
      <c r="W1086" s="1020"/>
      <c r="X1086" s="1020"/>
      <c r="Y1086" s="1020"/>
      <c r="Z1086" s="1020"/>
      <c r="AA1086" s="1020"/>
      <c r="AB1086" s="1020"/>
      <c r="AC1086" s="1020"/>
      <c r="AD1086" s="1020"/>
      <c r="AF1086" s="32"/>
      <c r="AG1086" s="223">
        <v>182</v>
      </c>
      <c r="AH1086" s="505" t="s">
        <v>19</v>
      </c>
      <c r="AI1086" s="506"/>
      <c r="AJ1086" s="507"/>
      <c r="AK1086" s="3"/>
      <c r="AL1086" s="483" t="s">
        <v>1161</v>
      </c>
      <c r="AM1086" s="484"/>
      <c r="AN1086" s="484"/>
      <c r="AO1086" s="484"/>
      <c r="AP1086" s="484"/>
      <c r="AQ1086" s="484"/>
      <c r="AR1086" s="566">
        <f>VLOOKUP(AH1086,$CD$6:$CE$11,2,FALSE)</f>
        <v>0</v>
      </c>
    </row>
    <row r="1087" spans="1:44" ht="27.75" customHeight="1" x14ac:dyDescent="0.65">
      <c r="B1087" s="28"/>
      <c r="E1087" s="29"/>
      <c r="F1087" s="77"/>
      <c r="G1087" s="78"/>
      <c r="H1087" s="1020"/>
      <c r="I1087" s="1020"/>
      <c r="J1087" s="1020"/>
      <c r="K1087" s="1020"/>
      <c r="L1087" s="1020"/>
      <c r="M1087" s="1020"/>
      <c r="N1087" s="1020"/>
      <c r="O1087" s="1020"/>
      <c r="P1087" s="1020"/>
      <c r="Q1087" s="1020"/>
      <c r="R1087" s="1020"/>
      <c r="S1087" s="1020"/>
      <c r="T1087" s="1020"/>
      <c r="U1087" s="1020"/>
      <c r="V1087" s="1020"/>
      <c r="W1087" s="1020"/>
      <c r="X1087" s="1020"/>
      <c r="Y1087" s="1020"/>
      <c r="Z1087" s="1020"/>
      <c r="AA1087" s="1020"/>
      <c r="AB1087" s="1020"/>
      <c r="AC1087" s="1020"/>
      <c r="AD1087" s="1020"/>
      <c r="AF1087" s="32"/>
      <c r="AH1087" s="134"/>
      <c r="AI1087" s="134"/>
      <c r="AJ1087" s="134"/>
      <c r="AK1087" s="3"/>
      <c r="AL1087" s="483"/>
      <c r="AM1087" s="484"/>
      <c r="AN1087" s="484"/>
      <c r="AO1087" s="484"/>
      <c r="AP1087" s="484"/>
      <c r="AQ1087" s="484"/>
      <c r="AR1087" s="566"/>
    </row>
    <row r="1088" spans="1:44" ht="17.25" customHeight="1" thickBot="1" x14ac:dyDescent="0.7">
      <c r="A1088" s="198" t="str">
        <f t="shared" si="20"/>
        <v/>
      </c>
      <c r="B1088" s="28"/>
      <c r="E1088" s="29"/>
      <c r="F1088" s="30"/>
      <c r="H1088" s="63"/>
      <c r="I1088" s="63"/>
      <c r="J1088" s="63"/>
      <c r="K1088" s="63"/>
      <c r="L1088" s="63"/>
      <c r="M1088" s="63"/>
      <c r="N1088" s="63"/>
      <c r="O1088" s="63"/>
      <c r="P1088" s="63"/>
      <c r="Q1088" s="63"/>
      <c r="R1088" s="63"/>
      <c r="S1088" s="63"/>
      <c r="T1088" s="63"/>
      <c r="U1088" s="63"/>
      <c r="V1088" s="63"/>
      <c r="W1088" s="63"/>
      <c r="X1088" s="63"/>
      <c r="Y1088" s="63"/>
      <c r="Z1088" s="63"/>
      <c r="AA1088" s="63"/>
      <c r="AB1088" s="63"/>
      <c r="AC1088" s="63"/>
      <c r="AD1088" s="63"/>
      <c r="AF1088" s="32"/>
      <c r="AK1088" s="3"/>
      <c r="AL1088" s="483"/>
      <c r="AM1088" s="484"/>
      <c r="AN1088" s="484"/>
      <c r="AO1088" s="484"/>
      <c r="AP1088" s="484"/>
      <c r="AQ1088" s="484"/>
      <c r="AR1088" s="9"/>
    </row>
    <row r="1089" spans="1:44" ht="27.75" customHeight="1" x14ac:dyDescent="0.65">
      <c r="B1089" s="28"/>
      <c r="E1089" s="29"/>
      <c r="F1089" s="30"/>
      <c r="G1089" s="999" t="s">
        <v>1159</v>
      </c>
      <c r="H1089" s="1000"/>
      <c r="I1089" s="1000"/>
      <c r="J1089" s="1000"/>
      <c r="K1089" s="1000"/>
      <c r="L1089" s="1000"/>
      <c r="M1089" s="1000"/>
      <c r="N1089" s="1000"/>
      <c r="O1089" s="1000"/>
      <c r="P1089" s="1000"/>
      <c r="Q1089" s="1000"/>
      <c r="R1089" s="1000"/>
      <c r="S1089" s="1000"/>
      <c r="T1089" s="1000"/>
      <c r="U1089" s="1000"/>
      <c r="V1089" s="1000"/>
      <c r="W1089" s="1000"/>
      <c r="X1089" s="1000"/>
      <c r="Y1089" s="1000"/>
      <c r="Z1089" s="1000"/>
      <c r="AA1089" s="1000"/>
      <c r="AB1089" s="1000"/>
      <c r="AC1089" s="1000"/>
      <c r="AD1089" s="1001"/>
      <c r="AF1089" s="32"/>
      <c r="AH1089" s="134"/>
      <c r="AI1089" s="134"/>
      <c r="AJ1089" s="134"/>
      <c r="AK1089" s="3"/>
      <c r="AL1089" s="306"/>
      <c r="AM1089" s="307"/>
      <c r="AN1089" s="307"/>
      <c r="AO1089" s="307"/>
      <c r="AP1089" s="307"/>
      <c r="AQ1089" s="307"/>
      <c r="AR1089" s="67"/>
    </row>
    <row r="1090" spans="1:44" ht="27.75" customHeight="1" x14ac:dyDescent="0.65">
      <c r="B1090" s="28"/>
      <c r="E1090" s="29"/>
      <c r="F1090" s="30"/>
      <c r="G1090" s="1002"/>
      <c r="H1090" s="1003"/>
      <c r="I1090" s="1003"/>
      <c r="J1090" s="1003"/>
      <c r="K1090" s="1003"/>
      <c r="L1090" s="1003"/>
      <c r="M1090" s="1003"/>
      <c r="N1090" s="1003"/>
      <c r="O1090" s="1003"/>
      <c r="P1090" s="1003"/>
      <c r="Q1090" s="1003"/>
      <c r="R1090" s="1003"/>
      <c r="S1090" s="1003"/>
      <c r="T1090" s="1003"/>
      <c r="U1090" s="1003"/>
      <c r="V1090" s="1003"/>
      <c r="W1090" s="1003"/>
      <c r="X1090" s="1003"/>
      <c r="Y1090" s="1003"/>
      <c r="Z1090" s="1003"/>
      <c r="AA1090" s="1003"/>
      <c r="AB1090" s="1003"/>
      <c r="AC1090" s="1003"/>
      <c r="AD1090" s="1004"/>
      <c r="AF1090" s="32"/>
      <c r="AH1090" s="134"/>
      <c r="AI1090" s="134"/>
      <c r="AJ1090" s="134"/>
      <c r="AK1090" s="3"/>
      <c r="AL1090" s="307"/>
      <c r="AM1090" s="307"/>
      <c r="AN1090" s="307"/>
      <c r="AO1090" s="307"/>
      <c r="AP1090" s="307"/>
      <c r="AQ1090" s="307"/>
      <c r="AR1090" s="67"/>
    </row>
    <row r="1091" spans="1:44" ht="27.75" customHeight="1" x14ac:dyDescent="0.65">
      <c r="B1091" s="28"/>
      <c r="E1091" s="29"/>
      <c r="F1091" s="30"/>
      <c r="G1091" s="1002"/>
      <c r="H1091" s="1003"/>
      <c r="I1091" s="1003"/>
      <c r="J1091" s="1003"/>
      <c r="K1091" s="1003"/>
      <c r="L1091" s="1003"/>
      <c r="M1091" s="1003"/>
      <c r="N1091" s="1003"/>
      <c r="O1091" s="1003"/>
      <c r="P1091" s="1003"/>
      <c r="Q1091" s="1003"/>
      <c r="R1091" s="1003"/>
      <c r="S1091" s="1003"/>
      <c r="T1091" s="1003"/>
      <c r="U1091" s="1003"/>
      <c r="V1091" s="1003"/>
      <c r="W1091" s="1003"/>
      <c r="X1091" s="1003"/>
      <c r="Y1091" s="1003"/>
      <c r="Z1091" s="1003"/>
      <c r="AA1091" s="1003"/>
      <c r="AB1091" s="1003"/>
      <c r="AC1091" s="1003"/>
      <c r="AD1091" s="1004"/>
      <c r="AF1091" s="32"/>
      <c r="AH1091" s="134"/>
      <c r="AI1091" s="134"/>
      <c r="AJ1091" s="134"/>
      <c r="AK1091" s="3"/>
      <c r="AL1091" s="307"/>
      <c r="AM1091" s="307"/>
      <c r="AN1091" s="307"/>
      <c r="AO1091" s="307"/>
      <c r="AP1091" s="307"/>
      <c r="AQ1091" s="307"/>
      <c r="AR1091" s="67"/>
    </row>
    <row r="1092" spans="1:44" ht="27.75" customHeight="1" x14ac:dyDescent="0.65">
      <c r="B1092" s="28"/>
      <c r="E1092" s="29"/>
      <c r="F1092" s="30"/>
      <c r="G1092" s="1002"/>
      <c r="H1092" s="1003"/>
      <c r="I1092" s="1003"/>
      <c r="J1092" s="1003"/>
      <c r="K1092" s="1003"/>
      <c r="L1092" s="1003"/>
      <c r="M1092" s="1003"/>
      <c r="N1092" s="1003"/>
      <c r="O1092" s="1003"/>
      <c r="P1092" s="1003"/>
      <c r="Q1092" s="1003"/>
      <c r="R1092" s="1003"/>
      <c r="S1092" s="1003"/>
      <c r="T1092" s="1003"/>
      <c r="U1092" s="1003"/>
      <c r="V1092" s="1003"/>
      <c r="W1092" s="1003"/>
      <c r="X1092" s="1003"/>
      <c r="Y1092" s="1003"/>
      <c r="Z1092" s="1003"/>
      <c r="AA1092" s="1003"/>
      <c r="AB1092" s="1003"/>
      <c r="AC1092" s="1003"/>
      <c r="AD1092" s="1004"/>
      <c r="AF1092" s="32"/>
      <c r="AH1092" s="134"/>
      <c r="AI1092" s="134"/>
      <c r="AJ1092" s="134"/>
      <c r="AK1092" s="3"/>
      <c r="AL1092" s="307"/>
      <c r="AM1092" s="307"/>
      <c r="AN1092" s="307"/>
      <c r="AO1092" s="307"/>
      <c r="AP1092" s="307"/>
      <c r="AQ1092" s="307"/>
      <c r="AR1092" s="67"/>
    </row>
    <row r="1093" spans="1:44" ht="27.75" customHeight="1" x14ac:dyDescent="0.65">
      <c r="B1093" s="28"/>
      <c r="E1093" s="29"/>
      <c r="F1093" s="30"/>
      <c r="G1093" s="1002"/>
      <c r="H1093" s="1003"/>
      <c r="I1093" s="1003"/>
      <c r="J1093" s="1003"/>
      <c r="K1093" s="1003"/>
      <c r="L1093" s="1003"/>
      <c r="M1093" s="1003"/>
      <c r="N1093" s="1003"/>
      <c r="O1093" s="1003"/>
      <c r="P1093" s="1003"/>
      <c r="Q1093" s="1003"/>
      <c r="R1093" s="1003"/>
      <c r="S1093" s="1003"/>
      <c r="T1093" s="1003"/>
      <c r="U1093" s="1003"/>
      <c r="V1093" s="1003"/>
      <c r="W1093" s="1003"/>
      <c r="X1093" s="1003"/>
      <c r="Y1093" s="1003"/>
      <c r="Z1093" s="1003"/>
      <c r="AA1093" s="1003"/>
      <c r="AB1093" s="1003"/>
      <c r="AC1093" s="1003"/>
      <c r="AD1093" s="1004"/>
      <c r="AF1093" s="32"/>
      <c r="AH1093" s="134"/>
      <c r="AI1093" s="134"/>
      <c r="AJ1093" s="134"/>
      <c r="AK1093" s="3"/>
      <c r="AL1093" s="307"/>
      <c r="AM1093" s="307"/>
      <c r="AN1093" s="307"/>
      <c r="AO1093" s="307"/>
      <c r="AP1093" s="307"/>
      <c r="AQ1093" s="307"/>
      <c r="AR1093" s="67"/>
    </row>
    <row r="1094" spans="1:44" ht="27.75" customHeight="1" thickBot="1" x14ac:dyDescent="0.7">
      <c r="B1094" s="28"/>
      <c r="E1094" s="29"/>
      <c r="F1094" s="30"/>
      <c r="G1094" s="1005"/>
      <c r="H1094" s="1006"/>
      <c r="I1094" s="1006"/>
      <c r="J1094" s="1006"/>
      <c r="K1094" s="1006"/>
      <c r="L1094" s="1006"/>
      <c r="M1094" s="1006"/>
      <c r="N1094" s="1006"/>
      <c r="O1094" s="1006"/>
      <c r="P1094" s="1006"/>
      <c r="Q1094" s="1006"/>
      <c r="R1094" s="1006"/>
      <c r="S1094" s="1006"/>
      <c r="T1094" s="1006"/>
      <c r="U1094" s="1006"/>
      <c r="V1094" s="1006"/>
      <c r="W1094" s="1006"/>
      <c r="X1094" s="1006"/>
      <c r="Y1094" s="1006"/>
      <c r="Z1094" s="1006"/>
      <c r="AA1094" s="1006"/>
      <c r="AB1094" s="1006"/>
      <c r="AC1094" s="1006"/>
      <c r="AD1094" s="1007"/>
      <c r="AF1094" s="32"/>
      <c r="AH1094" s="134"/>
      <c r="AI1094" s="134"/>
      <c r="AJ1094" s="134"/>
      <c r="AK1094" s="3"/>
      <c r="AL1094" s="307"/>
      <c r="AM1094" s="307"/>
      <c r="AN1094" s="307"/>
      <c r="AO1094" s="307"/>
      <c r="AP1094" s="307"/>
      <c r="AQ1094" s="307"/>
      <c r="AR1094" s="67"/>
    </row>
    <row r="1095" spans="1:44" ht="27.75" customHeight="1" x14ac:dyDescent="0.65">
      <c r="B1095" s="28"/>
      <c r="E1095" s="29"/>
      <c r="F1095" s="30"/>
      <c r="H1095" s="112"/>
      <c r="I1095" s="112"/>
      <c r="J1095" s="112"/>
      <c r="K1095" s="112"/>
      <c r="L1095" s="112"/>
      <c r="M1095" s="112"/>
      <c r="N1095" s="112"/>
      <c r="O1095" s="112"/>
      <c r="P1095" s="112"/>
      <c r="Q1095" s="112"/>
      <c r="R1095" s="112"/>
      <c r="S1095" s="112"/>
      <c r="T1095" s="112"/>
      <c r="U1095" s="112"/>
      <c r="V1095" s="112"/>
      <c r="W1095" s="112"/>
      <c r="X1095" s="112"/>
      <c r="Y1095" s="112"/>
      <c r="Z1095" s="112"/>
      <c r="AA1095" s="112"/>
      <c r="AB1095" s="112"/>
      <c r="AC1095" s="112"/>
      <c r="AD1095" s="112"/>
      <c r="AF1095" s="32"/>
      <c r="AH1095" s="134"/>
      <c r="AI1095" s="134"/>
      <c r="AJ1095" s="134"/>
      <c r="AK1095" s="3"/>
      <c r="AL1095" s="307"/>
      <c r="AM1095" s="307"/>
      <c r="AN1095" s="307"/>
      <c r="AO1095" s="307"/>
      <c r="AP1095" s="307"/>
      <c r="AQ1095" s="307"/>
      <c r="AR1095" s="67"/>
    </row>
    <row r="1096" spans="1:44" ht="27.75" customHeight="1" x14ac:dyDescent="0.65">
      <c r="A1096" s="198">
        <f t="shared" si="20"/>
        <v>183</v>
      </c>
      <c r="B1096" s="28"/>
      <c r="E1096" s="29"/>
      <c r="F1096" s="30"/>
      <c r="H1096" s="487" t="s">
        <v>1063</v>
      </c>
      <c r="I1096" s="487"/>
      <c r="J1096" s="487"/>
      <c r="K1096" s="487"/>
      <c r="L1096" s="487"/>
      <c r="M1096" s="487"/>
      <c r="N1096" s="487"/>
      <c r="O1096" s="487"/>
      <c r="P1096" s="487"/>
      <c r="Q1096" s="487"/>
      <c r="R1096" s="487"/>
      <c r="S1096" s="487"/>
      <c r="T1096" s="487"/>
      <c r="U1096" s="487"/>
      <c r="V1096" s="487"/>
      <c r="W1096" s="487"/>
      <c r="X1096" s="487"/>
      <c r="Y1096" s="487"/>
      <c r="Z1096" s="487"/>
      <c r="AA1096" s="487"/>
      <c r="AB1096" s="487"/>
      <c r="AC1096" s="487"/>
      <c r="AD1096" s="487"/>
      <c r="AF1096" s="32"/>
      <c r="AG1096" s="444">
        <v>183</v>
      </c>
      <c r="AH1096" s="505" t="s">
        <v>19</v>
      </c>
      <c r="AI1096" s="506"/>
      <c r="AJ1096" s="507"/>
      <c r="AK1096" s="3"/>
      <c r="AL1096" s="483" t="s">
        <v>1099</v>
      </c>
      <c r="AM1096" s="484"/>
      <c r="AN1096" s="484"/>
      <c r="AO1096" s="484"/>
      <c r="AP1096" s="484"/>
      <c r="AQ1096" s="515"/>
      <c r="AR1096" s="566">
        <f>VLOOKUP(AH1096,$CD$6:$CE$11,2,FALSE)</f>
        <v>0</v>
      </c>
    </row>
    <row r="1097" spans="1:44" ht="27.75" customHeight="1" x14ac:dyDescent="0.65">
      <c r="A1097" s="198" t="str">
        <f t="shared" si="20"/>
        <v/>
      </c>
      <c r="B1097" s="28"/>
      <c r="E1097" s="29"/>
      <c r="F1097" s="30"/>
      <c r="H1097" s="487"/>
      <c r="I1097" s="487"/>
      <c r="J1097" s="487"/>
      <c r="K1097" s="487"/>
      <c r="L1097" s="487"/>
      <c r="M1097" s="487"/>
      <c r="N1097" s="487"/>
      <c r="O1097" s="487"/>
      <c r="P1097" s="487"/>
      <c r="Q1097" s="487"/>
      <c r="R1097" s="487"/>
      <c r="S1097" s="487"/>
      <c r="T1097" s="487"/>
      <c r="U1097" s="487"/>
      <c r="V1097" s="487"/>
      <c r="W1097" s="487"/>
      <c r="X1097" s="487"/>
      <c r="Y1097" s="487"/>
      <c r="Z1097" s="487"/>
      <c r="AA1097" s="487"/>
      <c r="AB1097" s="487"/>
      <c r="AC1097" s="487"/>
      <c r="AD1097" s="487"/>
      <c r="AF1097" s="32"/>
      <c r="AG1097" s="444"/>
      <c r="AI1097" s="75"/>
      <c r="AJ1097" s="75"/>
      <c r="AK1097" s="3"/>
      <c r="AL1097" s="483"/>
      <c r="AM1097" s="484"/>
      <c r="AN1097" s="484"/>
      <c r="AO1097" s="484"/>
      <c r="AP1097" s="484"/>
      <c r="AQ1097" s="515"/>
      <c r="AR1097" s="566"/>
    </row>
    <row r="1098" spans="1:44" ht="27.75" customHeight="1" x14ac:dyDescent="0.65">
      <c r="A1098" s="198" t="str">
        <f t="shared" si="20"/>
        <v/>
      </c>
      <c r="B1098" s="28"/>
      <c r="E1098" s="29"/>
      <c r="F1098" s="30"/>
      <c r="H1098" s="487"/>
      <c r="I1098" s="487"/>
      <c r="J1098" s="487"/>
      <c r="K1098" s="487"/>
      <c r="L1098" s="487"/>
      <c r="M1098" s="487"/>
      <c r="N1098" s="487"/>
      <c r="O1098" s="487"/>
      <c r="P1098" s="487"/>
      <c r="Q1098" s="487"/>
      <c r="R1098" s="487"/>
      <c r="S1098" s="487"/>
      <c r="T1098" s="487"/>
      <c r="U1098" s="487"/>
      <c r="V1098" s="487"/>
      <c r="W1098" s="487"/>
      <c r="X1098" s="487"/>
      <c r="Y1098" s="487"/>
      <c r="Z1098" s="487"/>
      <c r="AA1098" s="487"/>
      <c r="AB1098" s="487"/>
      <c r="AC1098" s="487"/>
      <c r="AD1098" s="487"/>
      <c r="AF1098" s="32"/>
      <c r="AG1098" s="444"/>
      <c r="AK1098" s="3"/>
      <c r="AL1098" s="483"/>
      <c r="AM1098" s="484"/>
      <c r="AN1098" s="484"/>
      <c r="AO1098" s="484"/>
      <c r="AP1098" s="484"/>
      <c r="AQ1098" s="515"/>
      <c r="AR1098" s="58"/>
    </row>
    <row r="1099" spans="1:44" ht="17.25" customHeight="1" x14ac:dyDescent="0.65">
      <c r="A1099" s="198" t="str">
        <f t="shared" si="20"/>
        <v/>
      </c>
      <c r="B1099" s="28"/>
      <c r="E1099" s="29"/>
      <c r="F1099" s="30"/>
      <c r="H1099" s="63"/>
      <c r="I1099" s="63"/>
      <c r="J1099" s="63"/>
      <c r="K1099" s="63"/>
      <c r="L1099" s="63"/>
      <c r="M1099" s="63"/>
      <c r="N1099" s="63"/>
      <c r="O1099" s="63"/>
      <c r="P1099" s="63"/>
      <c r="Q1099" s="63"/>
      <c r="R1099" s="63"/>
      <c r="S1099" s="63"/>
      <c r="T1099" s="63"/>
      <c r="U1099" s="63"/>
      <c r="V1099" s="63"/>
      <c r="W1099" s="63"/>
      <c r="X1099" s="63"/>
      <c r="Y1099" s="63"/>
      <c r="Z1099" s="63"/>
      <c r="AA1099" s="63"/>
      <c r="AB1099" s="63"/>
      <c r="AC1099" s="63"/>
      <c r="AD1099" s="63"/>
      <c r="AF1099" s="32"/>
      <c r="AG1099" s="444"/>
      <c r="AK1099" s="3"/>
      <c r="AL1099" s="303"/>
      <c r="AM1099" s="304"/>
      <c r="AN1099" s="304"/>
      <c r="AO1099" s="304"/>
      <c r="AP1099" s="304"/>
      <c r="AQ1099" s="305"/>
      <c r="AR1099" s="58"/>
    </row>
    <row r="1100" spans="1:44" ht="27.75" customHeight="1" x14ac:dyDescent="0.65">
      <c r="A1100" s="198" t="str">
        <f t="shared" si="20"/>
        <v/>
      </c>
      <c r="B1100" s="28"/>
      <c r="E1100" s="29"/>
      <c r="F1100" s="30"/>
      <c r="H1100" s="516" t="s">
        <v>644</v>
      </c>
      <c r="I1100" s="516"/>
      <c r="J1100" s="516"/>
      <c r="K1100" s="516"/>
      <c r="L1100" s="516"/>
      <c r="M1100" s="516"/>
      <c r="N1100" s="516"/>
      <c r="O1100" s="516"/>
      <c r="P1100" s="516"/>
      <c r="Q1100" s="516"/>
      <c r="R1100" s="516"/>
      <c r="S1100" s="516"/>
      <c r="T1100" s="516"/>
      <c r="U1100" s="516"/>
      <c r="V1100" s="516"/>
      <c r="W1100" s="516"/>
      <c r="X1100" s="516"/>
      <c r="Y1100" s="516"/>
      <c r="Z1100" s="516"/>
      <c r="AA1100" s="516"/>
      <c r="AB1100" s="516"/>
      <c r="AC1100" s="516"/>
      <c r="AD1100" s="516"/>
      <c r="AF1100" s="32"/>
      <c r="AG1100" s="444"/>
      <c r="AK1100" s="3"/>
      <c r="AL1100" s="303"/>
      <c r="AM1100" s="304"/>
      <c r="AN1100" s="304"/>
      <c r="AO1100" s="304"/>
      <c r="AP1100" s="304"/>
      <c r="AQ1100" s="305"/>
      <c r="AR1100" s="58"/>
    </row>
    <row r="1101" spans="1:44" ht="17.25" customHeight="1" x14ac:dyDescent="0.65">
      <c r="A1101" s="198" t="str">
        <f t="shared" si="20"/>
        <v/>
      </c>
      <c r="B1101" s="28"/>
      <c r="E1101" s="29"/>
      <c r="F1101" s="30"/>
      <c r="H1101" s="63"/>
      <c r="I1101" s="63"/>
      <c r="J1101" s="63"/>
      <c r="K1101" s="63"/>
      <c r="L1101" s="63"/>
      <c r="M1101" s="63"/>
      <c r="N1101" s="63"/>
      <c r="O1101" s="63"/>
      <c r="P1101" s="63"/>
      <c r="Q1101" s="63"/>
      <c r="R1101" s="63"/>
      <c r="S1101" s="63"/>
      <c r="T1101" s="63"/>
      <c r="U1101" s="63"/>
      <c r="V1101" s="63"/>
      <c r="W1101" s="63"/>
      <c r="X1101" s="63"/>
      <c r="Y1101" s="63"/>
      <c r="Z1101" s="63"/>
      <c r="AA1101" s="63"/>
      <c r="AB1101" s="63"/>
      <c r="AC1101" s="63"/>
      <c r="AD1101" s="63"/>
      <c r="AF1101" s="32"/>
      <c r="AG1101" s="444"/>
      <c r="AK1101" s="3"/>
      <c r="AL1101" s="303"/>
      <c r="AM1101" s="304"/>
      <c r="AN1101" s="304"/>
      <c r="AO1101" s="304"/>
      <c r="AP1101" s="304"/>
      <c r="AQ1101" s="305"/>
      <c r="AR1101" s="58"/>
    </row>
    <row r="1102" spans="1:44" ht="27.75" customHeight="1" x14ac:dyDescent="0.65">
      <c r="A1102" s="198" t="str">
        <f t="shared" si="20"/>
        <v/>
      </c>
      <c r="B1102" s="28"/>
      <c r="E1102" s="29"/>
      <c r="F1102" s="30"/>
      <c r="H1102" s="63" t="s">
        <v>152</v>
      </c>
      <c r="I1102" s="487" t="s">
        <v>645</v>
      </c>
      <c r="J1102" s="487"/>
      <c r="K1102" s="487"/>
      <c r="L1102" s="487"/>
      <c r="M1102" s="487"/>
      <c r="N1102" s="487"/>
      <c r="O1102" s="487"/>
      <c r="P1102" s="487"/>
      <c r="Q1102" s="487"/>
      <c r="R1102" s="487"/>
      <c r="S1102" s="487"/>
      <c r="T1102" s="487"/>
      <c r="U1102" s="487"/>
      <c r="V1102" s="487"/>
      <c r="W1102" s="487"/>
      <c r="X1102" s="487"/>
      <c r="Y1102" s="487"/>
      <c r="Z1102" s="487"/>
      <c r="AA1102" s="487"/>
      <c r="AB1102" s="487"/>
      <c r="AC1102" s="487"/>
      <c r="AD1102" s="487"/>
      <c r="AF1102" s="32"/>
      <c r="AG1102" s="444"/>
      <c r="AK1102" s="3"/>
      <c r="AL1102" s="303"/>
      <c r="AM1102" s="304"/>
      <c r="AN1102" s="304"/>
      <c r="AO1102" s="304"/>
      <c r="AP1102" s="304"/>
      <c r="AQ1102" s="305"/>
      <c r="AR1102" s="58"/>
    </row>
    <row r="1103" spans="1:44" ht="27.75" customHeight="1" x14ac:dyDescent="0.65">
      <c r="A1103" s="198" t="str">
        <f t="shared" si="20"/>
        <v/>
      </c>
      <c r="B1103" s="28"/>
      <c r="E1103" s="29"/>
      <c r="F1103" s="30"/>
      <c r="H1103" s="63"/>
      <c r="I1103" s="487"/>
      <c r="J1103" s="487"/>
      <c r="K1103" s="487"/>
      <c r="L1103" s="487"/>
      <c r="M1103" s="487"/>
      <c r="N1103" s="487"/>
      <c r="O1103" s="487"/>
      <c r="P1103" s="487"/>
      <c r="Q1103" s="487"/>
      <c r="R1103" s="487"/>
      <c r="S1103" s="487"/>
      <c r="T1103" s="487"/>
      <c r="U1103" s="487"/>
      <c r="V1103" s="487"/>
      <c r="W1103" s="487"/>
      <c r="X1103" s="487"/>
      <c r="Y1103" s="487"/>
      <c r="Z1103" s="487"/>
      <c r="AA1103" s="487"/>
      <c r="AB1103" s="487"/>
      <c r="AC1103" s="487"/>
      <c r="AD1103" s="487"/>
      <c r="AF1103" s="32"/>
      <c r="AG1103" s="444"/>
      <c r="AK1103" s="3"/>
      <c r="AL1103" s="303"/>
      <c r="AM1103" s="304"/>
      <c r="AN1103" s="304"/>
      <c r="AO1103" s="304"/>
      <c r="AP1103" s="304"/>
      <c r="AQ1103" s="305"/>
      <c r="AR1103" s="58"/>
    </row>
    <row r="1104" spans="1:44" ht="27.75" customHeight="1" x14ac:dyDescent="0.65">
      <c r="A1104" s="198" t="str">
        <f t="shared" si="20"/>
        <v/>
      </c>
      <c r="B1104" s="28"/>
      <c r="E1104" s="29"/>
      <c r="F1104" s="30"/>
      <c r="H1104" s="63"/>
      <c r="I1104" s="487"/>
      <c r="J1104" s="487"/>
      <c r="K1104" s="487"/>
      <c r="L1104" s="487"/>
      <c r="M1104" s="487"/>
      <c r="N1104" s="487"/>
      <c r="O1104" s="487"/>
      <c r="P1104" s="487"/>
      <c r="Q1104" s="487"/>
      <c r="R1104" s="487"/>
      <c r="S1104" s="487"/>
      <c r="T1104" s="487"/>
      <c r="U1104" s="487"/>
      <c r="V1104" s="487"/>
      <c r="W1104" s="487"/>
      <c r="X1104" s="487"/>
      <c r="Y1104" s="487"/>
      <c r="Z1104" s="487"/>
      <c r="AA1104" s="487"/>
      <c r="AB1104" s="487"/>
      <c r="AC1104" s="487"/>
      <c r="AD1104" s="487"/>
      <c r="AF1104" s="32"/>
      <c r="AG1104" s="444"/>
      <c r="AK1104" s="3"/>
      <c r="AL1104" s="303"/>
      <c r="AM1104" s="304"/>
      <c r="AN1104" s="304"/>
      <c r="AO1104" s="304"/>
      <c r="AP1104" s="304"/>
      <c r="AQ1104" s="305"/>
      <c r="AR1104" s="58"/>
    </row>
    <row r="1105" spans="1:44" ht="27.75" customHeight="1" x14ac:dyDescent="0.65">
      <c r="A1105" s="198" t="str">
        <f t="shared" si="20"/>
        <v/>
      </c>
      <c r="B1105" s="28"/>
      <c r="E1105" s="29"/>
      <c r="F1105" s="30"/>
      <c r="H1105" s="63" t="s">
        <v>153</v>
      </c>
      <c r="I1105" s="487" t="s">
        <v>646</v>
      </c>
      <c r="J1105" s="487"/>
      <c r="K1105" s="487"/>
      <c r="L1105" s="487"/>
      <c r="M1105" s="487"/>
      <c r="N1105" s="487"/>
      <c r="O1105" s="487"/>
      <c r="P1105" s="487"/>
      <c r="Q1105" s="487"/>
      <c r="R1105" s="487"/>
      <c r="S1105" s="487"/>
      <c r="T1105" s="487"/>
      <c r="U1105" s="487"/>
      <c r="V1105" s="487"/>
      <c r="W1105" s="487"/>
      <c r="X1105" s="487"/>
      <c r="Y1105" s="487"/>
      <c r="Z1105" s="487"/>
      <c r="AA1105" s="487"/>
      <c r="AB1105" s="487"/>
      <c r="AC1105" s="487"/>
      <c r="AD1105" s="487"/>
      <c r="AF1105" s="32"/>
      <c r="AG1105" s="444"/>
      <c r="AK1105" s="3"/>
      <c r="AL1105" s="303"/>
      <c r="AM1105" s="304"/>
      <c r="AN1105" s="304"/>
      <c r="AO1105" s="304"/>
      <c r="AP1105" s="304"/>
      <c r="AQ1105" s="305"/>
      <c r="AR1105" s="58"/>
    </row>
    <row r="1106" spans="1:44" ht="27.75" customHeight="1" x14ac:dyDescent="0.65">
      <c r="A1106" s="198" t="str">
        <f t="shared" si="20"/>
        <v/>
      </c>
      <c r="B1106" s="28"/>
      <c r="E1106" s="29"/>
      <c r="F1106" s="30"/>
      <c r="H1106" s="63"/>
      <c r="I1106" s="487"/>
      <c r="J1106" s="487"/>
      <c r="K1106" s="487"/>
      <c r="L1106" s="487"/>
      <c r="M1106" s="487"/>
      <c r="N1106" s="487"/>
      <c r="O1106" s="487"/>
      <c r="P1106" s="487"/>
      <c r="Q1106" s="487"/>
      <c r="R1106" s="487"/>
      <c r="S1106" s="487"/>
      <c r="T1106" s="487"/>
      <c r="U1106" s="487"/>
      <c r="V1106" s="487"/>
      <c r="W1106" s="487"/>
      <c r="X1106" s="487"/>
      <c r="Y1106" s="487"/>
      <c r="Z1106" s="487"/>
      <c r="AA1106" s="487"/>
      <c r="AB1106" s="487"/>
      <c r="AC1106" s="487"/>
      <c r="AD1106" s="487"/>
      <c r="AF1106" s="32"/>
      <c r="AG1106" s="444"/>
      <c r="AK1106" s="3"/>
      <c r="AL1106" s="303"/>
      <c r="AM1106" s="304"/>
      <c r="AN1106" s="304"/>
      <c r="AO1106" s="304"/>
      <c r="AP1106" s="304"/>
      <c r="AQ1106" s="305"/>
      <c r="AR1106" s="58"/>
    </row>
    <row r="1107" spans="1:44" ht="17.25" customHeight="1" x14ac:dyDescent="0.65">
      <c r="A1107" s="198" t="str">
        <f t="shared" si="20"/>
        <v/>
      </c>
      <c r="B1107" s="28"/>
      <c r="E1107" s="29"/>
      <c r="F1107" s="30"/>
      <c r="H1107" s="63"/>
      <c r="I1107" s="63"/>
      <c r="J1107" s="63"/>
      <c r="K1107" s="63"/>
      <c r="L1107" s="63"/>
      <c r="M1107" s="63"/>
      <c r="N1107" s="63"/>
      <c r="O1107" s="63"/>
      <c r="P1107" s="63"/>
      <c r="Q1107" s="63"/>
      <c r="R1107" s="63"/>
      <c r="S1107" s="63"/>
      <c r="T1107" s="63"/>
      <c r="U1107" s="63"/>
      <c r="V1107" s="63"/>
      <c r="W1107" s="63"/>
      <c r="X1107" s="63"/>
      <c r="Y1107" s="63"/>
      <c r="Z1107" s="63"/>
      <c r="AA1107" s="63"/>
      <c r="AB1107" s="63"/>
      <c r="AC1107" s="63"/>
      <c r="AD1107" s="63"/>
      <c r="AF1107" s="32"/>
      <c r="AG1107" s="444"/>
      <c r="AH1107" s="9"/>
      <c r="AK1107" s="3"/>
      <c r="AL1107" s="303"/>
      <c r="AM1107" s="304"/>
      <c r="AN1107" s="304"/>
      <c r="AO1107" s="304"/>
      <c r="AP1107" s="304"/>
      <c r="AQ1107" s="305"/>
      <c r="AR1107" s="58"/>
    </row>
    <row r="1108" spans="1:44" ht="17.25" customHeight="1" x14ac:dyDescent="0.65">
      <c r="B1108" s="28"/>
      <c r="E1108" s="29"/>
      <c r="F1108" s="30"/>
      <c r="H1108" s="63"/>
      <c r="I1108" s="63"/>
      <c r="J1108" s="63"/>
      <c r="K1108" s="63"/>
      <c r="L1108" s="63"/>
      <c r="M1108" s="63"/>
      <c r="N1108" s="63"/>
      <c r="O1108" s="63"/>
      <c r="P1108" s="63"/>
      <c r="Q1108" s="63"/>
      <c r="R1108" s="63"/>
      <c r="S1108" s="63"/>
      <c r="T1108" s="63"/>
      <c r="U1108" s="63"/>
      <c r="V1108" s="63"/>
      <c r="W1108" s="63"/>
      <c r="X1108" s="63"/>
      <c r="Y1108" s="63"/>
      <c r="Z1108" s="63"/>
      <c r="AA1108" s="63"/>
      <c r="AB1108" s="63"/>
      <c r="AC1108" s="63"/>
      <c r="AD1108" s="63"/>
      <c r="AF1108" s="32"/>
      <c r="AG1108" s="444"/>
      <c r="AH1108" s="9"/>
      <c r="AK1108" s="3"/>
      <c r="AL1108" s="303"/>
      <c r="AM1108" s="304"/>
      <c r="AN1108" s="304"/>
      <c r="AO1108" s="304"/>
      <c r="AP1108" s="304"/>
      <c r="AQ1108" s="305"/>
      <c r="AR1108" s="58"/>
    </row>
    <row r="1109" spans="1:44" ht="27.75" customHeight="1" x14ac:dyDescent="0.65">
      <c r="A1109" s="198" t="str">
        <f t="shared" si="20"/>
        <v/>
      </c>
      <c r="B1109" s="28"/>
      <c r="E1109" s="29"/>
      <c r="F1109" s="503" t="s">
        <v>193</v>
      </c>
      <c r="G1109" s="504"/>
      <c r="H1109" s="487" t="s">
        <v>647</v>
      </c>
      <c r="I1109" s="487"/>
      <c r="J1109" s="487"/>
      <c r="K1109" s="487"/>
      <c r="L1109" s="487"/>
      <c r="M1109" s="487"/>
      <c r="N1109" s="487"/>
      <c r="O1109" s="487"/>
      <c r="P1109" s="487"/>
      <c r="Q1109" s="487"/>
      <c r="R1109" s="487"/>
      <c r="S1109" s="487"/>
      <c r="T1109" s="487"/>
      <c r="U1109" s="487"/>
      <c r="V1109" s="487"/>
      <c r="W1109" s="487"/>
      <c r="X1109" s="487"/>
      <c r="Y1109" s="487"/>
      <c r="Z1109" s="487"/>
      <c r="AA1109" s="487"/>
      <c r="AB1109" s="487"/>
      <c r="AC1109" s="487"/>
      <c r="AD1109" s="487"/>
      <c r="AF1109" s="32"/>
      <c r="AG1109" s="444"/>
      <c r="AK1109" s="3"/>
      <c r="AL1109" s="483" t="s">
        <v>944</v>
      </c>
      <c r="AM1109" s="484"/>
      <c r="AN1109" s="484"/>
      <c r="AO1109" s="484"/>
      <c r="AP1109" s="484"/>
      <c r="AQ1109" s="515"/>
      <c r="AR1109" s="33"/>
    </row>
    <row r="1110" spans="1:44" ht="27.75" customHeight="1" x14ac:dyDescent="0.65">
      <c r="A1110" s="198" t="str">
        <f t="shared" si="20"/>
        <v/>
      </c>
      <c r="B1110" s="28"/>
      <c r="E1110" s="29"/>
      <c r="F1110" s="77"/>
      <c r="G1110" s="78"/>
      <c r="H1110" s="487"/>
      <c r="I1110" s="487"/>
      <c r="J1110" s="487"/>
      <c r="K1110" s="487"/>
      <c r="L1110" s="487"/>
      <c r="M1110" s="487"/>
      <c r="N1110" s="487"/>
      <c r="O1110" s="487"/>
      <c r="P1110" s="487"/>
      <c r="Q1110" s="487"/>
      <c r="R1110" s="487"/>
      <c r="S1110" s="487"/>
      <c r="T1110" s="487"/>
      <c r="U1110" s="487"/>
      <c r="V1110" s="487"/>
      <c r="W1110" s="487"/>
      <c r="X1110" s="487"/>
      <c r="Y1110" s="487"/>
      <c r="Z1110" s="487"/>
      <c r="AA1110" s="487"/>
      <c r="AB1110" s="487"/>
      <c r="AC1110" s="487"/>
      <c r="AD1110" s="487"/>
      <c r="AF1110" s="32"/>
      <c r="AG1110" s="444"/>
      <c r="AK1110" s="3"/>
      <c r="AL1110" s="483"/>
      <c r="AM1110" s="484"/>
      <c r="AN1110" s="484"/>
      <c r="AO1110" s="484"/>
      <c r="AP1110" s="484"/>
      <c r="AQ1110" s="515"/>
      <c r="AR1110" s="33"/>
    </row>
    <row r="1111" spans="1:44" ht="27.75" customHeight="1" x14ac:dyDescent="0.65">
      <c r="A1111" s="198" t="str">
        <f t="shared" si="20"/>
        <v/>
      </c>
      <c r="B1111" s="28"/>
      <c r="E1111" s="29"/>
      <c r="F1111" s="30"/>
      <c r="H1111" s="487"/>
      <c r="I1111" s="487"/>
      <c r="J1111" s="487"/>
      <c r="K1111" s="487"/>
      <c r="L1111" s="487"/>
      <c r="M1111" s="487"/>
      <c r="N1111" s="487"/>
      <c r="O1111" s="487"/>
      <c r="P1111" s="487"/>
      <c r="Q1111" s="487"/>
      <c r="R1111" s="487"/>
      <c r="S1111" s="487"/>
      <c r="T1111" s="487"/>
      <c r="U1111" s="487"/>
      <c r="V1111" s="487"/>
      <c r="W1111" s="487"/>
      <c r="X1111" s="487"/>
      <c r="Y1111" s="487"/>
      <c r="Z1111" s="487"/>
      <c r="AA1111" s="487"/>
      <c r="AB1111" s="487"/>
      <c r="AC1111" s="487"/>
      <c r="AD1111" s="487"/>
      <c r="AF1111" s="32"/>
      <c r="AG1111" s="444"/>
      <c r="AK1111" s="3"/>
      <c r="AL1111" s="483"/>
      <c r="AM1111" s="484"/>
      <c r="AN1111" s="484"/>
      <c r="AO1111" s="484"/>
      <c r="AP1111" s="484"/>
      <c r="AQ1111" s="515"/>
      <c r="AR1111" s="33"/>
    </row>
    <row r="1112" spans="1:44" ht="17.25" customHeight="1" x14ac:dyDescent="0.65">
      <c r="A1112" s="198" t="str">
        <f t="shared" si="20"/>
        <v/>
      </c>
      <c r="B1112" s="28"/>
      <c r="E1112" s="29"/>
      <c r="F1112" s="30"/>
      <c r="H1112" s="112"/>
      <c r="I1112" s="112"/>
      <c r="J1112" s="112"/>
      <c r="K1112" s="112"/>
      <c r="L1112" s="112"/>
      <c r="M1112" s="112"/>
      <c r="N1112" s="112"/>
      <c r="O1112" s="112"/>
      <c r="P1112" s="112"/>
      <c r="Q1112" s="112"/>
      <c r="R1112" s="112"/>
      <c r="S1112" s="112"/>
      <c r="T1112" s="112"/>
      <c r="U1112" s="112"/>
      <c r="V1112" s="112"/>
      <c r="W1112" s="112"/>
      <c r="X1112" s="112"/>
      <c r="Y1112" s="112"/>
      <c r="Z1112" s="112"/>
      <c r="AA1112" s="112"/>
      <c r="AB1112" s="112"/>
      <c r="AC1112" s="112"/>
      <c r="AD1112" s="112"/>
      <c r="AF1112" s="32"/>
      <c r="AG1112" s="444"/>
      <c r="AK1112" s="3"/>
      <c r="AL1112" s="306"/>
      <c r="AM1112" s="307"/>
      <c r="AN1112" s="307"/>
      <c r="AO1112" s="307"/>
      <c r="AP1112" s="307"/>
      <c r="AQ1112" s="308"/>
      <c r="AR1112" s="33"/>
    </row>
    <row r="1113" spans="1:44" ht="27.75" customHeight="1" x14ac:dyDescent="0.65">
      <c r="A1113" s="198">
        <f t="shared" si="20"/>
        <v>184</v>
      </c>
      <c r="B1113" s="28"/>
      <c r="E1113" s="29"/>
      <c r="F1113" s="30"/>
      <c r="H1113" s="9" t="s">
        <v>152</v>
      </c>
      <c r="I1113" s="567" t="s">
        <v>648</v>
      </c>
      <c r="J1113" s="567"/>
      <c r="K1113" s="567"/>
      <c r="L1113" s="567"/>
      <c r="M1113" s="567"/>
      <c r="N1113" s="567"/>
      <c r="O1113" s="567"/>
      <c r="P1113" s="567"/>
      <c r="Q1113" s="567"/>
      <c r="R1113" s="567"/>
      <c r="S1113" s="567"/>
      <c r="T1113" s="567"/>
      <c r="U1113" s="567"/>
      <c r="V1113" s="567"/>
      <c r="W1113" s="567"/>
      <c r="X1113" s="567"/>
      <c r="Y1113" s="567"/>
      <c r="Z1113" s="567"/>
      <c r="AA1113" s="567"/>
      <c r="AB1113" s="567"/>
      <c r="AC1113" s="567"/>
      <c r="AD1113" s="567"/>
      <c r="AF1113" s="32"/>
      <c r="AG1113" s="444">
        <v>184</v>
      </c>
      <c r="AH1113" s="505" t="s">
        <v>19</v>
      </c>
      <c r="AI1113" s="506"/>
      <c r="AJ1113" s="507"/>
      <c r="AK1113" s="3"/>
      <c r="AL1113" s="483" t="s">
        <v>227</v>
      </c>
      <c r="AM1113" s="484"/>
      <c r="AN1113" s="484"/>
      <c r="AO1113" s="484"/>
      <c r="AP1113" s="484"/>
      <c r="AQ1113" s="515"/>
      <c r="AR1113" s="566">
        <f>VLOOKUP(AH1113,$CD$6:$CE$11,2,FALSE)</f>
        <v>0</v>
      </c>
    </row>
    <row r="1114" spans="1:44" ht="27.75" customHeight="1" x14ac:dyDescent="0.65">
      <c r="A1114" s="198" t="str">
        <f t="shared" si="20"/>
        <v/>
      </c>
      <c r="B1114" s="28"/>
      <c r="E1114" s="29"/>
      <c r="F1114" s="30"/>
      <c r="I1114" s="567"/>
      <c r="J1114" s="567"/>
      <c r="K1114" s="567"/>
      <c r="L1114" s="567"/>
      <c r="M1114" s="567"/>
      <c r="N1114" s="567"/>
      <c r="O1114" s="567"/>
      <c r="P1114" s="567"/>
      <c r="Q1114" s="567"/>
      <c r="R1114" s="567"/>
      <c r="S1114" s="567"/>
      <c r="T1114" s="567"/>
      <c r="U1114" s="567"/>
      <c r="V1114" s="567"/>
      <c r="W1114" s="567"/>
      <c r="X1114" s="567"/>
      <c r="Y1114" s="567"/>
      <c r="Z1114" s="567"/>
      <c r="AA1114" s="567"/>
      <c r="AB1114" s="567"/>
      <c r="AC1114" s="567"/>
      <c r="AD1114" s="567"/>
      <c r="AF1114" s="32"/>
      <c r="AG1114" s="444"/>
      <c r="AI1114" s="75"/>
      <c r="AJ1114" s="75"/>
      <c r="AK1114" s="3"/>
      <c r="AL1114" s="483"/>
      <c r="AM1114" s="484"/>
      <c r="AN1114" s="484"/>
      <c r="AO1114" s="484"/>
      <c r="AP1114" s="484"/>
      <c r="AQ1114" s="515"/>
      <c r="AR1114" s="566"/>
    </row>
    <row r="1115" spans="1:44" ht="17.25" customHeight="1" x14ac:dyDescent="0.65">
      <c r="A1115" s="198" t="str">
        <f t="shared" ref="A1115:A1149" si="21">IF(AG1115=0,"",AG1115)</f>
        <v/>
      </c>
      <c r="B1115" s="28"/>
      <c r="E1115" s="29"/>
      <c r="F1115" s="30"/>
      <c r="I1115" s="57"/>
      <c r="J1115" s="57"/>
      <c r="K1115" s="57"/>
      <c r="L1115" s="57"/>
      <c r="M1115" s="57"/>
      <c r="N1115" s="57"/>
      <c r="O1115" s="57"/>
      <c r="P1115" s="57"/>
      <c r="Q1115" s="57"/>
      <c r="R1115" s="57"/>
      <c r="S1115" s="57"/>
      <c r="T1115" s="57"/>
      <c r="U1115" s="57"/>
      <c r="V1115" s="57"/>
      <c r="W1115" s="57"/>
      <c r="X1115" s="57"/>
      <c r="Y1115" s="57"/>
      <c r="Z1115" s="57"/>
      <c r="AA1115" s="57"/>
      <c r="AB1115" s="57"/>
      <c r="AC1115" s="57"/>
      <c r="AD1115" s="57"/>
      <c r="AF1115" s="32"/>
      <c r="AG1115" s="444"/>
      <c r="AK1115" s="3"/>
      <c r="AL1115" s="298"/>
      <c r="AQ1115" s="299"/>
      <c r="AR1115" s="33"/>
    </row>
    <row r="1116" spans="1:44" ht="27.75" customHeight="1" x14ac:dyDescent="0.65">
      <c r="A1116" s="198">
        <f t="shared" si="21"/>
        <v>185</v>
      </c>
      <c r="B1116" s="28"/>
      <c r="E1116" s="29"/>
      <c r="F1116" s="30"/>
      <c r="H1116" s="9" t="s">
        <v>153</v>
      </c>
      <c r="I1116" s="567" t="s">
        <v>649</v>
      </c>
      <c r="J1116" s="567"/>
      <c r="K1116" s="567"/>
      <c r="L1116" s="567"/>
      <c r="M1116" s="567"/>
      <c r="N1116" s="567"/>
      <c r="O1116" s="567"/>
      <c r="P1116" s="567"/>
      <c r="Q1116" s="567"/>
      <c r="R1116" s="567"/>
      <c r="S1116" s="567"/>
      <c r="T1116" s="567"/>
      <c r="U1116" s="567"/>
      <c r="V1116" s="567"/>
      <c r="W1116" s="567"/>
      <c r="X1116" s="567"/>
      <c r="Y1116" s="567"/>
      <c r="Z1116" s="567"/>
      <c r="AA1116" s="567"/>
      <c r="AB1116" s="567"/>
      <c r="AC1116" s="567"/>
      <c r="AD1116" s="567"/>
      <c r="AF1116" s="32"/>
      <c r="AG1116" s="444">
        <v>185</v>
      </c>
      <c r="AH1116" s="505" t="s">
        <v>19</v>
      </c>
      <c r="AI1116" s="506"/>
      <c r="AJ1116" s="507"/>
      <c r="AK1116" s="3"/>
      <c r="AL1116" s="483" t="s">
        <v>228</v>
      </c>
      <c r="AM1116" s="484"/>
      <c r="AN1116" s="484"/>
      <c r="AO1116" s="484"/>
      <c r="AP1116" s="484"/>
      <c r="AQ1116" s="515"/>
      <c r="AR1116" s="566">
        <f>VLOOKUP(AH1116,$CD$6:$CE$11,2,FALSE)</f>
        <v>0</v>
      </c>
    </row>
    <row r="1117" spans="1:44" ht="27.75" customHeight="1" x14ac:dyDescent="0.65">
      <c r="A1117" s="198" t="str">
        <f t="shared" si="21"/>
        <v/>
      </c>
      <c r="B1117" s="28"/>
      <c r="E1117" s="29"/>
      <c r="F1117" s="30"/>
      <c r="I1117" s="567"/>
      <c r="J1117" s="567"/>
      <c r="K1117" s="567"/>
      <c r="L1117" s="567"/>
      <c r="M1117" s="567"/>
      <c r="N1117" s="567"/>
      <c r="O1117" s="567"/>
      <c r="P1117" s="567"/>
      <c r="Q1117" s="567"/>
      <c r="R1117" s="567"/>
      <c r="S1117" s="567"/>
      <c r="T1117" s="567"/>
      <c r="U1117" s="567"/>
      <c r="V1117" s="567"/>
      <c r="W1117" s="567"/>
      <c r="X1117" s="567"/>
      <c r="Y1117" s="567"/>
      <c r="Z1117" s="567"/>
      <c r="AA1117" s="567"/>
      <c r="AB1117" s="567"/>
      <c r="AC1117" s="567"/>
      <c r="AD1117" s="567"/>
      <c r="AF1117" s="32"/>
      <c r="AG1117" s="444"/>
      <c r="AI1117" s="75"/>
      <c r="AJ1117" s="75"/>
      <c r="AK1117" s="3"/>
      <c r="AL1117" s="483"/>
      <c r="AM1117" s="484"/>
      <c r="AN1117" s="484"/>
      <c r="AO1117" s="484"/>
      <c r="AP1117" s="484"/>
      <c r="AQ1117" s="515"/>
      <c r="AR1117" s="566"/>
    </row>
    <row r="1118" spans="1:44" ht="17.25" customHeight="1" x14ac:dyDescent="0.65">
      <c r="A1118" s="198" t="str">
        <f t="shared" si="21"/>
        <v/>
      </c>
      <c r="B1118" s="28"/>
      <c r="E1118" s="29"/>
      <c r="F1118" s="30"/>
      <c r="I1118" s="57"/>
      <c r="J1118" s="57"/>
      <c r="K1118" s="57"/>
      <c r="L1118" s="57"/>
      <c r="M1118" s="57"/>
      <c r="N1118" s="57"/>
      <c r="O1118" s="57"/>
      <c r="P1118" s="57"/>
      <c r="Q1118" s="57"/>
      <c r="R1118" s="57"/>
      <c r="S1118" s="57"/>
      <c r="T1118" s="57"/>
      <c r="U1118" s="57"/>
      <c r="V1118" s="57"/>
      <c r="W1118" s="57"/>
      <c r="X1118" s="57"/>
      <c r="Y1118" s="57"/>
      <c r="Z1118" s="57"/>
      <c r="AA1118" s="57"/>
      <c r="AB1118" s="57"/>
      <c r="AC1118" s="57"/>
      <c r="AD1118" s="57"/>
      <c r="AF1118" s="32"/>
      <c r="AG1118" s="444"/>
      <c r="AK1118" s="3"/>
      <c r="AL1118" s="298"/>
      <c r="AQ1118" s="299"/>
      <c r="AR1118" s="33"/>
    </row>
    <row r="1119" spans="1:44" ht="27.75" customHeight="1" x14ac:dyDescent="0.65">
      <c r="A1119" s="198">
        <f t="shared" si="21"/>
        <v>186</v>
      </c>
      <c r="B1119" s="28"/>
      <c r="E1119" s="29"/>
      <c r="F1119" s="30"/>
      <c r="H1119" s="9" t="s">
        <v>154</v>
      </c>
      <c r="I1119" s="487" t="s">
        <v>650</v>
      </c>
      <c r="J1119" s="487"/>
      <c r="K1119" s="487"/>
      <c r="L1119" s="487"/>
      <c r="M1119" s="487"/>
      <c r="N1119" s="487"/>
      <c r="O1119" s="487"/>
      <c r="P1119" s="487"/>
      <c r="Q1119" s="487"/>
      <c r="R1119" s="487"/>
      <c r="S1119" s="487"/>
      <c r="T1119" s="487"/>
      <c r="U1119" s="487"/>
      <c r="V1119" s="487"/>
      <c r="W1119" s="487"/>
      <c r="X1119" s="487"/>
      <c r="Y1119" s="487"/>
      <c r="Z1119" s="487"/>
      <c r="AA1119" s="487"/>
      <c r="AB1119" s="487"/>
      <c r="AC1119" s="487"/>
      <c r="AD1119" s="487"/>
      <c r="AF1119" s="32"/>
      <c r="AG1119" s="444">
        <v>186</v>
      </c>
      <c r="AH1119" s="505" t="s">
        <v>19</v>
      </c>
      <c r="AI1119" s="506"/>
      <c r="AJ1119" s="507"/>
      <c r="AK1119" s="3"/>
      <c r="AL1119" s="483" t="s">
        <v>229</v>
      </c>
      <c r="AM1119" s="484"/>
      <c r="AN1119" s="484"/>
      <c r="AO1119" s="484"/>
      <c r="AP1119" s="484"/>
      <c r="AQ1119" s="515"/>
      <c r="AR1119" s="566">
        <f>VLOOKUP(AH1119,$CD$6:$CE$11,2,FALSE)</f>
        <v>0</v>
      </c>
    </row>
    <row r="1120" spans="1:44" ht="27.75" customHeight="1" x14ac:dyDescent="0.65">
      <c r="A1120" s="198" t="str">
        <f t="shared" si="21"/>
        <v/>
      </c>
      <c r="B1120" s="28"/>
      <c r="E1120" s="29"/>
      <c r="F1120" s="30"/>
      <c r="I1120" s="487"/>
      <c r="J1120" s="487"/>
      <c r="K1120" s="487"/>
      <c r="L1120" s="487"/>
      <c r="M1120" s="487"/>
      <c r="N1120" s="487"/>
      <c r="O1120" s="487"/>
      <c r="P1120" s="487"/>
      <c r="Q1120" s="487"/>
      <c r="R1120" s="487"/>
      <c r="S1120" s="487"/>
      <c r="T1120" s="487"/>
      <c r="U1120" s="487"/>
      <c r="V1120" s="487"/>
      <c r="W1120" s="487"/>
      <c r="X1120" s="487"/>
      <c r="Y1120" s="487"/>
      <c r="Z1120" s="487"/>
      <c r="AA1120" s="487"/>
      <c r="AB1120" s="487"/>
      <c r="AC1120" s="487"/>
      <c r="AD1120" s="487"/>
      <c r="AF1120" s="32"/>
      <c r="AG1120" s="444"/>
      <c r="AK1120" s="3"/>
      <c r="AL1120" s="483"/>
      <c r="AM1120" s="484"/>
      <c r="AN1120" s="484"/>
      <c r="AO1120" s="484"/>
      <c r="AP1120" s="484"/>
      <c r="AQ1120" s="515"/>
      <c r="AR1120" s="566"/>
    </row>
    <row r="1121" spans="1:44" ht="27.75" customHeight="1" x14ac:dyDescent="0.65">
      <c r="A1121" s="198" t="str">
        <f t="shared" si="21"/>
        <v/>
      </c>
      <c r="B1121" s="28"/>
      <c r="E1121" s="29"/>
      <c r="F1121" s="30"/>
      <c r="I1121" s="487"/>
      <c r="J1121" s="487"/>
      <c r="K1121" s="487"/>
      <c r="L1121" s="487"/>
      <c r="M1121" s="487"/>
      <c r="N1121" s="487"/>
      <c r="O1121" s="487"/>
      <c r="P1121" s="487"/>
      <c r="Q1121" s="487"/>
      <c r="R1121" s="487"/>
      <c r="S1121" s="487"/>
      <c r="T1121" s="487"/>
      <c r="U1121" s="487"/>
      <c r="V1121" s="487"/>
      <c r="W1121" s="487"/>
      <c r="X1121" s="487"/>
      <c r="Y1121" s="487"/>
      <c r="Z1121" s="487"/>
      <c r="AA1121" s="487"/>
      <c r="AB1121" s="487"/>
      <c r="AC1121" s="487"/>
      <c r="AD1121" s="487"/>
      <c r="AF1121" s="32"/>
      <c r="AG1121" s="444"/>
      <c r="AK1121" s="3"/>
      <c r="AL1121" s="298"/>
      <c r="AQ1121" s="299"/>
      <c r="AR1121" s="33"/>
    </row>
    <row r="1122" spans="1:44" ht="27.75" customHeight="1" x14ac:dyDescent="0.65">
      <c r="A1122" s="198" t="str">
        <f t="shared" si="21"/>
        <v/>
      </c>
      <c r="B1122" s="28"/>
      <c r="E1122" s="29"/>
      <c r="F1122" s="30"/>
      <c r="I1122" s="487"/>
      <c r="J1122" s="487"/>
      <c r="K1122" s="487"/>
      <c r="L1122" s="487"/>
      <c r="M1122" s="487"/>
      <c r="N1122" s="487"/>
      <c r="O1122" s="487"/>
      <c r="P1122" s="487"/>
      <c r="Q1122" s="487"/>
      <c r="R1122" s="487"/>
      <c r="S1122" s="487"/>
      <c r="T1122" s="487"/>
      <c r="U1122" s="487"/>
      <c r="V1122" s="487"/>
      <c r="W1122" s="487"/>
      <c r="X1122" s="487"/>
      <c r="Y1122" s="487"/>
      <c r="Z1122" s="487"/>
      <c r="AA1122" s="487"/>
      <c r="AB1122" s="487"/>
      <c r="AC1122" s="487"/>
      <c r="AD1122" s="487"/>
      <c r="AF1122" s="32"/>
      <c r="AG1122" s="444"/>
      <c r="AK1122" s="3"/>
      <c r="AL1122" s="298"/>
      <c r="AQ1122" s="299"/>
      <c r="AR1122" s="33"/>
    </row>
    <row r="1123" spans="1:44" ht="17.25" customHeight="1" x14ac:dyDescent="0.65">
      <c r="A1123" s="198" t="str">
        <f t="shared" si="21"/>
        <v/>
      </c>
      <c r="B1123" s="28"/>
      <c r="E1123" s="29"/>
      <c r="F1123" s="30"/>
      <c r="I1123" s="57"/>
      <c r="J1123" s="57"/>
      <c r="K1123" s="57"/>
      <c r="L1123" s="57"/>
      <c r="M1123" s="57"/>
      <c r="N1123" s="57"/>
      <c r="O1123" s="57"/>
      <c r="P1123" s="57"/>
      <c r="Q1123" s="57"/>
      <c r="R1123" s="57"/>
      <c r="S1123" s="57"/>
      <c r="T1123" s="57"/>
      <c r="U1123" s="57"/>
      <c r="V1123" s="57"/>
      <c r="W1123" s="57"/>
      <c r="X1123" s="57"/>
      <c r="Y1123" s="57"/>
      <c r="Z1123" s="57"/>
      <c r="AA1123" s="57"/>
      <c r="AB1123" s="57"/>
      <c r="AC1123" s="57"/>
      <c r="AD1123" s="57"/>
      <c r="AF1123" s="32"/>
      <c r="AG1123" s="444"/>
      <c r="AK1123" s="3"/>
      <c r="AL1123" s="298"/>
      <c r="AQ1123" s="299"/>
      <c r="AR1123" s="33"/>
    </row>
    <row r="1124" spans="1:44" ht="27.75" customHeight="1" x14ac:dyDescent="0.65">
      <c r="A1124" s="198">
        <f t="shared" si="21"/>
        <v>187</v>
      </c>
      <c r="B1124" s="28"/>
      <c r="E1124" s="29"/>
      <c r="F1124" s="30"/>
      <c r="H1124" s="9" t="s">
        <v>155</v>
      </c>
      <c r="I1124" s="487" t="s">
        <v>651</v>
      </c>
      <c r="J1124" s="487"/>
      <c r="K1124" s="487"/>
      <c r="L1124" s="487"/>
      <c r="M1124" s="487"/>
      <c r="N1124" s="487"/>
      <c r="O1124" s="487"/>
      <c r="P1124" s="487"/>
      <c r="Q1124" s="487"/>
      <c r="R1124" s="487"/>
      <c r="S1124" s="487"/>
      <c r="T1124" s="487"/>
      <c r="U1124" s="487"/>
      <c r="V1124" s="487"/>
      <c r="W1124" s="487"/>
      <c r="X1124" s="487"/>
      <c r="Y1124" s="487"/>
      <c r="Z1124" s="487"/>
      <c r="AA1124" s="487"/>
      <c r="AB1124" s="487"/>
      <c r="AC1124" s="487"/>
      <c r="AD1124" s="487"/>
      <c r="AF1124" s="32"/>
      <c r="AG1124" s="444">
        <v>187</v>
      </c>
      <c r="AH1124" s="505" t="s">
        <v>19</v>
      </c>
      <c r="AI1124" s="506"/>
      <c r="AJ1124" s="507"/>
      <c r="AK1124" s="3"/>
      <c r="AL1124" s="483" t="s">
        <v>230</v>
      </c>
      <c r="AM1124" s="484"/>
      <c r="AN1124" s="484"/>
      <c r="AO1124" s="484"/>
      <c r="AP1124" s="484"/>
      <c r="AQ1124" s="515"/>
      <c r="AR1124" s="566">
        <f>VLOOKUP(AH1124,$CD$6:$CE$11,2,FALSE)</f>
        <v>0</v>
      </c>
    </row>
    <row r="1125" spans="1:44" ht="27.75" customHeight="1" x14ac:dyDescent="0.65">
      <c r="A1125" s="198" t="str">
        <f t="shared" si="21"/>
        <v/>
      </c>
      <c r="B1125" s="28"/>
      <c r="E1125" s="29"/>
      <c r="F1125" s="30"/>
      <c r="I1125" s="487"/>
      <c r="J1125" s="487"/>
      <c r="K1125" s="487"/>
      <c r="L1125" s="487"/>
      <c r="M1125" s="487"/>
      <c r="N1125" s="487"/>
      <c r="O1125" s="487"/>
      <c r="P1125" s="487"/>
      <c r="Q1125" s="487"/>
      <c r="R1125" s="487"/>
      <c r="S1125" s="487"/>
      <c r="T1125" s="487"/>
      <c r="U1125" s="487"/>
      <c r="V1125" s="487"/>
      <c r="W1125" s="487"/>
      <c r="X1125" s="487"/>
      <c r="Y1125" s="487"/>
      <c r="Z1125" s="487"/>
      <c r="AA1125" s="487"/>
      <c r="AB1125" s="487"/>
      <c r="AC1125" s="487"/>
      <c r="AD1125" s="487"/>
      <c r="AF1125" s="32"/>
      <c r="AG1125" s="444"/>
      <c r="AK1125" s="3"/>
      <c r="AL1125" s="483"/>
      <c r="AM1125" s="484"/>
      <c r="AN1125" s="484"/>
      <c r="AO1125" s="484"/>
      <c r="AP1125" s="484"/>
      <c r="AQ1125" s="515"/>
      <c r="AR1125" s="566"/>
    </row>
    <row r="1126" spans="1:44" ht="27.75" customHeight="1" x14ac:dyDescent="0.65">
      <c r="A1126" s="198" t="str">
        <f t="shared" si="21"/>
        <v/>
      </c>
      <c r="B1126" s="28"/>
      <c r="E1126" s="29"/>
      <c r="F1126" s="30"/>
      <c r="I1126" s="487"/>
      <c r="J1126" s="487"/>
      <c r="K1126" s="487"/>
      <c r="L1126" s="487"/>
      <c r="M1126" s="487"/>
      <c r="N1126" s="487"/>
      <c r="O1126" s="487"/>
      <c r="P1126" s="487"/>
      <c r="Q1126" s="487"/>
      <c r="R1126" s="487"/>
      <c r="S1126" s="487"/>
      <c r="T1126" s="487"/>
      <c r="U1126" s="487"/>
      <c r="V1126" s="487"/>
      <c r="W1126" s="487"/>
      <c r="X1126" s="487"/>
      <c r="Y1126" s="487"/>
      <c r="Z1126" s="487"/>
      <c r="AA1126" s="487"/>
      <c r="AB1126" s="487"/>
      <c r="AC1126" s="487"/>
      <c r="AD1126" s="487"/>
      <c r="AF1126" s="32"/>
      <c r="AG1126" s="444"/>
      <c r="AK1126" s="3"/>
      <c r="AL1126" s="298"/>
      <c r="AQ1126" s="299"/>
      <c r="AR1126" s="33"/>
    </row>
    <row r="1127" spans="1:44" ht="17.25" customHeight="1" x14ac:dyDescent="0.65">
      <c r="A1127" s="198" t="str">
        <f t="shared" si="21"/>
        <v/>
      </c>
      <c r="B1127" s="28"/>
      <c r="E1127" s="29"/>
      <c r="F1127" s="30"/>
      <c r="I1127" s="57"/>
      <c r="J1127" s="57"/>
      <c r="K1127" s="57"/>
      <c r="L1127" s="57"/>
      <c r="M1127" s="57"/>
      <c r="N1127" s="57"/>
      <c r="O1127" s="57"/>
      <c r="P1127" s="57"/>
      <c r="Q1127" s="57"/>
      <c r="R1127" s="57"/>
      <c r="S1127" s="57"/>
      <c r="T1127" s="57"/>
      <c r="U1127" s="57"/>
      <c r="V1127" s="57"/>
      <c r="W1127" s="57"/>
      <c r="X1127" s="57"/>
      <c r="Y1127" s="57"/>
      <c r="Z1127" s="57"/>
      <c r="AA1127" s="57"/>
      <c r="AB1127" s="57"/>
      <c r="AC1127" s="57"/>
      <c r="AD1127" s="57"/>
      <c r="AF1127" s="32"/>
      <c r="AG1127" s="444"/>
      <c r="AK1127" s="3"/>
      <c r="AL1127" s="298"/>
      <c r="AQ1127" s="299"/>
      <c r="AR1127" s="33"/>
    </row>
    <row r="1128" spans="1:44" ht="27.75" customHeight="1" x14ac:dyDescent="0.65">
      <c r="A1128" s="198">
        <f t="shared" si="21"/>
        <v>188</v>
      </c>
      <c r="B1128" s="28"/>
      <c r="E1128" s="29"/>
      <c r="F1128" s="30"/>
      <c r="H1128" s="9" t="s">
        <v>156</v>
      </c>
      <c r="I1128" s="487" t="s">
        <v>652</v>
      </c>
      <c r="J1128" s="487"/>
      <c r="K1128" s="487"/>
      <c r="L1128" s="487"/>
      <c r="M1128" s="487"/>
      <c r="N1128" s="487"/>
      <c r="O1128" s="487"/>
      <c r="P1128" s="487"/>
      <c r="Q1128" s="487"/>
      <c r="R1128" s="487"/>
      <c r="S1128" s="487"/>
      <c r="T1128" s="487"/>
      <c r="U1128" s="487"/>
      <c r="V1128" s="487"/>
      <c r="W1128" s="487"/>
      <c r="X1128" s="487"/>
      <c r="Y1128" s="487"/>
      <c r="Z1128" s="487"/>
      <c r="AA1128" s="487"/>
      <c r="AB1128" s="487"/>
      <c r="AC1128" s="487"/>
      <c r="AD1128" s="487"/>
      <c r="AF1128" s="32"/>
      <c r="AG1128" s="444">
        <v>188</v>
      </c>
      <c r="AH1128" s="505" t="s">
        <v>19</v>
      </c>
      <c r="AI1128" s="506"/>
      <c r="AJ1128" s="507"/>
      <c r="AK1128" s="3"/>
      <c r="AL1128" s="483" t="s">
        <v>231</v>
      </c>
      <c r="AM1128" s="484"/>
      <c r="AN1128" s="484"/>
      <c r="AO1128" s="484"/>
      <c r="AP1128" s="484"/>
      <c r="AQ1128" s="515"/>
      <c r="AR1128" s="566">
        <f>VLOOKUP(AH1128,$CD$6:$CE$11,2,FALSE)</f>
        <v>0</v>
      </c>
    </row>
    <row r="1129" spans="1:44" ht="27.75" customHeight="1" x14ac:dyDescent="0.65">
      <c r="A1129" s="198" t="str">
        <f t="shared" si="21"/>
        <v/>
      </c>
      <c r="B1129" s="28"/>
      <c r="E1129" s="29"/>
      <c r="F1129" s="30"/>
      <c r="I1129" s="487"/>
      <c r="J1129" s="487"/>
      <c r="K1129" s="487"/>
      <c r="L1129" s="487"/>
      <c r="M1129" s="487"/>
      <c r="N1129" s="487"/>
      <c r="O1129" s="487"/>
      <c r="P1129" s="487"/>
      <c r="Q1129" s="487"/>
      <c r="R1129" s="487"/>
      <c r="S1129" s="487"/>
      <c r="T1129" s="487"/>
      <c r="U1129" s="487"/>
      <c r="V1129" s="487"/>
      <c r="W1129" s="487"/>
      <c r="X1129" s="487"/>
      <c r="Y1129" s="487"/>
      <c r="Z1129" s="487"/>
      <c r="AA1129" s="487"/>
      <c r="AB1129" s="487"/>
      <c r="AC1129" s="487"/>
      <c r="AD1129" s="487"/>
      <c r="AF1129" s="32"/>
      <c r="AG1129" s="444"/>
      <c r="AK1129" s="3"/>
      <c r="AL1129" s="483"/>
      <c r="AM1129" s="484"/>
      <c r="AN1129" s="484"/>
      <c r="AO1129" s="484"/>
      <c r="AP1129" s="484"/>
      <c r="AQ1129" s="515"/>
      <c r="AR1129" s="566"/>
    </row>
    <row r="1130" spans="1:44" ht="17.25" customHeight="1" x14ac:dyDescent="0.65">
      <c r="A1130" s="198" t="str">
        <f t="shared" si="21"/>
        <v/>
      </c>
      <c r="B1130" s="28"/>
      <c r="E1130" s="29"/>
      <c r="F1130" s="30"/>
      <c r="I1130" s="57"/>
      <c r="J1130" s="57"/>
      <c r="K1130" s="57"/>
      <c r="L1130" s="57"/>
      <c r="M1130" s="57"/>
      <c r="N1130" s="57"/>
      <c r="O1130" s="57"/>
      <c r="P1130" s="57"/>
      <c r="Q1130" s="57"/>
      <c r="R1130" s="57"/>
      <c r="S1130" s="57"/>
      <c r="T1130" s="57"/>
      <c r="U1130" s="57"/>
      <c r="V1130" s="57"/>
      <c r="W1130" s="57"/>
      <c r="X1130" s="57"/>
      <c r="Y1130" s="57"/>
      <c r="Z1130" s="57"/>
      <c r="AA1130" s="57"/>
      <c r="AB1130" s="57"/>
      <c r="AC1130" s="57"/>
      <c r="AD1130" s="57"/>
      <c r="AF1130" s="32"/>
      <c r="AG1130" s="444"/>
      <c r="AK1130" s="3"/>
      <c r="AL1130" s="298"/>
      <c r="AQ1130" s="299"/>
      <c r="AR1130" s="33"/>
    </row>
    <row r="1131" spans="1:44" ht="27.75" customHeight="1" x14ac:dyDescent="0.65">
      <c r="A1131" s="198">
        <f t="shared" si="21"/>
        <v>189</v>
      </c>
      <c r="B1131" s="28"/>
      <c r="E1131" s="29"/>
      <c r="F1131" s="30"/>
      <c r="H1131" s="9" t="s">
        <v>167</v>
      </c>
      <c r="I1131" s="487" t="s">
        <v>653</v>
      </c>
      <c r="J1131" s="487"/>
      <c r="K1131" s="487"/>
      <c r="L1131" s="487"/>
      <c r="M1131" s="487"/>
      <c r="N1131" s="487"/>
      <c r="O1131" s="487"/>
      <c r="P1131" s="487"/>
      <c r="Q1131" s="487"/>
      <c r="R1131" s="487"/>
      <c r="S1131" s="487"/>
      <c r="T1131" s="487"/>
      <c r="U1131" s="487"/>
      <c r="V1131" s="487"/>
      <c r="W1131" s="487"/>
      <c r="X1131" s="487"/>
      <c r="Y1131" s="487"/>
      <c r="Z1131" s="487"/>
      <c r="AA1131" s="487"/>
      <c r="AB1131" s="487"/>
      <c r="AC1131" s="487"/>
      <c r="AD1131" s="487"/>
      <c r="AF1131" s="32"/>
      <c r="AG1131" s="444">
        <v>189</v>
      </c>
      <c r="AH1131" s="505" t="s">
        <v>19</v>
      </c>
      <c r="AI1131" s="506"/>
      <c r="AJ1131" s="507"/>
      <c r="AK1131" s="3"/>
      <c r="AL1131" s="483" t="s">
        <v>232</v>
      </c>
      <c r="AM1131" s="484"/>
      <c r="AN1131" s="484"/>
      <c r="AO1131" s="484"/>
      <c r="AP1131" s="484"/>
      <c r="AQ1131" s="515"/>
      <c r="AR1131" s="566">
        <f>VLOOKUP(AH1131,$CD$6:$CE$11,2,FALSE)</f>
        <v>0</v>
      </c>
    </row>
    <row r="1132" spans="1:44" ht="27.75" customHeight="1" x14ac:dyDescent="0.65">
      <c r="A1132" s="198" t="str">
        <f t="shared" si="21"/>
        <v/>
      </c>
      <c r="B1132" s="28"/>
      <c r="E1132" s="29"/>
      <c r="F1132" s="30"/>
      <c r="I1132" s="487"/>
      <c r="J1132" s="487"/>
      <c r="K1132" s="487"/>
      <c r="L1132" s="487"/>
      <c r="M1132" s="487"/>
      <c r="N1132" s="487"/>
      <c r="O1132" s="487"/>
      <c r="P1132" s="487"/>
      <c r="Q1132" s="487"/>
      <c r="R1132" s="487"/>
      <c r="S1132" s="487"/>
      <c r="T1132" s="487"/>
      <c r="U1132" s="487"/>
      <c r="V1132" s="487"/>
      <c r="W1132" s="487"/>
      <c r="X1132" s="487"/>
      <c r="Y1132" s="487"/>
      <c r="Z1132" s="487"/>
      <c r="AA1132" s="487"/>
      <c r="AB1132" s="487"/>
      <c r="AC1132" s="487"/>
      <c r="AD1132" s="487"/>
      <c r="AF1132" s="32"/>
      <c r="AG1132" s="444"/>
      <c r="AK1132" s="3"/>
      <c r="AL1132" s="483"/>
      <c r="AM1132" s="484"/>
      <c r="AN1132" s="484"/>
      <c r="AO1132" s="484"/>
      <c r="AP1132" s="484"/>
      <c r="AQ1132" s="515"/>
      <c r="AR1132" s="566"/>
    </row>
    <row r="1133" spans="1:44" ht="27.75" customHeight="1" x14ac:dyDescent="0.65">
      <c r="A1133" s="198" t="str">
        <f t="shared" si="21"/>
        <v/>
      </c>
      <c r="B1133" s="28"/>
      <c r="E1133" s="29"/>
      <c r="F1133" s="30"/>
      <c r="I1133" s="487"/>
      <c r="J1133" s="487"/>
      <c r="K1133" s="487"/>
      <c r="L1133" s="487"/>
      <c r="M1133" s="487"/>
      <c r="N1133" s="487"/>
      <c r="O1133" s="487"/>
      <c r="P1133" s="487"/>
      <c r="Q1133" s="487"/>
      <c r="R1133" s="487"/>
      <c r="S1133" s="487"/>
      <c r="T1133" s="487"/>
      <c r="U1133" s="487"/>
      <c r="V1133" s="487"/>
      <c r="W1133" s="487"/>
      <c r="X1133" s="487"/>
      <c r="Y1133" s="487"/>
      <c r="Z1133" s="487"/>
      <c r="AA1133" s="487"/>
      <c r="AB1133" s="487"/>
      <c r="AC1133" s="487"/>
      <c r="AD1133" s="487"/>
      <c r="AF1133" s="32"/>
      <c r="AG1133" s="444"/>
      <c r="AK1133" s="3"/>
      <c r="AL1133" s="298"/>
      <c r="AQ1133" s="299"/>
      <c r="AR1133" s="33"/>
    </row>
    <row r="1134" spans="1:44" ht="17.25" customHeight="1" thickBot="1" x14ac:dyDescent="0.7">
      <c r="A1134" s="198" t="str">
        <f t="shared" si="21"/>
        <v/>
      </c>
      <c r="B1134" s="28"/>
      <c r="E1134" s="29"/>
      <c r="F1134" s="30"/>
      <c r="I1134" s="57"/>
      <c r="J1134" s="57"/>
      <c r="K1134" s="57"/>
      <c r="L1134" s="57"/>
      <c r="M1134" s="57"/>
      <c r="N1134" s="57"/>
      <c r="O1134" s="57"/>
      <c r="P1134" s="57"/>
      <c r="Q1134" s="57"/>
      <c r="R1134" s="57"/>
      <c r="S1134" s="57"/>
      <c r="T1134" s="57"/>
      <c r="U1134" s="57"/>
      <c r="V1134" s="57"/>
      <c r="W1134" s="57"/>
      <c r="X1134" s="57"/>
      <c r="Y1134" s="57"/>
      <c r="Z1134" s="57"/>
      <c r="AA1134" s="57"/>
      <c r="AB1134" s="57"/>
      <c r="AC1134" s="57"/>
      <c r="AD1134" s="57"/>
      <c r="AF1134" s="32"/>
      <c r="AG1134" s="444"/>
      <c r="AK1134" s="3"/>
      <c r="AL1134" s="298"/>
      <c r="AQ1134" s="299"/>
      <c r="AR1134" s="33"/>
    </row>
    <row r="1135" spans="1:44" ht="27.75" customHeight="1" x14ac:dyDescent="0.65">
      <c r="A1135" s="198" t="str">
        <f t="shared" si="21"/>
        <v/>
      </c>
      <c r="B1135" s="28"/>
      <c r="E1135" s="29"/>
      <c r="F1135" s="30"/>
      <c r="H1135" s="843" t="s">
        <v>215</v>
      </c>
      <c r="I1135" s="844"/>
      <c r="J1135" s="647" t="s">
        <v>233</v>
      </c>
      <c r="K1135" s="647"/>
      <c r="L1135" s="647"/>
      <c r="M1135" s="647"/>
      <c r="N1135" s="647"/>
      <c r="O1135" s="647"/>
      <c r="P1135" s="647"/>
      <c r="Q1135" s="647"/>
      <c r="R1135" s="647"/>
      <c r="S1135" s="647"/>
      <c r="T1135" s="647"/>
      <c r="U1135" s="647"/>
      <c r="V1135" s="647"/>
      <c r="W1135" s="647"/>
      <c r="X1135" s="647"/>
      <c r="Y1135" s="647"/>
      <c r="Z1135" s="647"/>
      <c r="AA1135" s="647"/>
      <c r="AB1135" s="647"/>
      <c r="AC1135" s="647"/>
      <c r="AD1135" s="648"/>
      <c r="AF1135" s="32"/>
      <c r="AG1135" s="444"/>
      <c r="AK1135" s="3"/>
      <c r="AL1135" s="298"/>
      <c r="AQ1135" s="299"/>
      <c r="AR1135" s="33"/>
    </row>
    <row r="1136" spans="1:44" ht="27.75" customHeight="1" x14ac:dyDescent="0.65">
      <c r="A1136" s="198" t="str">
        <f t="shared" si="21"/>
        <v/>
      </c>
      <c r="B1136" s="28"/>
      <c r="E1136" s="29"/>
      <c r="F1136" s="30"/>
      <c r="H1136" s="30"/>
      <c r="J1136" s="487"/>
      <c r="K1136" s="487"/>
      <c r="L1136" s="487"/>
      <c r="M1136" s="487"/>
      <c r="N1136" s="487"/>
      <c r="O1136" s="487"/>
      <c r="P1136" s="487"/>
      <c r="Q1136" s="487"/>
      <c r="R1136" s="487"/>
      <c r="S1136" s="487"/>
      <c r="T1136" s="487"/>
      <c r="U1136" s="487"/>
      <c r="V1136" s="487"/>
      <c r="W1136" s="487"/>
      <c r="X1136" s="487"/>
      <c r="Y1136" s="487"/>
      <c r="Z1136" s="487"/>
      <c r="AA1136" s="487"/>
      <c r="AB1136" s="487"/>
      <c r="AC1136" s="487"/>
      <c r="AD1136" s="629"/>
      <c r="AF1136" s="32"/>
      <c r="AG1136" s="444"/>
      <c r="AK1136" s="3"/>
      <c r="AL1136" s="298"/>
      <c r="AQ1136" s="299"/>
      <c r="AR1136" s="33"/>
    </row>
    <row r="1137" spans="1:44" ht="27.75" customHeight="1" x14ac:dyDescent="0.65">
      <c r="A1137" s="198" t="str">
        <f t="shared" si="21"/>
        <v/>
      </c>
      <c r="B1137" s="28"/>
      <c r="E1137" s="29"/>
      <c r="F1137" s="30"/>
      <c r="H1137" s="897" t="s">
        <v>216</v>
      </c>
      <c r="I1137" s="898"/>
      <c r="J1137" s="487" t="s">
        <v>234</v>
      </c>
      <c r="K1137" s="487"/>
      <c r="L1137" s="487"/>
      <c r="M1137" s="487"/>
      <c r="N1137" s="487"/>
      <c r="O1137" s="487"/>
      <c r="P1137" s="487"/>
      <c r="Q1137" s="487"/>
      <c r="R1137" s="487"/>
      <c r="S1137" s="487"/>
      <c r="T1137" s="487"/>
      <c r="U1137" s="487"/>
      <c r="V1137" s="487"/>
      <c r="W1137" s="487"/>
      <c r="X1137" s="487"/>
      <c r="Y1137" s="487"/>
      <c r="Z1137" s="487"/>
      <c r="AA1137" s="487"/>
      <c r="AB1137" s="487"/>
      <c r="AC1137" s="487"/>
      <c r="AD1137" s="629"/>
      <c r="AF1137" s="32"/>
      <c r="AG1137" s="444"/>
      <c r="AK1137" s="3"/>
      <c r="AL1137" s="298"/>
      <c r="AQ1137" s="299"/>
      <c r="AR1137" s="33"/>
    </row>
    <row r="1138" spans="1:44" ht="27.75" customHeight="1" x14ac:dyDescent="0.65">
      <c r="A1138" s="198" t="str">
        <f t="shared" si="21"/>
        <v/>
      </c>
      <c r="B1138" s="28"/>
      <c r="E1138" s="29"/>
      <c r="F1138" s="30"/>
      <c r="H1138" s="897" t="s">
        <v>217</v>
      </c>
      <c r="I1138" s="898"/>
      <c r="J1138" s="487" t="s">
        <v>654</v>
      </c>
      <c r="K1138" s="487"/>
      <c r="L1138" s="487"/>
      <c r="M1138" s="487"/>
      <c r="N1138" s="487"/>
      <c r="O1138" s="487"/>
      <c r="P1138" s="487"/>
      <c r="Q1138" s="487"/>
      <c r="R1138" s="487"/>
      <c r="S1138" s="487"/>
      <c r="T1138" s="487"/>
      <c r="U1138" s="487"/>
      <c r="V1138" s="487"/>
      <c r="W1138" s="487"/>
      <c r="X1138" s="487"/>
      <c r="Y1138" s="487"/>
      <c r="Z1138" s="487"/>
      <c r="AA1138" s="487"/>
      <c r="AB1138" s="487"/>
      <c r="AC1138" s="487"/>
      <c r="AD1138" s="629"/>
      <c r="AF1138" s="32"/>
      <c r="AG1138" s="444"/>
      <c r="AK1138" s="3"/>
      <c r="AL1138" s="298"/>
      <c r="AQ1138" s="299"/>
      <c r="AR1138" s="33"/>
    </row>
    <row r="1139" spans="1:44" ht="27.75" customHeight="1" thickBot="1" x14ac:dyDescent="0.7">
      <c r="A1139" s="198" t="str">
        <f t="shared" si="21"/>
        <v/>
      </c>
      <c r="B1139" s="28"/>
      <c r="E1139" s="29"/>
      <c r="F1139" s="30"/>
      <c r="H1139" s="43"/>
      <c r="I1139" s="61"/>
      <c r="J1139" s="650"/>
      <c r="K1139" s="650"/>
      <c r="L1139" s="650"/>
      <c r="M1139" s="650"/>
      <c r="N1139" s="650"/>
      <c r="O1139" s="650"/>
      <c r="P1139" s="650"/>
      <c r="Q1139" s="650"/>
      <c r="R1139" s="650"/>
      <c r="S1139" s="650"/>
      <c r="T1139" s="650"/>
      <c r="U1139" s="650"/>
      <c r="V1139" s="650"/>
      <c r="W1139" s="650"/>
      <c r="X1139" s="650"/>
      <c r="Y1139" s="650"/>
      <c r="Z1139" s="650"/>
      <c r="AA1139" s="650"/>
      <c r="AB1139" s="650"/>
      <c r="AC1139" s="650"/>
      <c r="AD1139" s="651"/>
      <c r="AF1139" s="32"/>
      <c r="AG1139" s="444"/>
      <c r="AK1139" s="3"/>
      <c r="AL1139" s="298"/>
      <c r="AQ1139" s="299"/>
      <c r="AR1139" s="33"/>
    </row>
    <row r="1140" spans="1:44" ht="7.5" customHeight="1" x14ac:dyDescent="0.65">
      <c r="A1140" s="198" t="str">
        <f t="shared" si="21"/>
        <v/>
      </c>
      <c r="B1140" s="28"/>
      <c r="E1140" s="29"/>
      <c r="F1140" s="30"/>
      <c r="I1140" s="57"/>
      <c r="J1140" s="57"/>
      <c r="K1140" s="57"/>
      <c r="L1140" s="57"/>
      <c r="M1140" s="57"/>
      <c r="N1140" s="57"/>
      <c r="O1140" s="57"/>
      <c r="P1140" s="57"/>
      <c r="Q1140" s="57"/>
      <c r="R1140" s="57"/>
      <c r="S1140" s="57"/>
      <c r="T1140" s="57"/>
      <c r="U1140" s="57"/>
      <c r="V1140" s="57"/>
      <c r="W1140" s="57"/>
      <c r="X1140" s="57"/>
      <c r="Y1140" s="57"/>
      <c r="Z1140" s="57"/>
      <c r="AA1140" s="57"/>
      <c r="AB1140" s="57"/>
      <c r="AC1140" s="57"/>
      <c r="AD1140" s="57"/>
      <c r="AF1140" s="32"/>
      <c r="AG1140" s="444"/>
      <c r="AK1140" s="3"/>
      <c r="AL1140" s="298"/>
      <c r="AQ1140" s="299"/>
      <c r="AR1140" s="33"/>
    </row>
    <row r="1141" spans="1:44" ht="7.5" customHeight="1" x14ac:dyDescent="0.65">
      <c r="A1141" s="198" t="str">
        <f t="shared" si="21"/>
        <v/>
      </c>
      <c r="B1141" s="28"/>
      <c r="E1141" s="29"/>
      <c r="F1141" s="30"/>
      <c r="I1141" s="57"/>
      <c r="J1141" s="57"/>
      <c r="K1141" s="57"/>
      <c r="L1141" s="57"/>
      <c r="M1141" s="57"/>
      <c r="N1141" s="57"/>
      <c r="O1141" s="57"/>
      <c r="P1141" s="57"/>
      <c r="Q1141" s="57"/>
      <c r="R1141" s="57"/>
      <c r="S1141" s="57"/>
      <c r="T1141" s="57"/>
      <c r="U1141" s="57"/>
      <c r="V1141" s="57"/>
      <c r="W1141" s="57"/>
      <c r="X1141" s="57"/>
      <c r="Y1141" s="57"/>
      <c r="Z1141" s="57"/>
      <c r="AA1141" s="57"/>
      <c r="AB1141" s="57"/>
      <c r="AC1141" s="57"/>
      <c r="AD1141" s="57"/>
      <c r="AF1141" s="32"/>
      <c r="AG1141" s="444"/>
      <c r="AK1141" s="3"/>
      <c r="AL1141" s="298"/>
      <c r="AQ1141" s="299"/>
      <c r="AR1141" s="33"/>
    </row>
    <row r="1142" spans="1:44" ht="27.75" customHeight="1" x14ac:dyDescent="0.65">
      <c r="A1142" s="198">
        <f t="shared" si="21"/>
        <v>190</v>
      </c>
      <c r="B1142" s="28"/>
      <c r="E1142" s="29"/>
      <c r="F1142" s="30"/>
      <c r="H1142" s="9" t="s">
        <v>168</v>
      </c>
      <c r="I1142" s="622" t="s">
        <v>655</v>
      </c>
      <c r="J1142" s="622"/>
      <c r="K1142" s="622"/>
      <c r="L1142" s="622"/>
      <c r="M1142" s="622"/>
      <c r="N1142" s="622"/>
      <c r="O1142" s="622"/>
      <c r="P1142" s="622"/>
      <c r="Q1142" s="622"/>
      <c r="R1142" s="622"/>
      <c r="S1142" s="622"/>
      <c r="T1142" s="622"/>
      <c r="U1142" s="622"/>
      <c r="V1142" s="622"/>
      <c r="W1142" s="622"/>
      <c r="X1142" s="622"/>
      <c r="Y1142" s="622"/>
      <c r="Z1142" s="622"/>
      <c r="AA1142" s="622"/>
      <c r="AB1142" s="622"/>
      <c r="AC1142" s="622"/>
      <c r="AD1142" s="622"/>
      <c r="AF1142" s="32"/>
      <c r="AG1142" s="444">
        <v>190</v>
      </c>
      <c r="AH1142" s="505" t="s">
        <v>19</v>
      </c>
      <c r="AI1142" s="506"/>
      <c r="AJ1142" s="507"/>
      <c r="AK1142" s="3"/>
      <c r="AL1142" s="483" t="s">
        <v>235</v>
      </c>
      <c r="AM1142" s="484"/>
      <c r="AN1142" s="484"/>
      <c r="AO1142" s="484"/>
      <c r="AP1142" s="484"/>
      <c r="AQ1142" s="515"/>
      <c r="AR1142" s="566">
        <f>VLOOKUP(AH1142,$CD$6:$CE$11,2,FALSE)</f>
        <v>0</v>
      </c>
    </row>
    <row r="1143" spans="1:44" ht="27.75" customHeight="1" x14ac:dyDescent="0.65">
      <c r="A1143" s="198" t="str">
        <f t="shared" si="21"/>
        <v/>
      </c>
      <c r="B1143" s="28"/>
      <c r="E1143" s="29"/>
      <c r="F1143" s="30"/>
      <c r="I1143" s="622"/>
      <c r="J1143" s="622"/>
      <c r="K1143" s="622"/>
      <c r="L1143" s="622"/>
      <c r="M1143" s="622"/>
      <c r="N1143" s="622"/>
      <c r="O1143" s="622"/>
      <c r="P1143" s="622"/>
      <c r="Q1143" s="622"/>
      <c r="R1143" s="622"/>
      <c r="S1143" s="622"/>
      <c r="T1143" s="622"/>
      <c r="U1143" s="622"/>
      <c r="V1143" s="622"/>
      <c r="W1143" s="622"/>
      <c r="X1143" s="622"/>
      <c r="Y1143" s="622"/>
      <c r="Z1143" s="622"/>
      <c r="AA1143" s="622"/>
      <c r="AB1143" s="622"/>
      <c r="AC1143" s="622"/>
      <c r="AD1143" s="622"/>
      <c r="AF1143" s="32"/>
      <c r="AG1143" s="444"/>
      <c r="AK1143" s="3"/>
      <c r="AL1143" s="483"/>
      <c r="AM1143" s="484"/>
      <c r="AN1143" s="484"/>
      <c r="AO1143" s="484"/>
      <c r="AP1143" s="484"/>
      <c r="AQ1143" s="515"/>
      <c r="AR1143" s="566"/>
    </row>
    <row r="1144" spans="1:44" ht="17.25" customHeight="1" x14ac:dyDescent="0.65">
      <c r="A1144" s="198" t="str">
        <f t="shared" si="21"/>
        <v/>
      </c>
      <c r="B1144" s="28"/>
      <c r="E1144" s="29"/>
      <c r="F1144" s="30"/>
      <c r="AF1144" s="32"/>
      <c r="AG1144" s="444"/>
      <c r="AK1144" s="3"/>
      <c r="AL1144" s="298"/>
      <c r="AQ1144" s="299"/>
      <c r="AR1144" s="33"/>
    </row>
    <row r="1145" spans="1:44" ht="27.75" customHeight="1" x14ac:dyDescent="0.65">
      <c r="A1145" s="198">
        <f t="shared" si="21"/>
        <v>191</v>
      </c>
      <c r="B1145" s="512" t="s">
        <v>656</v>
      </c>
      <c r="C1145" s="513"/>
      <c r="D1145" s="513"/>
      <c r="E1145" s="514"/>
      <c r="F1145" s="503" t="s">
        <v>37</v>
      </c>
      <c r="G1145" s="504"/>
      <c r="H1145" s="567" t="s">
        <v>657</v>
      </c>
      <c r="I1145" s="567"/>
      <c r="J1145" s="567"/>
      <c r="K1145" s="567"/>
      <c r="L1145" s="567"/>
      <c r="M1145" s="567"/>
      <c r="N1145" s="567"/>
      <c r="O1145" s="567"/>
      <c r="P1145" s="567"/>
      <c r="Q1145" s="567"/>
      <c r="R1145" s="567"/>
      <c r="S1145" s="567"/>
      <c r="T1145" s="567"/>
      <c r="U1145" s="567"/>
      <c r="V1145" s="567"/>
      <c r="W1145" s="567"/>
      <c r="X1145" s="567"/>
      <c r="Y1145" s="567"/>
      <c r="Z1145" s="567"/>
      <c r="AA1145" s="567"/>
      <c r="AB1145" s="567"/>
      <c r="AC1145" s="567"/>
      <c r="AD1145" s="567"/>
      <c r="AF1145" s="32"/>
      <c r="AG1145" s="444">
        <v>191</v>
      </c>
      <c r="AH1145" s="505" t="s">
        <v>19</v>
      </c>
      <c r="AI1145" s="506"/>
      <c r="AJ1145" s="507"/>
      <c r="AK1145" s="3"/>
      <c r="AL1145" s="483" t="s">
        <v>945</v>
      </c>
      <c r="AM1145" s="484"/>
      <c r="AN1145" s="484"/>
      <c r="AO1145" s="484"/>
      <c r="AP1145" s="484"/>
      <c r="AQ1145" s="515"/>
      <c r="AR1145" s="566">
        <f>VLOOKUP(AH1145,$CD$6:$CE$11,2,FALSE)</f>
        <v>0</v>
      </c>
    </row>
    <row r="1146" spans="1:44" ht="17.25" customHeight="1" thickBot="1" x14ac:dyDescent="0.7">
      <c r="A1146" s="198" t="str">
        <f t="shared" si="21"/>
        <v/>
      </c>
      <c r="B1146" s="512"/>
      <c r="C1146" s="513"/>
      <c r="D1146" s="513"/>
      <c r="E1146" s="514"/>
      <c r="F1146" s="77"/>
      <c r="G1146" s="78"/>
      <c r="H1146" s="53"/>
      <c r="I1146" s="53"/>
      <c r="J1146" s="53"/>
      <c r="K1146" s="53"/>
      <c r="L1146" s="53"/>
      <c r="M1146" s="53"/>
      <c r="N1146" s="53"/>
      <c r="O1146" s="53"/>
      <c r="P1146" s="53"/>
      <c r="Q1146" s="53"/>
      <c r="R1146" s="53"/>
      <c r="S1146" s="53"/>
      <c r="T1146" s="53"/>
      <c r="U1146" s="53"/>
      <c r="V1146" s="53"/>
      <c r="W1146" s="53"/>
      <c r="X1146" s="53"/>
      <c r="Y1146" s="53"/>
      <c r="Z1146" s="53"/>
      <c r="AA1146" s="53"/>
      <c r="AB1146" s="53"/>
      <c r="AC1146" s="53"/>
      <c r="AD1146" s="53"/>
      <c r="AF1146" s="32"/>
      <c r="AG1146" s="444"/>
      <c r="AK1146" s="3"/>
      <c r="AL1146" s="483"/>
      <c r="AM1146" s="484"/>
      <c r="AN1146" s="484"/>
      <c r="AO1146" s="484"/>
      <c r="AP1146" s="484"/>
      <c r="AQ1146" s="515"/>
      <c r="AR1146" s="566"/>
    </row>
    <row r="1147" spans="1:44" ht="27.75" customHeight="1" thickBot="1" x14ac:dyDescent="0.7">
      <c r="A1147" s="198" t="str">
        <f t="shared" si="21"/>
        <v/>
      </c>
      <c r="B1147" s="512"/>
      <c r="C1147" s="513"/>
      <c r="D1147" s="513"/>
      <c r="E1147" s="514"/>
      <c r="F1147" s="30"/>
      <c r="H1147" s="616" t="s">
        <v>658</v>
      </c>
      <c r="I1147" s="617"/>
      <c r="J1147" s="617"/>
      <c r="K1147" s="617"/>
      <c r="L1147" s="617"/>
      <c r="M1147" s="617"/>
      <c r="N1147" s="617"/>
      <c r="O1147" s="617"/>
      <c r="P1147" s="616"/>
      <c r="Q1147" s="617"/>
      <c r="R1147" s="617"/>
      <c r="S1147" s="617"/>
      <c r="T1147" s="617"/>
      <c r="U1147" s="617"/>
      <c r="V1147" s="617"/>
      <c r="W1147" s="617"/>
      <c r="X1147" s="617"/>
      <c r="Y1147" s="617"/>
      <c r="Z1147" s="617"/>
      <c r="AA1147" s="617"/>
      <c r="AB1147" s="617"/>
      <c r="AC1147" s="617"/>
      <c r="AD1147" s="618"/>
      <c r="AF1147" s="32"/>
      <c r="AG1147" s="444"/>
      <c r="AK1147" s="3"/>
      <c r="AL1147" s="306"/>
      <c r="AM1147" s="307"/>
      <c r="AN1147" s="307"/>
      <c r="AO1147" s="307"/>
      <c r="AP1147" s="307"/>
      <c r="AQ1147" s="308"/>
      <c r="AR1147" s="33"/>
    </row>
    <row r="1148" spans="1:44" ht="27.75" customHeight="1" thickBot="1" x14ac:dyDescent="0.7">
      <c r="A1148" s="198" t="str">
        <f t="shared" si="21"/>
        <v/>
      </c>
      <c r="B1148" s="28"/>
      <c r="E1148" s="29"/>
      <c r="F1148" s="236"/>
      <c r="G1148" s="230"/>
      <c r="H1148" s="721" t="s">
        <v>237</v>
      </c>
      <c r="I1148" s="722"/>
      <c r="J1148" s="722"/>
      <c r="K1148" s="722"/>
      <c r="L1148" s="722"/>
      <c r="M1148" s="722"/>
      <c r="N1148" s="722"/>
      <c r="O1148" s="723"/>
      <c r="P1148" s="724" t="s">
        <v>57</v>
      </c>
      <c r="Q1148" s="725"/>
      <c r="R1148" s="726"/>
      <c r="S1148" s="729" t="s">
        <v>239</v>
      </c>
      <c r="T1148" s="659"/>
      <c r="U1148" s="659"/>
      <c r="V1148" s="659"/>
      <c r="W1148" s="727"/>
      <c r="X1148" s="727"/>
      <c r="Y1148" s="727"/>
      <c r="Z1148" s="727"/>
      <c r="AA1148" s="727"/>
      <c r="AB1148" s="659" t="s">
        <v>238</v>
      </c>
      <c r="AC1148" s="659"/>
      <c r="AD1148" s="728"/>
      <c r="AF1148" s="32"/>
      <c r="AG1148" s="444"/>
      <c r="AK1148" s="3"/>
      <c r="AL1148" s="306"/>
      <c r="AM1148" s="307"/>
      <c r="AN1148" s="307"/>
      <c r="AO1148" s="307"/>
      <c r="AP1148" s="307"/>
      <c r="AQ1148" s="308"/>
      <c r="AR1148" s="33"/>
    </row>
    <row r="1149" spans="1:44" ht="27.75" customHeight="1" thickBot="1" x14ac:dyDescent="0.7">
      <c r="A1149" s="198" t="str">
        <f t="shared" si="21"/>
        <v/>
      </c>
      <c r="B1149" s="28"/>
      <c r="E1149" s="29"/>
      <c r="F1149" s="236"/>
      <c r="G1149" s="230"/>
      <c r="H1149" s="733" t="s">
        <v>241</v>
      </c>
      <c r="I1149" s="733"/>
      <c r="J1149" s="733"/>
      <c r="K1149" s="733"/>
      <c r="L1149" s="733"/>
      <c r="M1149" s="733"/>
      <c r="N1149" s="733"/>
      <c r="O1149" s="733"/>
      <c r="P1149" s="733"/>
      <c r="Q1149" s="733"/>
      <c r="R1149" s="733"/>
      <c r="S1149" s="733"/>
      <c r="T1149" s="733"/>
      <c r="U1149" s="733"/>
      <c r="V1149" s="733"/>
      <c r="W1149" s="733"/>
      <c r="X1149" s="733"/>
      <c r="Y1149" s="733"/>
      <c r="Z1149" s="733"/>
      <c r="AA1149" s="733"/>
      <c r="AB1149" s="733"/>
      <c r="AC1149" s="733"/>
      <c r="AD1149" s="733"/>
      <c r="AF1149" s="32"/>
      <c r="AG1149" s="444"/>
      <c r="AK1149" s="3"/>
      <c r="AL1149" s="298"/>
      <c r="AQ1149" s="299"/>
      <c r="AR1149" s="33"/>
    </row>
    <row r="1150" spans="1:44" ht="27.75" customHeight="1" thickBot="1" x14ac:dyDescent="0.7">
      <c r="B1150" s="28"/>
      <c r="E1150" s="29"/>
      <c r="F1150" s="236"/>
      <c r="G1150" s="230"/>
      <c r="H1150" s="1017" t="s">
        <v>658</v>
      </c>
      <c r="I1150" s="1018"/>
      <c r="J1150" s="1018"/>
      <c r="K1150" s="1018"/>
      <c r="L1150" s="1018"/>
      <c r="M1150" s="1018"/>
      <c r="N1150" s="1018"/>
      <c r="O1150" s="1018"/>
      <c r="P1150" s="1017"/>
      <c r="Q1150" s="1018"/>
      <c r="R1150" s="1018"/>
      <c r="S1150" s="1018"/>
      <c r="T1150" s="1018"/>
      <c r="U1150" s="1018"/>
      <c r="V1150" s="1018"/>
      <c r="W1150" s="1018"/>
      <c r="X1150" s="1018"/>
      <c r="Y1150" s="1018"/>
      <c r="Z1150" s="1018"/>
      <c r="AA1150" s="1018"/>
      <c r="AB1150" s="1018"/>
      <c r="AC1150" s="1018"/>
      <c r="AD1150" s="1019"/>
      <c r="AF1150" s="32"/>
      <c r="AG1150" s="444"/>
      <c r="AK1150" s="3"/>
      <c r="AL1150" s="298"/>
      <c r="AQ1150" s="299"/>
      <c r="AR1150" s="33"/>
    </row>
    <row r="1151" spans="1:44" ht="27.75" customHeight="1" thickBot="1" x14ac:dyDescent="0.7">
      <c r="B1151" s="28"/>
      <c r="E1151" s="29"/>
      <c r="F1151" s="236"/>
      <c r="G1151" s="230"/>
      <c r="H1151" s="1017" t="s">
        <v>237</v>
      </c>
      <c r="I1151" s="1018"/>
      <c r="J1151" s="1018"/>
      <c r="K1151" s="1018"/>
      <c r="L1151" s="1018"/>
      <c r="M1151" s="1018"/>
      <c r="N1151" s="1018"/>
      <c r="O1151" s="1019"/>
      <c r="P1151" s="991" t="s">
        <v>57</v>
      </c>
      <c r="Q1151" s="992"/>
      <c r="R1151" s="993"/>
      <c r="S1151" s="994" t="s">
        <v>239</v>
      </c>
      <c r="T1151" s="995"/>
      <c r="U1151" s="995"/>
      <c r="V1151" s="995"/>
      <c r="W1151" s="996"/>
      <c r="X1151" s="996"/>
      <c r="Y1151" s="996"/>
      <c r="Z1151" s="996"/>
      <c r="AA1151" s="996"/>
      <c r="AB1151" s="995" t="s">
        <v>238</v>
      </c>
      <c r="AC1151" s="995"/>
      <c r="AD1151" s="997"/>
      <c r="AF1151" s="32"/>
      <c r="AG1151" s="444"/>
      <c r="AK1151" s="3"/>
      <c r="AL1151" s="298"/>
      <c r="AQ1151" s="299"/>
      <c r="AR1151" s="33"/>
    </row>
    <row r="1152" spans="1:44" ht="27.75" customHeight="1" x14ac:dyDescent="0.65">
      <c r="B1152" s="28"/>
      <c r="E1152" s="29"/>
      <c r="F1152" s="236"/>
      <c r="G1152" s="230"/>
      <c r="H1152" s="876" t="s">
        <v>241</v>
      </c>
      <c r="I1152" s="876"/>
      <c r="J1152" s="876"/>
      <c r="K1152" s="876"/>
      <c r="L1152" s="876"/>
      <c r="M1152" s="876"/>
      <c r="N1152" s="876"/>
      <c r="O1152" s="876"/>
      <c r="P1152" s="876"/>
      <c r="Q1152" s="876"/>
      <c r="R1152" s="876"/>
      <c r="S1152" s="876"/>
      <c r="T1152" s="876"/>
      <c r="U1152" s="876"/>
      <c r="V1152" s="876"/>
      <c r="W1152" s="876"/>
      <c r="X1152" s="876"/>
      <c r="Y1152" s="876"/>
      <c r="Z1152" s="876"/>
      <c r="AA1152" s="876"/>
      <c r="AB1152" s="876"/>
      <c r="AC1152" s="876"/>
      <c r="AD1152" s="876"/>
      <c r="AF1152" s="32"/>
      <c r="AG1152" s="444"/>
      <c r="AK1152" s="3"/>
      <c r="AL1152" s="298"/>
      <c r="AQ1152" s="299"/>
      <c r="AR1152" s="33"/>
    </row>
    <row r="1153" spans="1:44" ht="27.75" customHeight="1" x14ac:dyDescent="0.65">
      <c r="B1153" s="28"/>
      <c r="E1153" s="29"/>
      <c r="F1153" s="236"/>
      <c r="G1153" s="230"/>
      <c r="H1153" s="404"/>
      <c r="I1153" s="404"/>
      <c r="J1153" s="404"/>
      <c r="K1153" s="404"/>
      <c r="L1153" s="404"/>
      <c r="M1153" s="404"/>
      <c r="N1153" s="404"/>
      <c r="O1153" s="404"/>
      <c r="P1153" s="404"/>
      <c r="Q1153" s="404"/>
      <c r="R1153" s="404"/>
      <c r="S1153" s="404"/>
      <c r="T1153" s="404"/>
      <c r="U1153" s="404"/>
      <c r="V1153" s="404"/>
      <c r="W1153" s="404"/>
      <c r="X1153" s="404"/>
      <c r="Y1153" s="404"/>
      <c r="Z1153" s="404"/>
      <c r="AA1153" s="404"/>
      <c r="AB1153" s="404"/>
      <c r="AC1153" s="404"/>
      <c r="AD1153" s="404"/>
      <c r="AF1153" s="32"/>
      <c r="AG1153" s="444"/>
      <c r="AK1153" s="3"/>
      <c r="AL1153" s="298"/>
      <c r="AQ1153" s="299"/>
      <c r="AR1153" s="33"/>
    </row>
    <row r="1154" spans="1:44" ht="27.75" customHeight="1" x14ac:dyDescent="0.65">
      <c r="B1154" s="28"/>
      <c r="E1154" s="29"/>
      <c r="F1154" s="569" t="s">
        <v>74</v>
      </c>
      <c r="G1154" s="570"/>
      <c r="H1154" s="485" t="s">
        <v>1064</v>
      </c>
      <c r="I1154" s="486"/>
      <c r="J1154" s="486"/>
      <c r="K1154" s="486"/>
      <c r="L1154" s="486"/>
      <c r="M1154" s="486"/>
      <c r="N1154" s="486"/>
      <c r="O1154" s="486"/>
      <c r="P1154" s="486"/>
      <c r="Q1154" s="486"/>
      <c r="R1154" s="486"/>
      <c r="S1154" s="486"/>
      <c r="T1154" s="486"/>
      <c r="U1154" s="486"/>
      <c r="V1154" s="486"/>
      <c r="W1154" s="486"/>
      <c r="X1154" s="486"/>
      <c r="Y1154" s="486"/>
      <c r="Z1154" s="486"/>
      <c r="AA1154" s="486"/>
      <c r="AB1154" s="486"/>
      <c r="AC1154" s="486"/>
      <c r="AD1154" s="486"/>
      <c r="AE1154" s="278"/>
      <c r="AF1154" s="277"/>
      <c r="AG1154" s="445"/>
      <c r="AH1154" s="279"/>
      <c r="AI1154" s="279"/>
      <c r="AJ1154" s="279"/>
      <c r="AK1154" s="283"/>
      <c r="AL1154" s="518" t="s">
        <v>1048</v>
      </c>
      <c r="AM1154" s="519"/>
      <c r="AN1154" s="519"/>
      <c r="AO1154" s="519"/>
      <c r="AP1154" s="519"/>
      <c r="AQ1154" s="520"/>
      <c r="AR1154" s="33"/>
    </row>
    <row r="1155" spans="1:44" ht="27.75" customHeight="1" x14ac:dyDescent="0.65">
      <c r="B1155" s="28"/>
      <c r="E1155" s="29"/>
      <c r="F1155" s="377"/>
      <c r="G1155" s="369"/>
      <c r="H1155" s="486"/>
      <c r="I1155" s="486"/>
      <c r="J1155" s="486"/>
      <c r="K1155" s="486"/>
      <c r="L1155" s="486"/>
      <c r="M1155" s="486"/>
      <c r="N1155" s="486"/>
      <c r="O1155" s="486"/>
      <c r="P1155" s="486"/>
      <c r="Q1155" s="486"/>
      <c r="R1155" s="486"/>
      <c r="S1155" s="486"/>
      <c r="T1155" s="486"/>
      <c r="U1155" s="486"/>
      <c r="V1155" s="486"/>
      <c r="W1155" s="486"/>
      <c r="X1155" s="486"/>
      <c r="Y1155" s="486"/>
      <c r="Z1155" s="486"/>
      <c r="AA1155" s="486"/>
      <c r="AB1155" s="486"/>
      <c r="AC1155" s="486"/>
      <c r="AD1155" s="486"/>
      <c r="AE1155" s="278"/>
      <c r="AF1155" s="277"/>
      <c r="AG1155" s="445"/>
      <c r="AH1155" s="279"/>
      <c r="AI1155" s="279"/>
      <c r="AJ1155" s="279"/>
      <c r="AK1155" s="283"/>
      <c r="AL1155" s="518"/>
      <c r="AM1155" s="519"/>
      <c r="AN1155" s="519"/>
      <c r="AO1155" s="519"/>
      <c r="AP1155" s="519"/>
      <c r="AQ1155" s="520"/>
      <c r="AR1155" s="33"/>
    </row>
    <row r="1156" spans="1:44" ht="27.75" customHeight="1" x14ac:dyDescent="0.65">
      <c r="B1156" s="28"/>
      <c r="E1156" s="29"/>
      <c r="F1156" s="377"/>
      <c r="G1156" s="369"/>
      <c r="H1156" s="405"/>
      <c r="I1156" s="405"/>
      <c r="J1156" s="405"/>
      <c r="K1156" s="405"/>
      <c r="L1156" s="405"/>
      <c r="M1156" s="405"/>
      <c r="N1156" s="405"/>
      <c r="O1156" s="405"/>
      <c r="P1156" s="405"/>
      <c r="Q1156" s="405"/>
      <c r="R1156" s="405"/>
      <c r="S1156" s="405"/>
      <c r="T1156" s="405"/>
      <c r="U1156" s="405"/>
      <c r="V1156" s="405"/>
      <c r="W1156" s="405"/>
      <c r="X1156" s="405"/>
      <c r="Y1156" s="405"/>
      <c r="Z1156" s="405"/>
      <c r="AA1156" s="405"/>
      <c r="AB1156" s="405"/>
      <c r="AC1156" s="405"/>
      <c r="AD1156" s="405"/>
      <c r="AE1156" s="278"/>
      <c r="AF1156" s="277"/>
      <c r="AG1156" s="445"/>
      <c r="AH1156" s="279"/>
      <c r="AI1156" s="279"/>
      <c r="AJ1156" s="279"/>
      <c r="AK1156" s="283"/>
      <c r="AL1156" s="348"/>
      <c r="AM1156" s="349"/>
      <c r="AN1156" s="349"/>
      <c r="AO1156" s="349"/>
      <c r="AP1156" s="349"/>
      <c r="AQ1156" s="350"/>
      <c r="AR1156" s="33"/>
    </row>
    <row r="1157" spans="1:44" ht="27.75" customHeight="1" x14ac:dyDescent="0.65">
      <c r="A1157" s="253">
        <f>IF(AG1157=0,"",AG1157)</f>
        <v>1911</v>
      </c>
      <c r="B1157" s="28"/>
      <c r="E1157" s="29"/>
      <c r="F1157" s="377"/>
      <c r="G1157" s="369"/>
      <c r="H1157" s="384" t="s">
        <v>76</v>
      </c>
      <c r="I1157" s="485" t="s">
        <v>1024</v>
      </c>
      <c r="J1157" s="486"/>
      <c r="K1157" s="486"/>
      <c r="L1157" s="486"/>
      <c r="M1157" s="486"/>
      <c r="N1157" s="486"/>
      <c r="O1157" s="486"/>
      <c r="P1157" s="486"/>
      <c r="Q1157" s="486"/>
      <c r="R1157" s="486"/>
      <c r="S1157" s="486"/>
      <c r="T1157" s="486"/>
      <c r="U1157" s="486"/>
      <c r="V1157" s="486"/>
      <c r="W1157" s="486"/>
      <c r="X1157" s="486"/>
      <c r="Y1157" s="486"/>
      <c r="Z1157" s="486"/>
      <c r="AA1157" s="486"/>
      <c r="AB1157" s="486"/>
      <c r="AC1157" s="486"/>
      <c r="AD1157" s="486"/>
      <c r="AE1157" s="278"/>
      <c r="AF1157" s="277"/>
      <c r="AG1157" s="446">
        <v>1911</v>
      </c>
      <c r="AH1157" s="730" t="s">
        <v>19</v>
      </c>
      <c r="AI1157" s="731"/>
      <c r="AJ1157" s="732"/>
      <c r="AK1157" s="283"/>
      <c r="AL1157" s="348"/>
      <c r="AM1157" s="349"/>
      <c r="AN1157" s="349"/>
      <c r="AO1157" s="349"/>
      <c r="AP1157" s="349"/>
      <c r="AQ1157" s="350"/>
      <c r="AR1157" s="566">
        <f>VLOOKUP(AH1157,$CD$6:$CE$11,2,FALSE)</f>
        <v>0</v>
      </c>
    </row>
    <row r="1158" spans="1:44" ht="27.75" customHeight="1" x14ac:dyDescent="0.65">
      <c r="A1158" s="12"/>
      <c r="B1158" s="28"/>
      <c r="E1158" s="29"/>
      <c r="F1158" s="377"/>
      <c r="G1158" s="369"/>
      <c r="H1158" s="384"/>
      <c r="I1158" s="486"/>
      <c r="J1158" s="486"/>
      <c r="K1158" s="486"/>
      <c r="L1158" s="486"/>
      <c r="M1158" s="486"/>
      <c r="N1158" s="486"/>
      <c r="O1158" s="486"/>
      <c r="P1158" s="486"/>
      <c r="Q1158" s="486"/>
      <c r="R1158" s="486"/>
      <c r="S1158" s="486"/>
      <c r="T1158" s="486"/>
      <c r="U1158" s="486"/>
      <c r="V1158" s="486"/>
      <c r="W1158" s="486"/>
      <c r="X1158" s="486"/>
      <c r="Y1158" s="486"/>
      <c r="Z1158" s="486"/>
      <c r="AA1158" s="486"/>
      <c r="AB1158" s="486"/>
      <c r="AC1158" s="486"/>
      <c r="AD1158" s="486"/>
      <c r="AE1158" s="278"/>
      <c r="AF1158" s="277"/>
      <c r="AG1158" s="445"/>
      <c r="AH1158" s="279"/>
      <c r="AI1158" s="279"/>
      <c r="AJ1158" s="279"/>
      <c r="AK1158" s="283"/>
      <c r="AL1158" s="348"/>
      <c r="AM1158" s="349"/>
      <c r="AN1158" s="349"/>
      <c r="AO1158" s="349"/>
      <c r="AP1158" s="349"/>
      <c r="AQ1158" s="350"/>
      <c r="AR1158" s="566"/>
    </row>
    <row r="1159" spans="1:44" ht="27.75" customHeight="1" x14ac:dyDescent="0.65">
      <c r="A1159" s="253">
        <f>IF(AG1159=0,"",AG1159)</f>
        <v>1912</v>
      </c>
      <c r="B1159" s="28"/>
      <c r="E1159" s="29"/>
      <c r="F1159" s="377"/>
      <c r="G1159" s="369"/>
      <c r="H1159" s="384" t="s">
        <v>77</v>
      </c>
      <c r="I1159" s="486"/>
      <c r="J1159" s="486"/>
      <c r="K1159" s="486"/>
      <c r="L1159" s="486"/>
      <c r="M1159" s="486"/>
      <c r="N1159" s="486"/>
      <c r="O1159" s="486"/>
      <c r="P1159" s="486"/>
      <c r="Q1159" s="486"/>
      <c r="R1159" s="486"/>
      <c r="S1159" s="486"/>
      <c r="T1159" s="486"/>
      <c r="U1159" s="486"/>
      <c r="V1159" s="486"/>
      <c r="W1159" s="486"/>
      <c r="X1159" s="486"/>
      <c r="Y1159" s="486"/>
      <c r="Z1159" s="486"/>
      <c r="AA1159" s="486"/>
      <c r="AB1159" s="486"/>
      <c r="AC1159" s="486"/>
      <c r="AD1159" s="486"/>
      <c r="AE1159" s="278"/>
      <c r="AF1159" s="285"/>
      <c r="AG1159" s="446">
        <v>1912</v>
      </c>
      <c r="AH1159" s="730" t="s">
        <v>19</v>
      </c>
      <c r="AI1159" s="731"/>
      <c r="AJ1159" s="732"/>
      <c r="AK1159" s="283"/>
      <c r="AL1159" s="348"/>
      <c r="AM1159" s="349"/>
      <c r="AN1159" s="349"/>
      <c r="AO1159" s="349"/>
      <c r="AP1159" s="349"/>
      <c r="AQ1159" s="350"/>
      <c r="AR1159" s="566">
        <f>VLOOKUP(AH1159,$CD$6:$CE$11,2,FALSE)</f>
        <v>0</v>
      </c>
    </row>
    <row r="1160" spans="1:44" ht="27.75" customHeight="1" x14ac:dyDescent="0.65">
      <c r="A1160" s="12"/>
      <c r="B1160" s="28"/>
      <c r="E1160" s="29"/>
      <c r="F1160" s="377"/>
      <c r="G1160" s="369"/>
      <c r="H1160" s="384"/>
      <c r="I1160" s="486"/>
      <c r="J1160" s="486"/>
      <c r="K1160" s="486"/>
      <c r="L1160" s="486"/>
      <c r="M1160" s="486"/>
      <c r="N1160" s="486"/>
      <c r="O1160" s="486"/>
      <c r="P1160" s="486"/>
      <c r="Q1160" s="486"/>
      <c r="R1160" s="486"/>
      <c r="S1160" s="486"/>
      <c r="T1160" s="486"/>
      <c r="U1160" s="486"/>
      <c r="V1160" s="486"/>
      <c r="W1160" s="486"/>
      <c r="X1160" s="486"/>
      <c r="Y1160" s="486"/>
      <c r="Z1160" s="486"/>
      <c r="AA1160" s="486"/>
      <c r="AB1160" s="486"/>
      <c r="AC1160" s="486"/>
      <c r="AD1160" s="486"/>
      <c r="AE1160" s="278"/>
      <c r="AF1160" s="277"/>
      <c r="AG1160" s="445"/>
      <c r="AH1160" s="279"/>
      <c r="AI1160" s="279"/>
      <c r="AJ1160" s="279"/>
      <c r="AK1160" s="283"/>
      <c r="AL1160" s="348"/>
      <c r="AM1160" s="349"/>
      <c r="AN1160" s="349"/>
      <c r="AO1160" s="349"/>
      <c r="AP1160" s="349"/>
      <c r="AQ1160" s="350"/>
      <c r="AR1160" s="566"/>
    </row>
    <row r="1161" spans="1:44" ht="27.75" customHeight="1" x14ac:dyDescent="0.65">
      <c r="B1161" s="28"/>
      <c r="E1161" s="29"/>
      <c r="F1161" s="377"/>
      <c r="G1161" s="369"/>
      <c r="H1161" s="405"/>
      <c r="I1161" s="405"/>
      <c r="J1161" s="405"/>
      <c r="K1161" s="405"/>
      <c r="L1161" s="405"/>
      <c r="M1161" s="405"/>
      <c r="N1161" s="405"/>
      <c r="O1161" s="405"/>
      <c r="P1161" s="405"/>
      <c r="Q1161" s="405"/>
      <c r="R1161" s="405"/>
      <c r="S1161" s="405"/>
      <c r="T1161" s="405"/>
      <c r="U1161" s="405"/>
      <c r="V1161" s="405"/>
      <c r="W1161" s="405"/>
      <c r="X1161" s="405"/>
      <c r="Y1161" s="405"/>
      <c r="Z1161" s="405"/>
      <c r="AA1161" s="405"/>
      <c r="AB1161" s="405"/>
      <c r="AC1161" s="405"/>
      <c r="AD1161" s="405"/>
      <c r="AE1161" s="278"/>
      <c r="AF1161" s="277"/>
      <c r="AG1161" s="445"/>
      <c r="AH1161" s="279"/>
      <c r="AI1161" s="279"/>
      <c r="AJ1161" s="279"/>
      <c r="AK1161" s="283"/>
      <c r="AL1161" s="348"/>
      <c r="AM1161" s="349"/>
      <c r="AN1161" s="349"/>
      <c r="AO1161" s="349"/>
      <c r="AP1161" s="349"/>
      <c r="AQ1161" s="350"/>
      <c r="AR1161" s="33"/>
    </row>
    <row r="1162" spans="1:44" ht="27.75" customHeight="1" x14ac:dyDescent="0.65">
      <c r="A1162" s="12"/>
      <c r="B1162" s="28"/>
      <c r="E1162" s="29"/>
      <c r="F1162" s="377"/>
      <c r="G1162" s="369"/>
      <c r="H1162" s="485" t="s">
        <v>1025</v>
      </c>
      <c r="I1162" s="485"/>
      <c r="J1162" s="485"/>
      <c r="K1162" s="485"/>
      <c r="L1162" s="485"/>
      <c r="M1162" s="485"/>
      <c r="N1162" s="485"/>
      <c r="O1162" s="485"/>
      <c r="P1162" s="485"/>
      <c r="Q1162" s="485"/>
      <c r="R1162" s="485"/>
      <c r="S1162" s="485"/>
      <c r="T1162" s="485"/>
      <c r="U1162" s="485"/>
      <c r="V1162" s="485"/>
      <c r="W1162" s="485"/>
      <c r="X1162" s="485"/>
      <c r="Y1162" s="485"/>
      <c r="Z1162" s="485"/>
      <c r="AA1162" s="485"/>
      <c r="AB1162" s="485"/>
      <c r="AC1162" s="485"/>
      <c r="AD1162" s="485"/>
      <c r="AE1162" s="278"/>
      <c r="AF1162" s="277"/>
      <c r="AG1162" s="445"/>
      <c r="AH1162" s="279"/>
      <c r="AI1162" s="279"/>
      <c r="AJ1162" s="279"/>
      <c r="AK1162" s="283"/>
      <c r="AL1162" s="877" t="s">
        <v>1026</v>
      </c>
      <c r="AM1162" s="878"/>
      <c r="AN1162" s="878"/>
      <c r="AO1162" s="878"/>
      <c r="AP1162" s="878"/>
      <c r="AQ1162" s="879"/>
      <c r="AR1162" s="33"/>
    </row>
    <row r="1163" spans="1:44" ht="27.75" customHeight="1" x14ac:dyDescent="0.65">
      <c r="A1163" s="12"/>
      <c r="B1163" s="28"/>
      <c r="E1163" s="29"/>
      <c r="F1163" s="377"/>
      <c r="G1163" s="369"/>
      <c r="H1163" s="485"/>
      <c r="I1163" s="485"/>
      <c r="J1163" s="485"/>
      <c r="K1163" s="485"/>
      <c r="L1163" s="485"/>
      <c r="M1163" s="485"/>
      <c r="N1163" s="485"/>
      <c r="O1163" s="485"/>
      <c r="P1163" s="485"/>
      <c r="Q1163" s="485"/>
      <c r="R1163" s="485"/>
      <c r="S1163" s="485"/>
      <c r="T1163" s="485"/>
      <c r="U1163" s="485"/>
      <c r="V1163" s="485"/>
      <c r="W1163" s="485"/>
      <c r="X1163" s="485"/>
      <c r="Y1163" s="485"/>
      <c r="Z1163" s="485"/>
      <c r="AA1163" s="485"/>
      <c r="AB1163" s="485"/>
      <c r="AC1163" s="485"/>
      <c r="AD1163" s="485"/>
      <c r="AE1163" s="278"/>
      <c r="AF1163" s="277"/>
      <c r="AG1163" s="445"/>
      <c r="AH1163" s="279"/>
      <c r="AI1163" s="279"/>
      <c r="AJ1163" s="279"/>
      <c r="AK1163" s="283"/>
      <c r="AL1163" s="880"/>
      <c r="AM1163" s="878"/>
      <c r="AN1163" s="878"/>
      <c r="AO1163" s="878"/>
      <c r="AP1163" s="878"/>
      <c r="AQ1163" s="879"/>
      <c r="AR1163" s="33"/>
    </row>
    <row r="1164" spans="1:44" ht="27.75" customHeight="1" x14ac:dyDescent="0.65">
      <c r="A1164" s="12"/>
      <c r="B1164" s="28"/>
      <c r="E1164" s="29"/>
      <c r="F1164" s="377"/>
      <c r="G1164" s="369"/>
      <c r="H1164" s="485"/>
      <c r="I1164" s="485"/>
      <c r="J1164" s="485"/>
      <c r="K1164" s="485"/>
      <c r="L1164" s="485"/>
      <c r="M1164" s="485"/>
      <c r="N1164" s="485"/>
      <c r="O1164" s="485"/>
      <c r="P1164" s="485"/>
      <c r="Q1164" s="485"/>
      <c r="R1164" s="485"/>
      <c r="S1164" s="485"/>
      <c r="T1164" s="485"/>
      <c r="U1164" s="485"/>
      <c r="V1164" s="485"/>
      <c r="W1164" s="485"/>
      <c r="X1164" s="485"/>
      <c r="Y1164" s="485"/>
      <c r="Z1164" s="485"/>
      <c r="AA1164" s="485"/>
      <c r="AB1164" s="485"/>
      <c r="AC1164" s="485"/>
      <c r="AD1164" s="485"/>
      <c r="AE1164" s="278"/>
      <c r="AF1164" s="277"/>
      <c r="AG1164" s="445"/>
      <c r="AH1164" s="279"/>
      <c r="AI1164" s="279"/>
      <c r="AJ1164" s="279"/>
      <c r="AK1164" s="283"/>
      <c r="AL1164" s="348"/>
      <c r="AM1164" s="349"/>
      <c r="AN1164" s="349"/>
      <c r="AO1164" s="349"/>
      <c r="AP1164" s="349"/>
      <c r="AQ1164" s="350"/>
      <c r="AR1164" s="33"/>
    </row>
    <row r="1165" spans="1:44" ht="27.75" customHeight="1" x14ac:dyDescent="0.65">
      <c r="A1165" s="12"/>
      <c r="B1165" s="28"/>
      <c r="E1165" s="29"/>
      <c r="F1165" s="377"/>
      <c r="G1165" s="369"/>
      <c r="H1165" s="485"/>
      <c r="I1165" s="485"/>
      <c r="J1165" s="485"/>
      <c r="K1165" s="485"/>
      <c r="L1165" s="485"/>
      <c r="M1165" s="485"/>
      <c r="N1165" s="485"/>
      <c r="O1165" s="485"/>
      <c r="P1165" s="485"/>
      <c r="Q1165" s="485"/>
      <c r="R1165" s="485"/>
      <c r="S1165" s="485"/>
      <c r="T1165" s="485"/>
      <c r="U1165" s="485"/>
      <c r="V1165" s="485"/>
      <c r="W1165" s="485"/>
      <c r="X1165" s="485"/>
      <c r="Y1165" s="485"/>
      <c r="Z1165" s="485"/>
      <c r="AA1165" s="485"/>
      <c r="AB1165" s="485"/>
      <c r="AC1165" s="485"/>
      <c r="AD1165" s="485"/>
      <c r="AE1165" s="278"/>
      <c r="AF1165" s="277"/>
      <c r="AG1165" s="445"/>
      <c r="AH1165" s="279"/>
      <c r="AI1165" s="279"/>
      <c r="AJ1165" s="279"/>
      <c r="AK1165" s="283"/>
      <c r="AL1165" s="348"/>
      <c r="AM1165" s="349"/>
      <c r="AN1165" s="349"/>
      <c r="AO1165" s="349"/>
      <c r="AP1165" s="349"/>
      <c r="AQ1165" s="350"/>
      <c r="AR1165" s="33"/>
    </row>
    <row r="1166" spans="1:44" ht="27.75" customHeight="1" x14ac:dyDescent="0.65">
      <c r="A1166" s="12"/>
      <c r="B1166" s="28"/>
      <c r="E1166" s="29"/>
      <c r="F1166" s="377"/>
      <c r="G1166" s="369"/>
      <c r="H1166" s="485"/>
      <c r="I1166" s="485"/>
      <c r="J1166" s="485"/>
      <c r="K1166" s="485"/>
      <c r="L1166" s="485"/>
      <c r="M1166" s="485"/>
      <c r="N1166" s="485"/>
      <c r="O1166" s="485"/>
      <c r="P1166" s="485"/>
      <c r="Q1166" s="485"/>
      <c r="R1166" s="485"/>
      <c r="S1166" s="485"/>
      <c r="T1166" s="485"/>
      <c r="U1166" s="485"/>
      <c r="V1166" s="485"/>
      <c r="W1166" s="485"/>
      <c r="X1166" s="485"/>
      <c r="Y1166" s="485"/>
      <c r="Z1166" s="485"/>
      <c r="AA1166" s="485"/>
      <c r="AB1166" s="485"/>
      <c r="AC1166" s="485"/>
      <c r="AD1166" s="485"/>
      <c r="AE1166" s="278"/>
      <c r="AF1166" s="277"/>
      <c r="AG1166" s="445"/>
      <c r="AH1166" s="279"/>
      <c r="AI1166" s="279"/>
      <c r="AJ1166" s="279"/>
      <c r="AK1166" s="283"/>
      <c r="AL1166" s="348"/>
      <c r="AM1166" s="349"/>
      <c r="AN1166" s="349"/>
      <c r="AO1166" s="349"/>
      <c r="AP1166" s="349"/>
      <c r="AQ1166" s="350"/>
      <c r="AR1166" s="33"/>
    </row>
    <row r="1167" spans="1:44" ht="27.75" customHeight="1" x14ac:dyDescent="0.65">
      <c r="A1167" s="12"/>
      <c r="B1167" s="28"/>
      <c r="E1167" s="29"/>
      <c r="F1167" s="377"/>
      <c r="G1167" s="369"/>
      <c r="H1167" s="485"/>
      <c r="I1167" s="485"/>
      <c r="J1167" s="485"/>
      <c r="K1167" s="485"/>
      <c r="L1167" s="485"/>
      <c r="M1167" s="485"/>
      <c r="N1167" s="485"/>
      <c r="O1167" s="485"/>
      <c r="P1167" s="485"/>
      <c r="Q1167" s="485"/>
      <c r="R1167" s="485"/>
      <c r="S1167" s="485"/>
      <c r="T1167" s="485"/>
      <c r="U1167" s="485"/>
      <c r="V1167" s="485"/>
      <c r="W1167" s="485"/>
      <c r="X1167" s="485"/>
      <c r="Y1167" s="485"/>
      <c r="Z1167" s="485"/>
      <c r="AA1167" s="485"/>
      <c r="AB1167" s="485"/>
      <c r="AC1167" s="485"/>
      <c r="AD1167" s="485"/>
      <c r="AE1167" s="278"/>
      <c r="AF1167" s="277"/>
      <c r="AG1167" s="445"/>
      <c r="AH1167" s="279"/>
      <c r="AI1167" s="279"/>
      <c r="AJ1167" s="279"/>
      <c r="AK1167" s="283"/>
      <c r="AL1167" s="348"/>
      <c r="AM1167" s="349"/>
      <c r="AN1167" s="349"/>
      <c r="AO1167" s="349"/>
      <c r="AP1167" s="349"/>
      <c r="AQ1167" s="350"/>
      <c r="AR1167" s="33"/>
    </row>
    <row r="1168" spans="1:44" ht="27.75" customHeight="1" x14ac:dyDescent="0.65">
      <c r="B1168" s="28"/>
      <c r="E1168" s="29"/>
      <c r="F1168" s="236"/>
      <c r="G1168" s="230"/>
      <c r="H1168" s="404"/>
      <c r="I1168" s="404"/>
      <c r="J1168" s="404"/>
      <c r="K1168" s="404"/>
      <c r="L1168" s="404"/>
      <c r="M1168" s="404"/>
      <c r="N1168" s="404"/>
      <c r="O1168" s="404"/>
      <c r="P1168" s="404"/>
      <c r="Q1168" s="404"/>
      <c r="R1168" s="404"/>
      <c r="S1168" s="404"/>
      <c r="T1168" s="404"/>
      <c r="U1168" s="404"/>
      <c r="V1168" s="404"/>
      <c r="W1168" s="404"/>
      <c r="X1168" s="404"/>
      <c r="Y1168" s="404"/>
      <c r="Z1168" s="404"/>
      <c r="AA1168" s="404"/>
      <c r="AB1168" s="404"/>
      <c r="AC1168" s="404"/>
      <c r="AD1168" s="404"/>
      <c r="AF1168" s="32"/>
      <c r="AG1168" s="444"/>
      <c r="AK1168" s="3"/>
      <c r="AL1168" s="298"/>
      <c r="AQ1168" s="299"/>
      <c r="AR1168" s="33"/>
    </row>
    <row r="1169" spans="1:44" ht="24" customHeight="1" x14ac:dyDescent="0.65">
      <c r="A1169" s="254">
        <f>_xlfn.IFS(AG1169=0,"",AG1169&gt;0,AG1169,AG1169&lt;&gt;"","")</f>
        <v>1913</v>
      </c>
      <c r="B1169" s="28"/>
      <c r="E1169" s="29"/>
      <c r="F1169" s="569" t="s">
        <v>198</v>
      </c>
      <c r="G1169" s="570"/>
      <c r="H1169" s="485" t="s">
        <v>1065</v>
      </c>
      <c r="I1169" s="451"/>
      <c r="J1169" s="451"/>
      <c r="K1169" s="451"/>
      <c r="L1169" s="451"/>
      <c r="M1169" s="451"/>
      <c r="N1169" s="451"/>
      <c r="O1169" s="451"/>
      <c r="P1169" s="451"/>
      <c r="Q1169" s="451"/>
      <c r="R1169" s="451"/>
      <c r="S1169" s="451"/>
      <c r="T1169" s="451"/>
      <c r="U1169" s="451"/>
      <c r="V1169" s="451"/>
      <c r="W1169" s="451"/>
      <c r="X1169" s="451"/>
      <c r="Y1169" s="451"/>
      <c r="Z1169" s="451"/>
      <c r="AA1169" s="451"/>
      <c r="AB1169" s="451"/>
      <c r="AC1169" s="451"/>
      <c r="AD1169" s="451"/>
      <c r="AE1169" s="278"/>
      <c r="AF1169" s="277"/>
      <c r="AG1169" s="446">
        <v>1913</v>
      </c>
      <c r="AH1169" s="730" t="s">
        <v>19</v>
      </c>
      <c r="AI1169" s="731"/>
      <c r="AJ1169" s="732"/>
      <c r="AK1169" s="283"/>
      <c r="AL1169" s="518" t="s">
        <v>1027</v>
      </c>
      <c r="AM1169" s="519"/>
      <c r="AN1169" s="519"/>
      <c r="AO1169" s="519"/>
      <c r="AP1169" s="519"/>
      <c r="AQ1169" s="520"/>
      <c r="AR1169" s="566">
        <f>VLOOKUP(AH1169,$CD$6:$CE$11,2,FALSE)</f>
        <v>0</v>
      </c>
    </row>
    <row r="1170" spans="1:44" ht="24" customHeight="1" x14ac:dyDescent="0.65">
      <c r="A1170" s="254"/>
      <c r="B1170" s="28"/>
      <c r="E1170" s="29"/>
      <c r="F1170" s="377"/>
      <c r="G1170" s="369"/>
      <c r="H1170" s="451"/>
      <c r="I1170" s="451"/>
      <c r="J1170" s="451"/>
      <c r="K1170" s="451"/>
      <c r="L1170" s="451"/>
      <c r="M1170" s="451"/>
      <c r="N1170" s="451"/>
      <c r="O1170" s="451"/>
      <c r="P1170" s="451"/>
      <c r="Q1170" s="451"/>
      <c r="R1170" s="451"/>
      <c r="S1170" s="451"/>
      <c r="T1170" s="451"/>
      <c r="U1170" s="451"/>
      <c r="V1170" s="451"/>
      <c r="W1170" s="451"/>
      <c r="X1170" s="451"/>
      <c r="Y1170" s="451"/>
      <c r="Z1170" s="451"/>
      <c r="AA1170" s="451"/>
      <c r="AB1170" s="451"/>
      <c r="AC1170" s="451"/>
      <c r="AD1170" s="451"/>
      <c r="AE1170" s="278"/>
      <c r="AF1170" s="277"/>
      <c r="AG1170" s="445"/>
      <c r="AH1170" s="279"/>
      <c r="AI1170" s="279"/>
      <c r="AJ1170" s="279"/>
      <c r="AK1170" s="283"/>
      <c r="AL1170" s="518"/>
      <c r="AM1170" s="519"/>
      <c r="AN1170" s="519"/>
      <c r="AO1170" s="519"/>
      <c r="AP1170" s="519"/>
      <c r="AQ1170" s="520"/>
      <c r="AR1170" s="566"/>
    </row>
    <row r="1171" spans="1:44" ht="27.75" customHeight="1" x14ac:dyDescent="0.65">
      <c r="A1171" s="12"/>
      <c r="B1171" s="28"/>
      <c r="E1171" s="29"/>
      <c r="F1171" s="377"/>
      <c r="G1171" s="369"/>
      <c r="H1171" s="451"/>
      <c r="I1171" s="451"/>
      <c r="J1171" s="451"/>
      <c r="K1171" s="451"/>
      <c r="L1171" s="451"/>
      <c r="M1171" s="451"/>
      <c r="N1171" s="451"/>
      <c r="O1171" s="451"/>
      <c r="P1171" s="451"/>
      <c r="Q1171" s="451"/>
      <c r="R1171" s="451"/>
      <c r="S1171" s="451"/>
      <c r="T1171" s="451"/>
      <c r="U1171" s="451"/>
      <c r="V1171" s="451"/>
      <c r="W1171" s="451"/>
      <c r="X1171" s="451"/>
      <c r="Y1171" s="451"/>
      <c r="Z1171" s="451"/>
      <c r="AA1171" s="451"/>
      <c r="AB1171" s="451"/>
      <c r="AC1171" s="451"/>
      <c r="AD1171" s="451"/>
      <c r="AE1171" s="278"/>
      <c r="AF1171" s="277"/>
      <c r="AG1171" s="445"/>
      <c r="AH1171" s="279"/>
      <c r="AI1171" s="279"/>
      <c r="AJ1171" s="279"/>
      <c r="AK1171" s="283"/>
      <c r="AL1171" s="348"/>
      <c r="AM1171" s="349"/>
      <c r="AN1171" s="349"/>
      <c r="AO1171" s="349"/>
      <c r="AP1171" s="349"/>
      <c r="AQ1171" s="350"/>
      <c r="AR1171" s="33"/>
    </row>
    <row r="1172" spans="1:44" ht="27.75" customHeight="1" x14ac:dyDescent="0.65">
      <c r="A1172" s="12"/>
      <c r="B1172" s="28"/>
      <c r="E1172" s="29"/>
      <c r="F1172" s="377"/>
      <c r="G1172" s="369" t="s">
        <v>58</v>
      </c>
      <c r="H1172" s="485" t="s">
        <v>1028</v>
      </c>
      <c r="I1172" s="486"/>
      <c r="J1172" s="486"/>
      <c r="K1172" s="486"/>
      <c r="L1172" s="486"/>
      <c r="M1172" s="486"/>
      <c r="N1172" s="486"/>
      <c r="O1172" s="486"/>
      <c r="P1172" s="486"/>
      <c r="Q1172" s="486"/>
      <c r="R1172" s="486"/>
      <c r="S1172" s="486"/>
      <c r="T1172" s="486"/>
      <c r="U1172" s="486"/>
      <c r="V1172" s="486"/>
      <c r="W1172" s="486"/>
      <c r="X1172" s="486"/>
      <c r="Y1172" s="486"/>
      <c r="Z1172" s="486"/>
      <c r="AA1172" s="486"/>
      <c r="AB1172" s="486"/>
      <c r="AC1172" s="486"/>
      <c r="AD1172" s="486"/>
      <c r="AE1172" s="278"/>
      <c r="AF1172" s="277"/>
      <c r="AG1172" s="445"/>
      <c r="AH1172" s="279"/>
      <c r="AI1172" s="279"/>
      <c r="AJ1172" s="279"/>
      <c r="AK1172" s="283"/>
      <c r="AL1172" s="877" t="s">
        <v>1029</v>
      </c>
      <c r="AM1172" s="878"/>
      <c r="AN1172" s="878"/>
      <c r="AO1172" s="878"/>
      <c r="AP1172" s="878"/>
      <c r="AQ1172" s="879"/>
      <c r="AR1172" s="33"/>
    </row>
    <row r="1173" spans="1:44" ht="27.75" customHeight="1" x14ac:dyDescent="0.65">
      <c r="A1173" s="12"/>
      <c r="B1173" s="28"/>
      <c r="E1173" s="29"/>
      <c r="F1173" s="377"/>
      <c r="G1173" s="369"/>
      <c r="H1173" s="486"/>
      <c r="I1173" s="486"/>
      <c r="J1173" s="486"/>
      <c r="K1173" s="486"/>
      <c r="L1173" s="486"/>
      <c r="M1173" s="486"/>
      <c r="N1173" s="486"/>
      <c r="O1173" s="486"/>
      <c r="P1173" s="486"/>
      <c r="Q1173" s="486"/>
      <c r="R1173" s="486"/>
      <c r="S1173" s="486"/>
      <c r="T1173" s="486"/>
      <c r="U1173" s="486"/>
      <c r="V1173" s="486"/>
      <c r="W1173" s="486"/>
      <c r="X1173" s="486"/>
      <c r="Y1173" s="486"/>
      <c r="Z1173" s="486"/>
      <c r="AA1173" s="486"/>
      <c r="AB1173" s="486"/>
      <c r="AC1173" s="486"/>
      <c r="AD1173" s="486"/>
      <c r="AE1173" s="278"/>
      <c r="AF1173" s="277"/>
      <c r="AG1173" s="445"/>
      <c r="AH1173" s="279"/>
      <c r="AI1173" s="279"/>
      <c r="AJ1173" s="279"/>
      <c r="AK1173" s="283"/>
      <c r="AL1173" s="880"/>
      <c r="AM1173" s="878"/>
      <c r="AN1173" s="878"/>
      <c r="AO1173" s="878"/>
      <c r="AP1173" s="878"/>
      <c r="AQ1173" s="879"/>
      <c r="AR1173" s="33"/>
    </row>
    <row r="1174" spans="1:44" ht="27.75" customHeight="1" x14ac:dyDescent="0.65">
      <c r="A1174" s="12"/>
      <c r="B1174" s="28"/>
      <c r="E1174" s="29"/>
      <c r="F1174" s="377"/>
      <c r="G1174" s="369"/>
      <c r="H1174" s="486"/>
      <c r="I1174" s="486"/>
      <c r="J1174" s="486"/>
      <c r="K1174" s="486"/>
      <c r="L1174" s="486"/>
      <c r="M1174" s="486"/>
      <c r="N1174" s="486"/>
      <c r="O1174" s="486"/>
      <c r="P1174" s="486"/>
      <c r="Q1174" s="486"/>
      <c r="R1174" s="486"/>
      <c r="S1174" s="486"/>
      <c r="T1174" s="486"/>
      <c r="U1174" s="486"/>
      <c r="V1174" s="486"/>
      <c r="W1174" s="486"/>
      <c r="X1174" s="486"/>
      <c r="Y1174" s="486"/>
      <c r="Z1174" s="486"/>
      <c r="AA1174" s="486"/>
      <c r="AB1174" s="486"/>
      <c r="AC1174" s="486"/>
      <c r="AD1174" s="486"/>
      <c r="AE1174" s="278"/>
      <c r="AF1174" s="277"/>
      <c r="AG1174" s="445"/>
      <c r="AH1174" s="279"/>
      <c r="AI1174" s="279"/>
      <c r="AJ1174" s="279"/>
      <c r="AK1174" s="283"/>
      <c r="AL1174" s="348"/>
      <c r="AM1174" s="349"/>
      <c r="AN1174" s="349"/>
      <c r="AO1174" s="349"/>
      <c r="AP1174" s="349"/>
      <c r="AQ1174" s="350"/>
      <c r="AR1174" s="33"/>
    </row>
    <row r="1175" spans="1:44" ht="27.75" customHeight="1" x14ac:dyDescent="0.65">
      <c r="A1175" s="12"/>
      <c r="B1175" s="28"/>
      <c r="E1175" s="29"/>
      <c r="F1175" s="236"/>
      <c r="G1175" s="230"/>
      <c r="H1175" s="452"/>
      <c r="I1175" s="452"/>
      <c r="J1175" s="452"/>
      <c r="K1175" s="452"/>
      <c r="L1175" s="452"/>
      <c r="M1175" s="452"/>
      <c r="N1175" s="452"/>
      <c r="O1175" s="452"/>
      <c r="P1175" s="452"/>
      <c r="Q1175" s="452"/>
      <c r="R1175" s="452"/>
      <c r="S1175" s="452"/>
      <c r="T1175" s="452"/>
      <c r="U1175" s="452"/>
      <c r="V1175" s="452"/>
      <c r="W1175" s="452"/>
      <c r="X1175" s="452"/>
      <c r="Y1175" s="452"/>
      <c r="Z1175" s="452"/>
      <c r="AA1175" s="452"/>
      <c r="AB1175" s="452"/>
      <c r="AC1175" s="452"/>
      <c r="AD1175" s="452"/>
      <c r="AF1175" s="32"/>
      <c r="AG1175" s="444"/>
      <c r="AK1175" s="3"/>
      <c r="AL1175" s="298"/>
      <c r="AQ1175" s="299"/>
      <c r="AR1175" s="33"/>
    </row>
    <row r="1176" spans="1:44" ht="27.75" customHeight="1" x14ac:dyDescent="0.65">
      <c r="A1176" s="12"/>
      <c r="B1176" s="28"/>
      <c r="E1176" s="29"/>
      <c r="F1176" s="236"/>
      <c r="G1176" s="230"/>
      <c r="H1176" s="452"/>
      <c r="I1176" s="452"/>
      <c r="J1176" s="452"/>
      <c r="K1176" s="452"/>
      <c r="L1176" s="452"/>
      <c r="M1176" s="452"/>
      <c r="N1176" s="452"/>
      <c r="O1176" s="452"/>
      <c r="P1176" s="452"/>
      <c r="Q1176" s="452"/>
      <c r="R1176" s="452"/>
      <c r="S1176" s="452"/>
      <c r="T1176" s="452"/>
      <c r="U1176" s="452"/>
      <c r="V1176" s="452"/>
      <c r="W1176" s="452"/>
      <c r="X1176" s="452"/>
      <c r="Y1176" s="452"/>
      <c r="Z1176" s="452"/>
      <c r="AA1176" s="452"/>
      <c r="AB1176" s="452"/>
      <c r="AC1176" s="452"/>
      <c r="AD1176" s="452"/>
      <c r="AF1176" s="32"/>
      <c r="AG1176" s="444"/>
      <c r="AK1176" s="3"/>
      <c r="AL1176" s="298"/>
      <c r="AQ1176" s="299"/>
      <c r="AR1176" s="33"/>
    </row>
    <row r="1177" spans="1:44" ht="27.75" customHeight="1" x14ac:dyDescent="0.65">
      <c r="A1177" s="12"/>
      <c r="B1177" s="28"/>
      <c r="E1177" s="29"/>
      <c r="F1177" s="236"/>
      <c r="G1177" s="230"/>
      <c r="H1177" s="98"/>
      <c r="I1177" s="98"/>
      <c r="J1177" s="98"/>
      <c r="K1177" s="98"/>
      <c r="L1177" s="98"/>
      <c r="M1177" s="98"/>
      <c r="N1177" s="98"/>
      <c r="O1177" s="98"/>
      <c r="P1177" s="98"/>
      <c r="Q1177" s="98"/>
      <c r="R1177" s="98"/>
      <c r="S1177" s="98"/>
      <c r="T1177" s="98"/>
      <c r="U1177" s="98"/>
      <c r="V1177" s="98"/>
      <c r="W1177" s="98"/>
      <c r="X1177" s="98"/>
      <c r="Y1177" s="98"/>
      <c r="Z1177" s="98"/>
      <c r="AA1177" s="98"/>
      <c r="AB1177" s="98"/>
      <c r="AC1177" s="98"/>
      <c r="AD1177" s="98"/>
      <c r="AF1177" s="32"/>
      <c r="AG1177" s="444"/>
      <c r="AK1177" s="3"/>
      <c r="AL1177" s="298"/>
      <c r="AQ1177" s="299"/>
      <c r="AR1177" s="33"/>
    </row>
    <row r="1178" spans="1:44" ht="27.75" customHeight="1" x14ac:dyDescent="0.65">
      <c r="A1178" s="254">
        <f>_xlfn.IFS(AG1178=0,"",AG1178&gt;0,AG1178,AG1178&lt;&gt;"","")</f>
        <v>1914</v>
      </c>
      <c r="B1178" s="28"/>
      <c r="E1178" s="29"/>
      <c r="F1178" s="569" t="s">
        <v>199</v>
      </c>
      <c r="G1178" s="570"/>
      <c r="H1178" s="485" t="s">
        <v>1066</v>
      </c>
      <c r="I1178" s="486"/>
      <c r="J1178" s="486"/>
      <c r="K1178" s="486"/>
      <c r="L1178" s="486"/>
      <c r="M1178" s="486"/>
      <c r="N1178" s="486"/>
      <c r="O1178" s="486"/>
      <c r="P1178" s="486"/>
      <c r="Q1178" s="486"/>
      <c r="R1178" s="486"/>
      <c r="S1178" s="486"/>
      <c r="T1178" s="486"/>
      <c r="U1178" s="486"/>
      <c r="V1178" s="486"/>
      <c r="W1178" s="486"/>
      <c r="X1178" s="486"/>
      <c r="Y1178" s="486"/>
      <c r="Z1178" s="486"/>
      <c r="AA1178" s="486"/>
      <c r="AB1178" s="486"/>
      <c r="AC1178" s="486"/>
      <c r="AD1178" s="486"/>
      <c r="AE1178" s="278"/>
      <c r="AF1178" s="277"/>
      <c r="AG1178" s="446">
        <v>1914</v>
      </c>
      <c r="AH1178" s="730" t="s">
        <v>19</v>
      </c>
      <c r="AI1178" s="731"/>
      <c r="AJ1178" s="732"/>
      <c r="AK1178" s="283"/>
      <c r="AL1178" s="518" t="s">
        <v>1030</v>
      </c>
      <c r="AM1178" s="519"/>
      <c r="AN1178" s="519"/>
      <c r="AO1178" s="519"/>
      <c r="AP1178" s="519"/>
      <c r="AQ1178" s="520"/>
      <c r="AR1178" s="566">
        <f>VLOOKUP(AH1178,$CD$6:$CE$11,2,FALSE)</f>
        <v>0</v>
      </c>
    </row>
    <row r="1179" spans="1:44" ht="27.75" customHeight="1" x14ac:dyDescent="0.65">
      <c r="A1179" s="254"/>
      <c r="B1179" s="28"/>
      <c r="E1179" s="29"/>
      <c r="F1179" s="377"/>
      <c r="G1179" s="369"/>
      <c r="H1179" s="486"/>
      <c r="I1179" s="486"/>
      <c r="J1179" s="486"/>
      <c r="K1179" s="486"/>
      <c r="L1179" s="486"/>
      <c r="M1179" s="486"/>
      <c r="N1179" s="486"/>
      <c r="O1179" s="486"/>
      <c r="P1179" s="486"/>
      <c r="Q1179" s="486"/>
      <c r="R1179" s="486"/>
      <c r="S1179" s="486"/>
      <c r="T1179" s="486"/>
      <c r="U1179" s="486"/>
      <c r="V1179" s="486"/>
      <c r="W1179" s="486"/>
      <c r="X1179" s="486"/>
      <c r="Y1179" s="486"/>
      <c r="Z1179" s="486"/>
      <c r="AA1179" s="486"/>
      <c r="AB1179" s="486"/>
      <c r="AC1179" s="486"/>
      <c r="AD1179" s="486"/>
      <c r="AE1179" s="278"/>
      <c r="AF1179" s="277"/>
      <c r="AG1179" s="445"/>
      <c r="AH1179" s="279"/>
      <c r="AI1179" s="279"/>
      <c r="AJ1179" s="279"/>
      <c r="AK1179" s="283"/>
      <c r="AL1179" s="518"/>
      <c r="AM1179" s="519"/>
      <c r="AN1179" s="519"/>
      <c r="AO1179" s="519"/>
      <c r="AP1179" s="519"/>
      <c r="AQ1179" s="520"/>
      <c r="AR1179" s="566"/>
    </row>
    <row r="1180" spans="1:44" ht="27.75" customHeight="1" x14ac:dyDescent="0.65">
      <c r="A1180" s="254"/>
      <c r="B1180" s="28"/>
      <c r="E1180" s="29"/>
      <c r="F1180" s="377"/>
      <c r="G1180" s="369"/>
      <c r="H1180" s="486"/>
      <c r="I1180" s="486"/>
      <c r="J1180" s="486"/>
      <c r="K1180" s="486"/>
      <c r="L1180" s="486"/>
      <c r="M1180" s="486"/>
      <c r="N1180" s="486"/>
      <c r="O1180" s="486"/>
      <c r="P1180" s="486"/>
      <c r="Q1180" s="486"/>
      <c r="R1180" s="486"/>
      <c r="S1180" s="486"/>
      <c r="T1180" s="486"/>
      <c r="U1180" s="486"/>
      <c r="V1180" s="486"/>
      <c r="W1180" s="486"/>
      <c r="X1180" s="486"/>
      <c r="Y1180" s="486"/>
      <c r="Z1180" s="486"/>
      <c r="AA1180" s="486"/>
      <c r="AB1180" s="486"/>
      <c r="AC1180" s="486"/>
      <c r="AD1180" s="486"/>
      <c r="AE1180" s="278"/>
      <c r="AF1180" s="277"/>
      <c r="AG1180" s="445"/>
      <c r="AH1180" s="279"/>
      <c r="AI1180" s="279"/>
      <c r="AJ1180" s="279"/>
      <c r="AK1180" s="283"/>
      <c r="AL1180" s="348"/>
      <c r="AM1180" s="349"/>
      <c r="AN1180" s="349"/>
      <c r="AO1180" s="349"/>
      <c r="AP1180" s="349"/>
      <c r="AQ1180" s="350"/>
      <c r="AR1180" s="33"/>
    </row>
    <row r="1181" spans="1:44" ht="27.75" customHeight="1" x14ac:dyDescent="0.65">
      <c r="A1181" s="254"/>
      <c r="B1181" s="28"/>
      <c r="E1181" s="29"/>
      <c r="F1181" s="377"/>
      <c r="G1181" s="369"/>
      <c r="H1181" s="486"/>
      <c r="I1181" s="486"/>
      <c r="J1181" s="486"/>
      <c r="K1181" s="486"/>
      <c r="L1181" s="486"/>
      <c r="M1181" s="486"/>
      <c r="N1181" s="486"/>
      <c r="O1181" s="486"/>
      <c r="P1181" s="486"/>
      <c r="Q1181" s="486"/>
      <c r="R1181" s="486"/>
      <c r="S1181" s="486"/>
      <c r="T1181" s="486"/>
      <c r="U1181" s="486"/>
      <c r="V1181" s="486"/>
      <c r="W1181" s="486"/>
      <c r="X1181" s="486"/>
      <c r="Y1181" s="486"/>
      <c r="Z1181" s="486"/>
      <c r="AA1181" s="486"/>
      <c r="AB1181" s="486"/>
      <c r="AC1181" s="486"/>
      <c r="AD1181" s="486"/>
      <c r="AE1181" s="278"/>
      <c r="AF1181" s="277"/>
      <c r="AG1181" s="445"/>
      <c r="AH1181" s="279"/>
      <c r="AI1181" s="279"/>
      <c r="AJ1181" s="279"/>
      <c r="AK1181" s="283"/>
      <c r="AL1181" s="348"/>
      <c r="AM1181" s="349"/>
      <c r="AN1181" s="349"/>
      <c r="AO1181" s="349"/>
      <c r="AP1181" s="349"/>
      <c r="AQ1181" s="350"/>
      <c r="AR1181" s="33"/>
    </row>
    <row r="1182" spans="1:44" ht="27.75" customHeight="1" x14ac:dyDescent="0.65">
      <c r="A1182" s="254"/>
      <c r="B1182" s="28"/>
      <c r="E1182" s="29"/>
      <c r="F1182" s="377"/>
      <c r="G1182" s="369"/>
      <c r="H1182" s="486"/>
      <c r="I1182" s="486"/>
      <c r="J1182" s="486"/>
      <c r="K1182" s="486"/>
      <c r="L1182" s="486"/>
      <c r="M1182" s="486"/>
      <c r="N1182" s="486"/>
      <c r="O1182" s="486"/>
      <c r="P1182" s="486"/>
      <c r="Q1182" s="486"/>
      <c r="R1182" s="486"/>
      <c r="S1182" s="486"/>
      <c r="T1182" s="486"/>
      <c r="U1182" s="486"/>
      <c r="V1182" s="486"/>
      <c r="W1182" s="486"/>
      <c r="X1182" s="486"/>
      <c r="Y1182" s="486"/>
      <c r="Z1182" s="486"/>
      <c r="AA1182" s="486"/>
      <c r="AB1182" s="486"/>
      <c r="AC1182" s="486"/>
      <c r="AD1182" s="486"/>
      <c r="AE1182" s="278"/>
      <c r="AF1182" s="277"/>
      <c r="AG1182" s="445"/>
      <c r="AH1182" s="279"/>
      <c r="AI1182" s="279"/>
      <c r="AJ1182" s="279"/>
      <c r="AK1182" s="283"/>
      <c r="AL1182" s="348"/>
      <c r="AM1182" s="349"/>
      <c r="AN1182" s="349"/>
      <c r="AO1182" s="349"/>
      <c r="AP1182" s="349"/>
      <c r="AQ1182" s="350"/>
      <c r="AR1182" s="33"/>
    </row>
    <row r="1183" spans="1:44" ht="27.75" customHeight="1" x14ac:dyDescent="0.65">
      <c r="A1183" s="254"/>
      <c r="B1183" s="28"/>
      <c r="E1183" s="29"/>
      <c r="F1183" s="377"/>
      <c r="G1183" s="369"/>
      <c r="H1183" s="486"/>
      <c r="I1183" s="486"/>
      <c r="J1183" s="486"/>
      <c r="K1183" s="486"/>
      <c r="L1183" s="486"/>
      <c r="M1183" s="486"/>
      <c r="N1183" s="486"/>
      <c r="O1183" s="486"/>
      <c r="P1183" s="486"/>
      <c r="Q1183" s="486"/>
      <c r="R1183" s="486"/>
      <c r="S1183" s="486"/>
      <c r="T1183" s="486"/>
      <c r="U1183" s="486"/>
      <c r="V1183" s="486"/>
      <c r="W1183" s="486"/>
      <c r="X1183" s="486"/>
      <c r="Y1183" s="486"/>
      <c r="Z1183" s="486"/>
      <c r="AA1183" s="486"/>
      <c r="AB1183" s="486"/>
      <c r="AC1183" s="486"/>
      <c r="AD1183" s="486"/>
      <c r="AE1183" s="278"/>
      <c r="AF1183" s="277"/>
      <c r="AG1183" s="445"/>
      <c r="AH1183" s="279"/>
      <c r="AI1183" s="279"/>
      <c r="AJ1183" s="279"/>
      <c r="AK1183" s="283"/>
      <c r="AL1183" s="348"/>
      <c r="AM1183" s="349"/>
      <c r="AN1183" s="349"/>
      <c r="AO1183" s="349"/>
      <c r="AP1183" s="349"/>
      <c r="AQ1183" s="350"/>
      <c r="AR1183" s="33"/>
    </row>
    <row r="1184" spans="1:44" ht="27.75" customHeight="1" x14ac:dyDescent="0.65">
      <c r="A1184" s="12"/>
      <c r="B1184" s="28"/>
      <c r="E1184" s="29"/>
      <c r="F1184" s="377"/>
      <c r="G1184" s="369" t="s">
        <v>58</v>
      </c>
      <c r="H1184" s="485" t="s">
        <v>1032</v>
      </c>
      <c r="I1184" s="485"/>
      <c r="J1184" s="485"/>
      <c r="K1184" s="485"/>
      <c r="L1184" s="485"/>
      <c r="M1184" s="485"/>
      <c r="N1184" s="485"/>
      <c r="O1184" s="485"/>
      <c r="P1184" s="485"/>
      <c r="Q1184" s="485"/>
      <c r="R1184" s="485"/>
      <c r="S1184" s="485"/>
      <c r="T1184" s="485"/>
      <c r="U1184" s="485"/>
      <c r="V1184" s="485"/>
      <c r="W1184" s="485"/>
      <c r="X1184" s="485"/>
      <c r="Y1184" s="485"/>
      <c r="Z1184" s="485"/>
      <c r="AA1184" s="485"/>
      <c r="AB1184" s="485"/>
      <c r="AC1184" s="485"/>
      <c r="AD1184" s="485"/>
      <c r="AE1184" s="278"/>
      <c r="AF1184" s="277"/>
      <c r="AG1184" s="445"/>
      <c r="AH1184" s="279"/>
      <c r="AI1184" s="279"/>
      <c r="AJ1184" s="279"/>
      <c r="AK1184" s="283"/>
      <c r="AL1184" s="877" t="s">
        <v>1031</v>
      </c>
      <c r="AM1184" s="878"/>
      <c r="AN1184" s="878"/>
      <c r="AO1184" s="878"/>
      <c r="AP1184" s="878"/>
      <c r="AQ1184" s="879"/>
      <c r="AR1184" s="33"/>
    </row>
    <row r="1185" spans="1:44" ht="27.75" customHeight="1" x14ac:dyDescent="0.65">
      <c r="A1185" s="12"/>
      <c r="B1185" s="28"/>
      <c r="E1185" s="29"/>
      <c r="F1185" s="377"/>
      <c r="G1185" s="369"/>
      <c r="H1185" s="485"/>
      <c r="I1185" s="485"/>
      <c r="J1185" s="485"/>
      <c r="K1185" s="485"/>
      <c r="L1185" s="485"/>
      <c r="M1185" s="485"/>
      <c r="N1185" s="485"/>
      <c r="O1185" s="485"/>
      <c r="P1185" s="485"/>
      <c r="Q1185" s="485"/>
      <c r="R1185" s="485"/>
      <c r="S1185" s="485"/>
      <c r="T1185" s="485"/>
      <c r="U1185" s="485"/>
      <c r="V1185" s="485"/>
      <c r="W1185" s="485"/>
      <c r="X1185" s="485"/>
      <c r="Y1185" s="485"/>
      <c r="Z1185" s="485"/>
      <c r="AA1185" s="485"/>
      <c r="AB1185" s="485"/>
      <c r="AC1185" s="485"/>
      <c r="AD1185" s="485"/>
      <c r="AE1185" s="278"/>
      <c r="AF1185" s="277"/>
      <c r="AG1185" s="445"/>
      <c r="AH1185" s="279"/>
      <c r="AI1185" s="279"/>
      <c r="AJ1185" s="279"/>
      <c r="AK1185" s="283"/>
      <c r="AL1185" s="880"/>
      <c r="AM1185" s="878"/>
      <c r="AN1185" s="878"/>
      <c r="AO1185" s="878"/>
      <c r="AP1185" s="878"/>
      <c r="AQ1185" s="879"/>
      <c r="AR1185" s="33"/>
    </row>
    <row r="1186" spans="1:44" ht="27.75" customHeight="1" x14ac:dyDescent="0.65">
      <c r="A1186" s="12"/>
      <c r="B1186" s="28"/>
      <c r="E1186" s="29"/>
      <c r="F1186" s="377"/>
      <c r="G1186" s="369"/>
      <c r="H1186" s="485"/>
      <c r="I1186" s="485"/>
      <c r="J1186" s="485"/>
      <c r="K1186" s="485"/>
      <c r="L1186" s="485"/>
      <c r="M1186" s="485"/>
      <c r="N1186" s="485"/>
      <c r="O1186" s="485"/>
      <c r="P1186" s="485"/>
      <c r="Q1186" s="485"/>
      <c r="R1186" s="485"/>
      <c r="S1186" s="485"/>
      <c r="T1186" s="485"/>
      <c r="U1186" s="485"/>
      <c r="V1186" s="485"/>
      <c r="W1186" s="485"/>
      <c r="X1186" s="485"/>
      <c r="Y1186" s="485"/>
      <c r="Z1186" s="485"/>
      <c r="AA1186" s="485"/>
      <c r="AB1186" s="485"/>
      <c r="AC1186" s="485"/>
      <c r="AD1186" s="485"/>
      <c r="AE1186" s="278"/>
      <c r="AF1186" s="277"/>
      <c r="AG1186" s="445"/>
      <c r="AH1186" s="279"/>
      <c r="AI1186" s="279"/>
      <c r="AJ1186" s="279"/>
      <c r="AK1186" s="283"/>
      <c r="AL1186" s="348"/>
      <c r="AM1186" s="349"/>
      <c r="AN1186" s="349"/>
      <c r="AO1186" s="349"/>
      <c r="AP1186" s="349"/>
      <c r="AQ1186" s="350"/>
      <c r="AR1186" s="33"/>
    </row>
    <row r="1187" spans="1:44" ht="27.75" customHeight="1" x14ac:dyDescent="0.65">
      <c r="A1187" s="12"/>
      <c r="B1187" s="28"/>
      <c r="E1187" s="29"/>
      <c r="F1187" s="377"/>
      <c r="G1187" s="369"/>
      <c r="H1187" s="485"/>
      <c r="I1187" s="485"/>
      <c r="J1187" s="485"/>
      <c r="K1187" s="485"/>
      <c r="L1187" s="485"/>
      <c r="M1187" s="485"/>
      <c r="N1187" s="485"/>
      <c r="O1187" s="485"/>
      <c r="P1187" s="485"/>
      <c r="Q1187" s="485"/>
      <c r="R1187" s="485"/>
      <c r="S1187" s="485"/>
      <c r="T1187" s="485"/>
      <c r="U1187" s="485"/>
      <c r="V1187" s="485"/>
      <c r="W1187" s="485"/>
      <c r="X1187" s="485"/>
      <c r="Y1187" s="485"/>
      <c r="Z1187" s="485"/>
      <c r="AA1187" s="485"/>
      <c r="AB1187" s="485"/>
      <c r="AC1187" s="485"/>
      <c r="AD1187" s="485"/>
      <c r="AE1187" s="278"/>
      <c r="AF1187" s="277"/>
      <c r="AG1187" s="445"/>
      <c r="AH1187" s="279"/>
      <c r="AI1187" s="279"/>
      <c r="AJ1187" s="279"/>
      <c r="AK1187" s="283"/>
      <c r="AL1187" s="348"/>
      <c r="AM1187" s="349"/>
      <c r="AN1187" s="349"/>
      <c r="AO1187" s="349"/>
      <c r="AP1187" s="349"/>
      <c r="AQ1187" s="350"/>
      <c r="AR1187" s="33"/>
    </row>
    <row r="1188" spans="1:44" ht="27.75" customHeight="1" x14ac:dyDescent="0.65">
      <c r="A1188" s="12"/>
      <c r="B1188" s="28"/>
      <c r="E1188" s="29"/>
      <c r="F1188" s="377"/>
      <c r="G1188" s="369"/>
      <c r="H1188" s="485"/>
      <c r="I1188" s="485"/>
      <c r="J1188" s="485"/>
      <c r="K1188" s="485"/>
      <c r="L1188" s="485"/>
      <c r="M1188" s="485"/>
      <c r="N1188" s="485"/>
      <c r="O1188" s="485"/>
      <c r="P1188" s="485"/>
      <c r="Q1188" s="485"/>
      <c r="R1188" s="485"/>
      <c r="S1188" s="485"/>
      <c r="T1188" s="485"/>
      <c r="U1188" s="485"/>
      <c r="V1188" s="485"/>
      <c r="W1188" s="485"/>
      <c r="X1188" s="485"/>
      <c r="Y1188" s="485"/>
      <c r="Z1188" s="485"/>
      <c r="AA1188" s="485"/>
      <c r="AB1188" s="485"/>
      <c r="AC1188" s="485"/>
      <c r="AD1188" s="485"/>
      <c r="AE1188" s="278"/>
      <c r="AF1188" s="277"/>
      <c r="AG1188" s="445"/>
      <c r="AH1188" s="279"/>
      <c r="AI1188" s="279"/>
      <c r="AJ1188" s="279"/>
      <c r="AK1188" s="283"/>
      <c r="AL1188" s="348"/>
      <c r="AM1188" s="349"/>
      <c r="AN1188" s="349"/>
      <c r="AO1188" s="349"/>
      <c r="AP1188" s="349"/>
      <c r="AQ1188" s="350"/>
      <c r="AR1188" s="33"/>
    </row>
    <row r="1189" spans="1:44" ht="27.75" customHeight="1" x14ac:dyDescent="0.65">
      <c r="A1189" s="12"/>
      <c r="B1189" s="28"/>
      <c r="E1189" s="29"/>
      <c r="F1189" s="377"/>
      <c r="G1189" s="369"/>
      <c r="H1189" s="485"/>
      <c r="I1189" s="485"/>
      <c r="J1189" s="485"/>
      <c r="K1189" s="485"/>
      <c r="L1189" s="485"/>
      <c r="M1189" s="485"/>
      <c r="N1189" s="485"/>
      <c r="O1189" s="485"/>
      <c r="P1189" s="485"/>
      <c r="Q1189" s="485"/>
      <c r="R1189" s="485"/>
      <c r="S1189" s="485"/>
      <c r="T1189" s="485"/>
      <c r="U1189" s="485"/>
      <c r="V1189" s="485"/>
      <c r="W1189" s="485"/>
      <c r="X1189" s="485"/>
      <c r="Y1189" s="485"/>
      <c r="Z1189" s="485"/>
      <c r="AA1189" s="485"/>
      <c r="AB1189" s="485"/>
      <c r="AC1189" s="485"/>
      <c r="AD1189" s="485"/>
      <c r="AE1189" s="278"/>
      <c r="AF1189" s="277"/>
      <c r="AG1189" s="445"/>
      <c r="AH1189" s="279"/>
      <c r="AI1189" s="279"/>
      <c r="AJ1189" s="279"/>
      <c r="AK1189" s="283"/>
      <c r="AL1189" s="348"/>
      <c r="AM1189" s="349"/>
      <c r="AN1189" s="349"/>
      <c r="AO1189" s="349"/>
      <c r="AP1189" s="349"/>
      <c r="AQ1189" s="350"/>
      <c r="AR1189" s="33"/>
    </row>
    <row r="1190" spans="1:44" ht="27.75" customHeight="1" x14ac:dyDescent="0.65">
      <c r="A1190" s="12"/>
      <c r="B1190" s="28"/>
      <c r="E1190" s="29"/>
      <c r="F1190" s="236"/>
      <c r="G1190" s="230"/>
      <c r="H1190" s="407"/>
      <c r="I1190" s="407"/>
      <c r="J1190" s="407"/>
      <c r="K1190" s="407"/>
      <c r="L1190" s="407"/>
      <c r="M1190" s="407"/>
      <c r="N1190" s="407"/>
      <c r="O1190" s="407"/>
      <c r="P1190" s="407"/>
      <c r="Q1190" s="407"/>
      <c r="R1190" s="407"/>
      <c r="S1190" s="407"/>
      <c r="T1190" s="407"/>
      <c r="U1190" s="407"/>
      <c r="V1190" s="407"/>
      <c r="W1190" s="407"/>
      <c r="X1190" s="407"/>
      <c r="Y1190" s="407"/>
      <c r="Z1190" s="407"/>
      <c r="AA1190" s="407"/>
      <c r="AB1190" s="407"/>
      <c r="AC1190" s="407"/>
      <c r="AD1190" s="407"/>
      <c r="AF1190" s="32"/>
      <c r="AG1190" s="444"/>
      <c r="AK1190" s="3"/>
      <c r="AL1190" s="298"/>
      <c r="AQ1190" s="299"/>
      <c r="AR1190" s="33"/>
    </row>
    <row r="1191" spans="1:44" ht="27.75" customHeight="1" x14ac:dyDescent="0.65">
      <c r="A1191" s="12"/>
      <c r="B1191" s="28"/>
      <c r="E1191" s="29"/>
      <c r="F1191" s="236"/>
      <c r="G1191" s="230"/>
      <c r="H1191" s="407"/>
      <c r="I1191" s="407"/>
      <c r="J1191" s="407"/>
      <c r="K1191" s="407"/>
      <c r="L1191" s="407"/>
      <c r="M1191" s="407"/>
      <c r="N1191" s="407"/>
      <c r="O1191" s="407"/>
      <c r="P1191" s="407"/>
      <c r="Q1191" s="407"/>
      <c r="R1191" s="407"/>
      <c r="S1191" s="407"/>
      <c r="T1191" s="407"/>
      <c r="U1191" s="407"/>
      <c r="V1191" s="407"/>
      <c r="W1191" s="407"/>
      <c r="X1191" s="407"/>
      <c r="Y1191" s="407"/>
      <c r="Z1191" s="407"/>
      <c r="AA1191" s="407"/>
      <c r="AB1191" s="407"/>
      <c r="AC1191" s="407"/>
      <c r="AD1191" s="407"/>
      <c r="AF1191" s="32"/>
      <c r="AG1191" s="444"/>
      <c r="AK1191" s="3"/>
      <c r="AL1191" s="298"/>
      <c r="AQ1191" s="299"/>
      <c r="AR1191" s="33"/>
    </row>
    <row r="1192" spans="1:44" ht="27.75" customHeight="1" x14ac:dyDescent="0.65">
      <c r="A1192" s="254">
        <f>_xlfn.IFS(AG1192=0,"",AG1192&gt;0,AG1192,AG1192&lt;&gt;"","")</f>
        <v>1915</v>
      </c>
      <c r="B1192" s="28"/>
      <c r="E1192" s="29"/>
      <c r="F1192" s="569" t="s">
        <v>193</v>
      </c>
      <c r="G1192" s="570"/>
      <c r="H1192" s="485" t="s">
        <v>1067</v>
      </c>
      <c r="I1192" s="485"/>
      <c r="J1192" s="485"/>
      <c r="K1192" s="485"/>
      <c r="L1192" s="485"/>
      <c r="M1192" s="485"/>
      <c r="N1192" s="485"/>
      <c r="O1192" s="485"/>
      <c r="P1192" s="485"/>
      <c r="Q1192" s="485"/>
      <c r="R1192" s="485"/>
      <c r="S1192" s="485"/>
      <c r="T1192" s="485"/>
      <c r="U1192" s="485"/>
      <c r="V1192" s="485"/>
      <c r="W1192" s="485"/>
      <c r="X1192" s="485"/>
      <c r="Y1192" s="485"/>
      <c r="Z1192" s="485"/>
      <c r="AA1192" s="485"/>
      <c r="AB1192" s="485"/>
      <c r="AC1192" s="485"/>
      <c r="AD1192" s="485"/>
      <c r="AE1192" s="278"/>
      <c r="AF1192" s="277"/>
      <c r="AG1192" s="446">
        <v>1915</v>
      </c>
      <c r="AH1192" s="730" t="s">
        <v>19</v>
      </c>
      <c r="AI1192" s="731"/>
      <c r="AJ1192" s="732"/>
      <c r="AK1192" s="283"/>
      <c r="AL1192" s="518" t="s">
        <v>1033</v>
      </c>
      <c r="AM1192" s="519"/>
      <c r="AN1192" s="519"/>
      <c r="AO1192" s="519"/>
      <c r="AP1192" s="519"/>
      <c r="AQ1192" s="520"/>
      <c r="AR1192" s="566">
        <f>VLOOKUP(AH1192,$CD$6:$CE$11,2,FALSE)</f>
        <v>0</v>
      </c>
    </row>
    <row r="1193" spans="1:44" ht="27.75" customHeight="1" x14ac:dyDescent="0.65">
      <c r="A1193" s="254"/>
      <c r="B1193" s="28"/>
      <c r="E1193" s="29"/>
      <c r="F1193" s="377"/>
      <c r="G1193" s="369"/>
      <c r="H1193" s="485"/>
      <c r="I1193" s="485"/>
      <c r="J1193" s="485"/>
      <c r="K1193" s="485"/>
      <c r="L1193" s="485"/>
      <c r="M1193" s="485"/>
      <c r="N1193" s="485"/>
      <c r="O1193" s="485"/>
      <c r="P1193" s="485"/>
      <c r="Q1193" s="485"/>
      <c r="R1193" s="485"/>
      <c r="S1193" s="485"/>
      <c r="T1193" s="485"/>
      <c r="U1193" s="485"/>
      <c r="V1193" s="485"/>
      <c r="W1193" s="485"/>
      <c r="X1193" s="485"/>
      <c r="Y1193" s="485"/>
      <c r="Z1193" s="485"/>
      <c r="AA1193" s="485"/>
      <c r="AB1193" s="485"/>
      <c r="AC1193" s="485"/>
      <c r="AD1193" s="485"/>
      <c r="AE1193" s="278"/>
      <c r="AF1193" s="277"/>
      <c r="AG1193" s="445"/>
      <c r="AH1193" s="279"/>
      <c r="AI1193" s="279"/>
      <c r="AJ1193" s="279"/>
      <c r="AK1193" s="283"/>
      <c r="AL1193" s="518"/>
      <c r="AM1193" s="519"/>
      <c r="AN1193" s="519"/>
      <c r="AO1193" s="519"/>
      <c r="AP1193" s="519"/>
      <c r="AQ1193" s="520"/>
      <c r="AR1193" s="566"/>
    </row>
    <row r="1194" spans="1:44" ht="27.75" customHeight="1" x14ac:dyDescent="0.65">
      <c r="A1194" s="254"/>
      <c r="B1194" s="28"/>
      <c r="E1194" s="29"/>
      <c r="F1194" s="377"/>
      <c r="G1194" s="369"/>
      <c r="H1194" s="485"/>
      <c r="I1194" s="485"/>
      <c r="J1194" s="485"/>
      <c r="K1194" s="485"/>
      <c r="L1194" s="485"/>
      <c r="M1194" s="485"/>
      <c r="N1194" s="485"/>
      <c r="O1194" s="485"/>
      <c r="P1194" s="485"/>
      <c r="Q1194" s="485"/>
      <c r="R1194" s="485"/>
      <c r="S1194" s="485"/>
      <c r="T1194" s="485"/>
      <c r="U1194" s="485"/>
      <c r="V1194" s="485"/>
      <c r="W1194" s="485"/>
      <c r="X1194" s="485"/>
      <c r="Y1194" s="485"/>
      <c r="Z1194" s="485"/>
      <c r="AA1194" s="485"/>
      <c r="AB1194" s="485"/>
      <c r="AC1194" s="485"/>
      <c r="AD1194" s="485"/>
      <c r="AE1194" s="278"/>
      <c r="AF1194" s="277"/>
      <c r="AG1194" s="445"/>
      <c r="AH1194" s="279"/>
      <c r="AI1194" s="279"/>
      <c r="AJ1194" s="279"/>
      <c r="AK1194" s="283"/>
      <c r="AL1194" s="351"/>
      <c r="AM1194" s="352"/>
      <c r="AN1194" s="352"/>
      <c r="AO1194" s="352"/>
      <c r="AP1194" s="352"/>
      <c r="AQ1194" s="353"/>
      <c r="AR1194" s="33"/>
    </row>
    <row r="1195" spans="1:44" ht="27.75" customHeight="1" x14ac:dyDescent="0.65">
      <c r="A1195" s="12"/>
      <c r="B1195" s="28"/>
      <c r="E1195" s="29"/>
      <c r="F1195" s="377"/>
      <c r="G1195" s="369"/>
      <c r="H1195" s="384"/>
      <c r="I1195" s="384"/>
      <c r="J1195" s="384"/>
      <c r="K1195" s="384"/>
      <c r="L1195" s="384"/>
      <c r="M1195" s="384"/>
      <c r="N1195" s="384"/>
      <c r="O1195" s="384"/>
      <c r="P1195" s="384"/>
      <c r="Q1195" s="384"/>
      <c r="R1195" s="384"/>
      <c r="S1195" s="384"/>
      <c r="T1195" s="384"/>
      <c r="U1195" s="384"/>
      <c r="V1195" s="384"/>
      <c r="W1195" s="384"/>
      <c r="X1195" s="384"/>
      <c r="Y1195" s="384"/>
      <c r="Z1195" s="384"/>
      <c r="AA1195" s="384"/>
      <c r="AB1195" s="384"/>
      <c r="AC1195" s="384"/>
      <c r="AD1195" s="384"/>
      <c r="AE1195" s="278"/>
      <c r="AF1195" s="277"/>
      <c r="AG1195" s="445"/>
      <c r="AH1195" s="279"/>
      <c r="AI1195" s="279"/>
      <c r="AJ1195" s="279"/>
      <c r="AK1195" s="283"/>
      <c r="AL1195" s="348"/>
      <c r="AM1195" s="349"/>
      <c r="AN1195" s="349"/>
      <c r="AO1195" s="349"/>
      <c r="AP1195" s="349"/>
      <c r="AQ1195" s="350"/>
      <c r="AR1195" s="33"/>
    </row>
    <row r="1196" spans="1:44" ht="27.75" customHeight="1" x14ac:dyDescent="0.65">
      <c r="A1196" s="12"/>
      <c r="B1196" s="28"/>
      <c r="E1196" s="29"/>
      <c r="F1196" s="377"/>
      <c r="G1196" s="369" t="s">
        <v>58</v>
      </c>
      <c r="H1196" s="485" t="s">
        <v>1034</v>
      </c>
      <c r="I1196" s="485"/>
      <c r="J1196" s="485"/>
      <c r="K1196" s="485"/>
      <c r="L1196" s="485"/>
      <c r="M1196" s="485"/>
      <c r="N1196" s="485"/>
      <c r="O1196" s="485"/>
      <c r="P1196" s="485"/>
      <c r="Q1196" s="485"/>
      <c r="R1196" s="485"/>
      <c r="S1196" s="485"/>
      <c r="T1196" s="485"/>
      <c r="U1196" s="485"/>
      <c r="V1196" s="485"/>
      <c r="W1196" s="485"/>
      <c r="X1196" s="485"/>
      <c r="Y1196" s="485"/>
      <c r="Z1196" s="485"/>
      <c r="AA1196" s="485"/>
      <c r="AB1196" s="485"/>
      <c r="AC1196" s="485"/>
      <c r="AD1196" s="485"/>
      <c r="AE1196" s="278"/>
      <c r="AF1196" s="277"/>
      <c r="AG1196" s="445"/>
      <c r="AH1196" s="279"/>
      <c r="AI1196" s="279"/>
      <c r="AJ1196" s="279"/>
      <c r="AK1196" s="283"/>
      <c r="AL1196" s="877" t="s">
        <v>1035</v>
      </c>
      <c r="AM1196" s="878"/>
      <c r="AN1196" s="878"/>
      <c r="AO1196" s="878"/>
      <c r="AP1196" s="878"/>
      <c r="AQ1196" s="879"/>
      <c r="AR1196" s="33"/>
    </row>
    <row r="1197" spans="1:44" ht="27.75" customHeight="1" x14ac:dyDescent="0.65">
      <c r="A1197" s="12"/>
      <c r="B1197" s="28"/>
      <c r="E1197" s="29"/>
      <c r="F1197" s="377"/>
      <c r="G1197" s="369"/>
      <c r="H1197" s="485"/>
      <c r="I1197" s="485"/>
      <c r="J1197" s="485"/>
      <c r="K1197" s="485"/>
      <c r="L1197" s="485"/>
      <c r="M1197" s="485"/>
      <c r="N1197" s="485"/>
      <c r="O1197" s="485"/>
      <c r="P1197" s="485"/>
      <c r="Q1197" s="485"/>
      <c r="R1197" s="485"/>
      <c r="S1197" s="485"/>
      <c r="T1197" s="485"/>
      <c r="U1197" s="485"/>
      <c r="V1197" s="485"/>
      <c r="W1197" s="485"/>
      <c r="X1197" s="485"/>
      <c r="Y1197" s="485"/>
      <c r="Z1197" s="485"/>
      <c r="AA1197" s="485"/>
      <c r="AB1197" s="485"/>
      <c r="AC1197" s="485"/>
      <c r="AD1197" s="485"/>
      <c r="AE1197" s="278"/>
      <c r="AF1197" s="277"/>
      <c r="AG1197" s="445"/>
      <c r="AH1197" s="279"/>
      <c r="AI1197" s="279"/>
      <c r="AJ1197" s="279"/>
      <c r="AK1197" s="283"/>
      <c r="AL1197" s="880"/>
      <c r="AM1197" s="878"/>
      <c r="AN1197" s="878"/>
      <c r="AO1197" s="878"/>
      <c r="AP1197" s="878"/>
      <c r="AQ1197" s="879"/>
      <c r="AR1197" s="33"/>
    </row>
    <row r="1198" spans="1:44" ht="27.75" customHeight="1" x14ac:dyDescent="0.65">
      <c r="A1198" s="12"/>
      <c r="B1198" s="28"/>
      <c r="E1198" s="29"/>
      <c r="F1198" s="377"/>
      <c r="G1198" s="369"/>
      <c r="H1198" s="485"/>
      <c r="I1198" s="485"/>
      <c r="J1198" s="485"/>
      <c r="K1198" s="485"/>
      <c r="L1198" s="485"/>
      <c r="M1198" s="485"/>
      <c r="N1198" s="485"/>
      <c r="O1198" s="485"/>
      <c r="P1198" s="485"/>
      <c r="Q1198" s="485"/>
      <c r="R1198" s="485"/>
      <c r="S1198" s="485"/>
      <c r="T1198" s="485"/>
      <c r="U1198" s="485"/>
      <c r="V1198" s="485"/>
      <c r="W1198" s="485"/>
      <c r="X1198" s="485"/>
      <c r="Y1198" s="485"/>
      <c r="Z1198" s="485"/>
      <c r="AA1198" s="485"/>
      <c r="AB1198" s="485"/>
      <c r="AC1198" s="485"/>
      <c r="AD1198" s="485"/>
      <c r="AE1198" s="278"/>
      <c r="AF1198" s="277"/>
      <c r="AG1198" s="445"/>
      <c r="AH1198" s="279"/>
      <c r="AI1198" s="279"/>
      <c r="AJ1198" s="279"/>
      <c r="AK1198" s="283"/>
      <c r="AL1198" s="348"/>
      <c r="AM1198" s="349"/>
      <c r="AN1198" s="349"/>
      <c r="AO1198" s="349"/>
      <c r="AP1198" s="349"/>
      <c r="AQ1198" s="350"/>
      <c r="AR1198" s="33"/>
    </row>
    <row r="1199" spans="1:44" ht="27.75" customHeight="1" x14ac:dyDescent="0.65">
      <c r="A1199" s="12"/>
      <c r="B1199" s="28"/>
      <c r="E1199" s="29"/>
      <c r="F1199" s="377"/>
      <c r="G1199" s="369"/>
      <c r="H1199" s="485"/>
      <c r="I1199" s="485"/>
      <c r="J1199" s="485"/>
      <c r="K1199" s="485"/>
      <c r="L1199" s="485"/>
      <c r="M1199" s="485"/>
      <c r="N1199" s="485"/>
      <c r="O1199" s="485"/>
      <c r="P1199" s="485"/>
      <c r="Q1199" s="485"/>
      <c r="R1199" s="485"/>
      <c r="S1199" s="485"/>
      <c r="T1199" s="485"/>
      <c r="U1199" s="485"/>
      <c r="V1199" s="485"/>
      <c r="W1199" s="485"/>
      <c r="X1199" s="485"/>
      <c r="Y1199" s="485"/>
      <c r="Z1199" s="485"/>
      <c r="AA1199" s="485"/>
      <c r="AB1199" s="485"/>
      <c r="AC1199" s="485"/>
      <c r="AD1199" s="485"/>
      <c r="AE1199" s="278"/>
      <c r="AF1199" s="277"/>
      <c r="AG1199" s="445"/>
      <c r="AH1199" s="279"/>
      <c r="AI1199" s="279"/>
      <c r="AJ1199" s="279"/>
      <c r="AK1199" s="283"/>
      <c r="AL1199" s="348"/>
      <c r="AM1199" s="349"/>
      <c r="AN1199" s="349"/>
      <c r="AO1199" s="349"/>
      <c r="AP1199" s="349"/>
      <c r="AQ1199" s="350"/>
      <c r="AR1199" s="33"/>
    </row>
    <row r="1200" spans="1:44" ht="27.75" customHeight="1" x14ac:dyDescent="0.65">
      <c r="A1200" s="12"/>
      <c r="B1200" s="28"/>
      <c r="E1200" s="29"/>
      <c r="F1200" s="377"/>
      <c r="G1200" s="369"/>
      <c r="H1200" s="485"/>
      <c r="I1200" s="485"/>
      <c r="J1200" s="485"/>
      <c r="K1200" s="485"/>
      <c r="L1200" s="485"/>
      <c r="M1200" s="485"/>
      <c r="N1200" s="485"/>
      <c r="O1200" s="485"/>
      <c r="P1200" s="485"/>
      <c r="Q1200" s="485"/>
      <c r="R1200" s="485"/>
      <c r="S1200" s="485"/>
      <c r="T1200" s="485"/>
      <c r="U1200" s="485"/>
      <c r="V1200" s="485"/>
      <c r="W1200" s="485"/>
      <c r="X1200" s="485"/>
      <c r="Y1200" s="485"/>
      <c r="Z1200" s="485"/>
      <c r="AA1200" s="485"/>
      <c r="AB1200" s="485"/>
      <c r="AC1200" s="485"/>
      <c r="AD1200" s="485"/>
      <c r="AE1200" s="278"/>
      <c r="AF1200" s="277"/>
      <c r="AG1200" s="445"/>
      <c r="AH1200" s="279"/>
      <c r="AI1200" s="279"/>
      <c r="AJ1200" s="279"/>
      <c r="AK1200" s="283"/>
      <c r="AL1200" s="348"/>
      <c r="AM1200" s="349"/>
      <c r="AN1200" s="349"/>
      <c r="AO1200" s="349"/>
      <c r="AP1200" s="349"/>
      <c r="AQ1200" s="350"/>
      <c r="AR1200" s="33"/>
    </row>
    <row r="1201" spans="1:44" ht="27.75" customHeight="1" x14ac:dyDescent="0.65">
      <c r="A1201" s="12"/>
      <c r="B1201" s="28"/>
      <c r="E1201" s="29"/>
      <c r="F1201" s="377"/>
      <c r="G1201" s="369"/>
      <c r="H1201" s="485"/>
      <c r="I1201" s="485"/>
      <c r="J1201" s="485"/>
      <c r="K1201" s="485"/>
      <c r="L1201" s="485"/>
      <c r="M1201" s="485"/>
      <c r="N1201" s="485"/>
      <c r="O1201" s="485"/>
      <c r="P1201" s="485"/>
      <c r="Q1201" s="485"/>
      <c r="R1201" s="485"/>
      <c r="S1201" s="485"/>
      <c r="T1201" s="485"/>
      <c r="U1201" s="485"/>
      <c r="V1201" s="485"/>
      <c r="W1201" s="485"/>
      <c r="X1201" s="485"/>
      <c r="Y1201" s="485"/>
      <c r="Z1201" s="485"/>
      <c r="AA1201" s="485"/>
      <c r="AB1201" s="485"/>
      <c r="AC1201" s="485"/>
      <c r="AD1201" s="485"/>
      <c r="AE1201" s="278"/>
      <c r="AF1201" s="277"/>
      <c r="AG1201" s="445"/>
      <c r="AH1201" s="279"/>
      <c r="AI1201" s="279"/>
      <c r="AJ1201" s="279"/>
      <c r="AK1201" s="283"/>
      <c r="AL1201" s="348"/>
      <c r="AM1201" s="349"/>
      <c r="AN1201" s="349"/>
      <c r="AO1201" s="349"/>
      <c r="AP1201" s="349"/>
      <c r="AQ1201" s="350"/>
      <c r="AR1201" s="33"/>
    </row>
    <row r="1202" spans="1:44" ht="27.75" customHeight="1" x14ac:dyDescent="0.65">
      <c r="A1202" s="12"/>
      <c r="B1202" s="28"/>
      <c r="E1202" s="29"/>
      <c r="F1202" s="377"/>
      <c r="G1202" s="369"/>
      <c r="H1202" s="384"/>
      <c r="I1202" s="384"/>
      <c r="J1202" s="384"/>
      <c r="K1202" s="384"/>
      <c r="L1202" s="384"/>
      <c r="M1202" s="384"/>
      <c r="N1202" s="384"/>
      <c r="O1202" s="384"/>
      <c r="P1202" s="384"/>
      <c r="Q1202" s="384"/>
      <c r="R1202" s="384"/>
      <c r="S1202" s="384"/>
      <c r="T1202" s="384"/>
      <c r="U1202" s="384"/>
      <c r="V1202" s="384"/>
      <c r="W1202" s="384"/>
      <c r="X1202" s="384"/>
      <c r="Y1202" s="384"/>
      <c r="Z1202" s="384"/>
      <c r="AA1202" s="384"/>
      <c r="AB1202" s="384"/>
      <c r="AC1202" s="384"/>
      <c r="AD1202" s="384"/>
      <c r="AE1202" s="278"/>
      <c r="AF1202" s="277"/>
      <c r="AG1202" s="445"/>
      <c r="AH1202" s="279"/>
      <c r="AI1202" s="279"/>
      <c r="AJ1202" s="279"/>
      <c r="AK1202" s="283"/>
      <c r="AL1202" s="348"/>
      <c r="AM1202" s="349"/>
      <c r="AN1202" s="349"/>
      <c r="AO1202" s="349"/>
      <c r="AP1202" s="349"/>
      <c r="AQ1202" s="350"/>
      <c r="AR1202" s="33"/>
    </row>
    <row r="1203" spans="1:44" ht="24" customHeight="1" x14ac:dyDescent="0.65">
      <c r="A1203" s="253">
        <f>_xlfn.IFS(AG1203=0,"",AG1203&gt;0,AG1203,AG1203&lt;&gt;"","")</f>
        <v>1916</v>
      </c>
      <c r="B1203" s="28"/>
      <c r="E1203" s="29"/>
      <c r="F1203" s="569" t="s">
        <v>194</v>
      </c>
      <c r="G1203" s="570"/>
      <c r="H1203" s="485" t="s">
        <v>1068</v>
      </c>
      <c r="I1203" s="485"/>
      <c r="J1203" s="485"/>
      <c r="K1203" s="485"/>
      <c r="L1203" s="485"/>
      <c r="M1203" s="485"/>
      <c r="N1203" s="485"/>
      <c r="O1203" s="485"/>
      <c r="P1203" s="485"/>
      <c r="Q1203" s="485"/>
      <c r="R1203" s="485"/>
      <c r="S1203" s="485"/>
      <c r="T1203" s="485"/>
      <c r="U1203" s="485"/>
      <c r="V1203" s="485"/>
      <c r="W1203" s="485"/>
      <c r="X1203" s="485"/>
      <c r="Y1203" s="485"/>
      <c r="Z1203" s="485"/>
      <c r="AA1203" s="485"/>
      <c r="AB1203" s="485"/>
      <c r="AC1203" s="485"/>
      <c r="AD1203" s="485"/>
      <c r="AE1203" s="278"/>
      <c r="AF1203" s="277"/>
      <c r="AG1203" s="446">
        <v>1916</v>
      </c>
      <c r="AH1203" s="730" t="s">
        <v>19</v>
      </c>
      <c r="AI1203" s="731"/>
      <c r="AJ1203" s="732"/>
      <c r="AK1203" s="283"/>
      <c r="AL1203" s="518" t="s">
        <v>1036</v>
      </c>
      <c r="AM1203" s="486"/>
      <c r="AN1203" s="486"/>
      <c r="AO1203" s="486"/>
      <c r="AP1203" s="486"/>
      <c r="AQ1203" s="759"/>
      <c r="AR1203" s="566">
        <f>VLOOKUP(AH1203,$CD$6:$CE$11,2,FALSE)</f>
        <v>0</v>
      </c>
    </row>
    <row r="1204" spans="1:44" ht="24" customHeight="1" x14ac:dyDescent="0.65">
      <c r="A1204" s="254"/>
      <c r="B1204" s="28"/>
      <c r="E1204" s="29"/>
      <c r="F1204" s="377"/>
      <c r="G1204" s="369"/>
      <c r="H1204" s="485"/>
      <c r="I1204" s="485"/>
      <c r="J1204" s="485"/>
      <c r="K1204" s="485"/>
      <c r="L1204" s="485"/>
      <c r="M1204" s="485"/>
      <c r="N1204" s="485"/>
      <c r="O1204" s="485"/>
      <c r="P1204" s="485"/>
      <c r="Q1204" s="485"/>
      <c r="R1204" s="485"/>
      <c r="S1204" s="485"/>
      <c r="T1204" s="485"/>
      <c r="U1204" s="485"/>
      <c r="V1204" s="485"/>
      <c r="W1204" s="485"/>
      <c r="X1204" s="485"/>
      <c r="Y1204" s="485"/>
      <c r="Z1204" s="485"/>
      <c r="AA1204" s="485"/>
      <c r="AB1204" s="485"/>
      <c r="AC1204" s="485"/>
      <c r="AD1204" s="485"/>
      <c r="AE1204" s="278"/>
      <c r="AF1204" s="277"/>
      <c r="AG1204" s="445"/>
      <c r="AH1204" s="279"/>
      <c r="AI1204" s="279"/>
      <c r="AJ1204" s="279"/>
      <c r="AK1204" s="283"/>
      <c r="AL1204" s="758"/>
      <c r="AM1204" s="486"/>
      <c r="AN1204" s="486"/>
      <c r="AO1204" s="486"/>
      <c r="AP1204" s="486"/>
      <c r="AQ1204" s="759"/>
      <c r="AR1204" s="566"/>
    </row>
    <row r="1205" spans="1:44" ht="24" customHeight="1" x14ac:dyDescent="0.65">
      <c r="A1205" s="254"/>
      <c r="B1205" s="28"/>
      <c r="E1205" s="29"/>
      <c r="F1205" s="377"/>
      <c r="G1205" s="369"/>
      <c r="H1205" s="485"/>
      <c r="I1205" s="485"/>
      <c r="J1205" s="485"/>
      <c r="K1205" s="485"/>
      <c r="L1205" s="485"/>
      <c r="M1205" s="485"/>
      <c r="N1205" s="485"/>
      <c r="O1205" s="485"/>
      <c r="P1205" s="485"/>
      <c r="Q1205" s="485"/>
      <c r="R1205" s="485"/>
      <c r="S1205" s="485"/>
      <c r="T1205" s="485"/>
      <c r="U1205" s="485"/>
      <c r="V1205" s="485"/>
      <c r="W1205" s="485"/>
      <c r="X1205" s="485"/>
      <c r="Y1205" s="485"/>
      <c r="Z1205" s="485"/>
      <c r="AA1205" s="485"/>
      <c r="AB1205" s="485"/>
      <c r="AC1205" s="485"/>
      <c r="AD1205" s="485"/>
      <c r="AE1205" s="278"/>
      <c r="AF1205" s="277"/>
      <c r="AG1205" s="445"/>
      <c r="AH1205" s="279"/>
      <c r="AI1205" s="279"/>
      <c r="AJ1205" s="279"/>
      <c r="AK1205" s="283"/>
      <c r="AL1205" s="351"/>
      <c r="AM1205" s="352"/>
      <c r="AN1205" s="352"/>
      <c r="AO1205" s="352"/>
      <c r="AP1205" s="352"/>
      <c r="AQ1205" s="353"/>
      <c r="AR1205" s="67"/>
    </row>
    <row r="1206" spans="1:44" ht="24" customHeight="1" x14ac:dyDescent="0.65">
      <c r="A1206" s="254"/>
      <c r="B1206" s="28"/>
      <c r="E1206" s="29"/>
      <c r="F1206" s="377"/>
      <c r="G1206" s="369"/>
      <c r="H1206" s="485"/>
      <c r="I1206" s="485"/>
      <c r="J1206" s="485"/>
      <c r="K1206" s="485"/>
      <c r="L1206" s="485"/>
      <c r="M1206" s="485"/>
      <c r="N1206" s="485"/>
      <c r="O1206" s="485"/>
      <c r="P1206" s="485"/>
      <c r="Q1206" s="485"/>
      <c r="R1206" s="485"/>
      <c r="S1206" s="485"/>
      <c r="T1206" s="485"/>
      <c r="U1206" s="485"/>
      <c r="V1206" s="485"/>
      <c r="W1206" s="485"/>
      <c r="X1206" s="485"/>
      <c r="Y1206" s="485"/>
      <c r="Z1206" s="485"/>
      <c r="AA1206" s="485"/>
      <c r="AB1206" s="485"/>
      <c r="AC1206" s="485"/>
      <c r="AD1206" s="485"/>
      <c r="AE1206" s="278"/>
      <c r="AF1206" s="277"/>
      <c r="AG1206" s="445"/>
      <c r="AH1206" s="279"/>
      <c r="AI1206" s="279"/>
      <c r="AJ1206" s="279"/>
      <c r="AK1206" s="283"/>
      <c r="AL1206" s="351"/>
      <c r="AM1206" s="352"/>
      <c r="AN1206" s="352"/>
      <c r="AO1206" s="352"/>
      <c r="AP1206" s="352"/>
      <c r="AQ1206" s="353"/>
      <c r="AR1206" s="33"/>
    </row>
    <row r="1207" spans="1:44" ht="27.75" customHeight="1" x14ac:dyDescent="0.65">
      <c r="A1207" s="12"/>
      <c r="B1207" s="28"/>
      <c r="E1207" s="29"/>
      <c r="F1207" s="236"/>
      <c r="G1207" s="230"/>
      <c r="H1207" s="406"/>
      <c r="I1207" s="406"/>
      <c r="J1207" s="406"/>
      <c r="K1207" s="406"/>
      <c r="L1207" s="406"/>
      <c r="M1207" s="406"/>
      <c r="N1207" s="406"/>
      <c r="O1207" s="406"/>
      <c r="P1207" s="406"/>
      <c r="Q1207" s="406"/>
      <c r="R1207" s="406"/>
      <c r="S1207" s="406"/>
      <c r="T1207" s="406"/>
      <c r="U1207" s="406"/>
      <c r="V1207" s="406"/>
      <c r="W1207" s="406"/>
      <c r="X1207" s="406"/>
      <c r="Y1207" s="406"/>
      <c r="Z1207" s="406"/>
      <c r="AA1207" s="406"/>
      <c r="AB1207" s="406"/>
      <c r="AC1207" s="406"/>
      <c r="AD1207" s="406"/>
      <c r="AF1207" s="32"/>
      <c r="AG1207" s="444"/>
      <c r="AK1207" s="3"/>
      <c r="AL1207" s="298"/>
      <c r="AQ1207" s="299"/>
      <c r="AR1207" s="33"/>
    </row>
    <row r="1208" spans="1:44" ht="27.75" customHeight="1" x14ac:dyDescent="0.65">
      <c r="A1208" s="12"/>
      <c r="B1208" s="28"/>
      <c r="E1208" s="29"/>
      <c r="F1208" s="377"/>
      <c r="G1208" s="369" t="s">
        <v>58</v>
      </c>
      <c r="H1208" s="485" t="s">
        <v>1037</v>
      </c>
      <c r="I1208" s="485"/>
      <c r="J1208" s="485"/>
      <c r="K1208" s="485"/>
      <c r="L1208" s="485"/>
      <c r="M1208" s="485"/>
      <c r="N1208" s="485"/>
      <c r="O1208" s="485"/>
      <c r="P1208" s="485"/>
      <c r="Q1208" s="485"/>
      <c r="R1208" s="485"/>
      <c r="S1208" s="485"/>
      <c r="T1208" s="485"/>
      <c r="U1208" s="485"/>
      <c r="V1208" s="485"/>
      <c r="W1208" s="485"/>
      <c r="X1208" s="485"/>
      <c r="Y1208" s="485"/>
      <c r="Z1208" s="485"/>
      <c r="AA1208" s="485"/>
      <c r="AB1208" s="485"/>
      <c r="AC1208" s="485"/>
      <c r="AD1208" s="485"/>
      <c r="AE1208" s="278"/>
      <c r="AF1208" s="277"/>
      <c r="AG1208" s="445"/>
      <c r="AH1208" s="279"/>
      <c r="AI1208" s="279"/>
      <c r="AJ1208" s="279"/>
      <c r="AK1208" s="283"/>
      <c r="AL1208" s="877" t="s">
        <v>1038</v>
      </c>
      <c r="AM1208" s="878"/>
      <c r="AN1208" s="878"/>
      <c r="AO1208" s="878"/>
      <c r="AP1208" s="878"/>
      <c r="AQ1208" s="879"/>
      <c r="AR1208" s="33"/>
    </row>
    <row r="1209" spans="1:44" ht="27.75" customHeight="1" x14ac:dyDescent="0.65">
      <c r="A1209" s="12"/>
      <c r="B1209" s="28"/>
      <c r="E1209" s="29"/>
      <c r="F1209" s="377"/>
      <c r="G1209" s="369"/>
      <c r="H1209" s="485"/>
      <c r="I1209" s="485"/>
      <c r="J1209" s="485"/>
      <c r="K1209" s="485"/>
      <c r="L1209" s="485"/>
      <c r="M1209" s="485"/>
      <c r="N1209" s="485"/>
      <c r="O1209" s="485"/>
      <c r="P1209" s="485"/>
      <c r="Q1209" s="485"/>
      <c r="R1209" s="485"/>
      <c r="S1209" s="485"/>
      <c r="T1209" s="485"/>
      <c r="U1209" s="485"/>
      <c r="V1209" s="485"/>
      <c r="W1209" s="485"/>
      <c r="X1209" s="485"/>
      <c r="Y1209" s="485"/>
      <c r="Z1209" s="485"/>
      <c r="AA1209" s="485"/>
      <c r="AB1209" s="485"/>
      <c r="AC1209" s="485"/>
      <c r="AD1209" s="485"/>
      <c r="AE1209" s="278"/>
      <c r="AF1209" s="277"/>
      <c r="AG1209" s="445"/>
      <c r="AH1209" s="279"/>
      <c r="AI1209" s="279"/>
      <c r="AJ1209" s="279"/>
      <c r="AK1209" s="283"/>
      <c r="AL1209" s="880"/>
      <c r="AM1209" s="878"/>
      <c r="AN1209" s="878"/>
      <c r="AO1209" s="878"/>
      <c r="AP1209" s="878"/>
      <c r="AQ1209" s="879"/>
      <c r="AR1209" s="33"/>
    </row>
    <row r="1210" spans="1:44" ht="27.75" customHeight="1" x14ac:dyDescent="0.65">
      <c r="A1210" s="12"/>
      <c r="B1210" s="28"/>
      <c r="E1210" s="29"/>
      <c r="F1210" s="377"/>
      <c r="G1210" s="369"/>
      <c r="H1210" s="485"/>
      <c r="I1210" s="485"/>
      <c r="J1210" s="485"/>
      <c r="K1210" s="485"/>
      <c r="L1210" s="485"/>
      <c r="M1210" s="485"/>
      <c r="N1210" s="485"/>
      <c r="O1210" s="485"/>
      <c r="P1210" s="485"/>
      <c r="Q1210" s="485"/>
      <c r="R1210" s="485"/>
      <c r="S1210" s="485"/>
      <c r="T1210" s="485"/>
      <c r="U1210" s="485"/>
      <c r="V1210" s="485"/>
      <c r="W1210" s="485"/>
      <c r="X1210" s="485"/>
      <c r="Y1210" s="485"/>
      <c r="Z1210" s="485"/>
      <c r="AA1210" s="485"/>
      <c r="AB1210" s="485"/>
      <c r="AC1210" s="485"/>
      <c r="AD1210" s="485"/>
      <c r="AE1210" s="278"/>
      <c r="AF1210" s="277"/>
      <c r="AG1210" s="445"/>
      <c r="AH1210" s="279"/>
      <c r="AI1210" s="279"/>
      <c r="AJ1210" s="279"/>
      <c r="AK1210" s="283"/>
      <c r="AL1210" s="348"/>
      <c r="AM1210" s="349"/>
      <c r="AN1210" s="349"/>
      <c r="AO1210" s="349"/>
      <c r="AP1210" s="349"/>
      <c r="AQ1210" s="350"/>
      <c r="AR1210" s="33"/>
    </row>
    <row r="1211" spans="1:44" ht="27.75" customHeight="1" x14ac:dyDescent="0.65">
      <c r="B1211" s="28"/>
      <c r="E1211" s="29"/>
      <c r="F1211" s="377"/>
      <c r="G1211" s="381"/>
      <c r="H1211" s="381"/>
      <c r="I1211" s="381"/>
      <c r="J1211" s="381"/>
      <c r="K1211" s="381"/>
      <c r="L1211" s="381"/>
      <c r="M1211" s="381"/>
      <c r="N1211" s="381"/>
      <c r="O1211" s="381"/>
      <c r="P1211" s="381"/>
      <c r="Q1211" s="381"/>
      <c r="R1211" s="381"/>
      <c r="S1211" s="381"/>
      <c r="T1211" s="381"/>
      <c r="U1211" s="381"/>
      <c r="V1211" s="381"/>
      <c r="W1211" s="381"/>
      <c r="X1211" s="381"/>
      <c r="Y1211" s="381"/>
      <c r="Z1211" s="381"/>
      <c r="AA1211" s="381"/>
      <c r="AB1211" s="381"/>
      <c r="AC1211" s="381"/>
      <c r="AD1211" s="381"/>
      <c r="AE1211" s="278"/>
      <c r="AF1211" s="277"/>
      <c r="AG1211" s="445"/>
      <c r="AH1211" s="279"/>
      <c r="AI1211" s="279"/>
      <c r="AJ1211" s="279"/>
      <c r="AK1211" s="283"/>
      <c r="AL1211" s="348"/>
      <c r="AM1211" s="349"/>
      <c r="AN1211" s="349"/>
      <c r="AO1211" s="349"/>
      <c r="AP1211" s="349"/>
      <c r="AQ1211" s="350"/>
      <c r="AR1211" s="33"/>
    </row>
    <row r="1212" spans="1:44" ht="15" customHeight="1" x14ac:dyDescent="0.65">
      <c r="A1212" s="198" t="str">
        <f t="shared" ref="A1212:A1224" si="22">IF(AG1212=0,"",AG1212)</f>
        <v/>
      </c>
      <c r="B1212" s="28"/>
      <c r="E1212" s="29"/>
      <c r="F1212" s="377"/>
      <c r="G1212" s="369"/>
      <c r="H1212" s="405"/>
      <c r="I1212" s="405"/>
      <c r="J1212" s="405"/>
      <c r="K1212" s="405"/>
      <c r="L1212" s="405"/>
      <c r="M1212" s="405"/>
      <c r="N1212" s="405"/>
      <c r="O1212" s="405"/>
      <c r="P1212" s="405"/>
      <c r="Q1212" s="405"/>
      <c r="R1212" s="405"/>
      <c r="S1212" s="405"/>
      <c r="T1212" s="405"/>
      <c r="U1212" s="405"/>
      <c r="V1212" s="405"/>
      <c r="W1212" s="405"/>
      <c r="X1212" s="405"/>
      <c r="Y1212" s="405"/>
      <c r="Z1212" s="405"/>
      <c r="AA1212" s="405"/>
      <c r="AB1212" s="405"/>
      <c r="AC1212" s="405"/>
      <c r="AD1212" s="405"/>
      <c r="AE1212" s="278"/>
      <c r="AF1212" s="277"/>
      <c r="AG1212" s="445"/>
      <c r="AH1212" s="279"/>
      <c r="AI1212" s="279"/>
      <c r="AJ1212" s="279"/>
      <c r="AK1212" s="283"/>
      <c r="AL1212" s="348"/>
      <c r="AM1212" s="349"/>
      <c r="AN1212" s="349"/>
      <c r="AO1212" s="349"/>
      <c r="AP1212" s="349"/>
      <c r="AQ1212" s="350"/>
      <c r="AR1212" s="33"/>
    </row>
    <row r="1213" spans="1:44" ht="27.75" customHeight="1" x14ac:dyDescent="0.65">
      <c r="A1213" s="198">
        <f t="shared" si="22"/>
        <v>192</v>
      </c>
      <c r="B1213" s="28"/>
      <c r="E1213" s="29"/>
      <c r="F1213" s="569" t="s">
        <v>195</v>
      </c>
      <c r="G1213" s="570"/>
      <c r="H1213" s="739" t="s">
        <v>236</v>
      </c>
      <c r="I1213" s="739"/>
      <c r="J1213" s="739"/>
      <c r="K1213" s="739"/>
      <c r="L1213" s="739"/>
      <c r="M1213" s="739"/>
      <c r="N1213" s="739"/>
      <c r="O1213" s="739"/>
      <c r="P1213" s="739"/>
      <c r="Q1213" s="739"/>
      <c r="R1213" s="739"/>
      <c r="S1213" s="739"/>
      <c r="T1213" s="739"/>
      <c r="U1213" s="739"/>
      <c r="V1213" s="739"/>
      <c r="W1213" s="739"/>
      <c r="X1213" s="739"/>
      <c r="Y1213" s="739"/>
      <c r="Z1213" s="739"/>
      <c r="AA1213" s="739"/>
      <c r="AB1213" s="739"/>
      <c r="AC1213" s="739"/>
      <c r="AD1213" s="739"/>
      <c r="AE1213" s="278"/>
      <c r="AF1213" s="277"/>
      <c r="AG1213" s="445">
        <v>192</v>
      </c>
      <c r="AH1213" s="730" t="s">
        <v>19</v>
      </c>
      <c r="AI1213" s="731"/>
      <c r="AJ1213" s="732"/>
      <c r="AK1213" s="283"/>
      <c r="AL1213" s="518" t="s">
        <v>946</v>
      </c>
      <c r="AM1213" s="519"/>
      <c r="AN1213" s="519"/>
      <c r="AO1213" s="519"/>
      <c r="AP1213" s="519"/>
      <c r="AQ1213" s="520"/>
      <c r="AR1213" s="566">
        <f>VLOOKUP(AH1213,$CD$6:$CE$11,2,FALSE)</f>
        <v>0</v>
      </c>
    </row>
    <row r="1214" spans="1:44" ht="27.75" customHeight="1" x14ac:dyDescent="0.65">
      <c r="A1214" s="198" t="str">
        <f t="shared" si="22"/>
        <v/>
      </c>
      <c r="B1214" s="28"/>
      <c r="E1214" s="29"/>
      <c r="F1214" s="377"/>
      <c r="G1214" s="369"/>
      <c r="H1214" s="739"/>
      <c r="I1214" s="739"/>
      <c r="J1214" s="739"/>
      <c r="K1214" s="739"/>
      <c r="L1214" s="739"/>
      <c r="M1214" s="739"/>
      <c r="N1214" s="739"/>
      <c r="O1214" s="739"/>
      <c r="P1214" s="739"/>
      <c r="Q1214" s="739"/>
      <c r="R1214" s="739"/>
      <c r="S1214" s="739"/>
      <c r="T1214" s="739"/>
      <c r="U1214" s="739"/>
      <c r="V1214" s="739"/>
      <c r="W1214" s="739"/>
      <c r="X1214" s="739"/>
      <c r="Y1214" s="739"/>
      <c r="Z1214" s="739"/>
      <c r="AA1214" s="739"/>
      <c r="AB1214" s="739"/>
      <c r="AC1214" s="739"/>
      <c r="AD1214" s="739"/>
      <c r="AE1214" s="278"/>
      <c r="AF1214" s="277"/>
      <c r="AG1214" s="445"/>
      <c r="AH1214" s="279"/>
      <c r="AI1214" s="279"/>
      <c r="AJ1214" s="279"/>
      <c r="AK1214" s="283"/>
      <c r="AL1214" s="518"/>
      <c r="AM1214" s="519"/>
      <c r="AN1214" s="519"/>
      <c r="AO1214" s="519"/>
      <c r="AP1214" s="519"/>
      <c r="AQ1214" s="520"/>
      <c r="AR1214" s="566"/>
    </row>
    <row r="1215" spans="1:44" ht="17.25" customHeight="1" thickBot="1" x14ac:dyDescent="0.7">
      <c r="A1215" s="198" t="str">
        <f t="shared" si="22"/>
        <v/>
      </c>
      <c r="B1215" s="28"/>
      <c r="E1215" s="29"/>
      <c r="F1215" s="236"/>
      <c r="G1215" s="230"/>
      <c r="H1215" s="383"/>
      <c r="I1215" s="383"/>
      <c r="J1215" s="383"/>
      <c r="K1215" s="383"/>
      <c r="L1215" s="383"/>
      <c r="M1215" s="383"/>
      <c r="N1215" s="383"/>
      <c r="O1215" s="383"/>
      <c r="P1215" s="230"/>
      <c r="Q1215" s="383"/>
      <c r="R1215" s="383"/>
      <c r="S1215" s="383"/>
      <c r="T1215" s="383"/>
      <c r="U1215" s="383"/>
      <c r="V1215" s="383"/>
      <c r="W1215" s="383"/>
      <c r="X1215" s="383"/>
      <c r="Y1215" s="383"/>
      <c r="Z1215" s="383"/>
      <c r="AA1215" s="383"/>
      <c r="AB1215" s="383"/>
      <c r="AC1215" s="383"/>
      <c r="AD1215" s="383"/>
      <c r="AF1215" s="32"/>
      <c r="AG1215" s="444"/>
      <c r="AK1215" s="3"/>
      <c r="AL1215" s="306"/>
      <c r="AM1215" s="307"/>
      <c r="AN1215" s="307"/>
      <c r="AO1215" s="307"/>
      <c r="AP1215" s="307"/>
      <c r="AQ1215" s="308"/>
      <c r="AR1215" s="33"/>
    </row>
    <row r="1216" spans="1:44" ht="27.75" customHeight="1" thickBot="1" x14ac:dyDescent="0.7">
      <c r="A1216" s="198" t="str">
        <f t="shared" si="22"/>
        <v/>
      </c>
      <c r="B1216" s="28"/>
      <c r="E1216" s="29"/>
      <c r="F1216" s="236"/>
      <c r="G1216" s="230"/>
      <c r="H1216" s="721" t="s">
        <v>240</v>
      </c>
      <c r="I1216" s="722"/>
      <c r="J1216" s="722"/>
      <c r="K1216" s="722"/>
      <c r="L1216" s="722"/>
      <c r="M1216" s="722"/>
      <c r="N1216" s="722"/>
      <c r="O1216" s="722"/>
      <c r="P1216" s="721"/>
      <c r="Q1216" s="722"/>
      <c r="R1216" s="722"/>
      <c r="S1216" s="722"/>
      <c r="T1216" s="722"/>
      <c r="U1216" s="722"/>
      <c r="V1216" s="722"/>
      <c r="W1216" s="722"/>
      <c r="X1216" s="722"/>
      <c r="Y1216" s="722"/>
      <c r="Z1216" s="722"/>
      <c r="AA1216" s="722"/>
      <c r="AB1216" s="722"/>
      <c r="AC1216" s="722"/>
      <c r="AD1216" s="723"/>
      <c r="AF1216" s="32"/>
      <c r="AG1216" s="444"/>
      <c r="AK1216" s="3"/>
      <c r="AL1216" s="306"/>
      <c r="AM1216" s="307"/>
      <c r="AN1216" s="307"/>
      <c r="AO1216" s="307"/>
      <c r="AP1216" s="307"/>
      <c r="AQ1216" s="308"/>
      <c r="AR1216" s="33"/>
    </row>
    <row r="1217" spans="1:44" ht="27.75" customHeight="1" thickBot="1" x14ac:dyDescent="0.7">
      <c r="A1217" s="198" t="str">
        <f t="shared" si="22"/>
        <v/>
      </c>
      <c r="B1217" s="28"/>
      <c r="E1217" s="29"/>
      <c r="F1217" s="236"/>
      <c r="G1217" s="230"/>
      <c r="H1217" s="721" t="s">
        <v>237</v>
      </c>
      <c r="I1217" s="722"/>
      <c r="J1217" s="722"/>
      <c r="K1217" s="722"/>
      <c r="L1217" s="722"/>
      <c r="M1217" s="722"/>
      <c r="N1217" s="722"/>
      <c r="O1217" s="723"/>
      <c r="P1217" s="724" t="s">
        <v>57</v>
      </c>
      <c r="Q1217" s="725"/>
      <c r="R1217" s="726"/>
      <c r="S1217" s="729" t="s">
        <v>239</v>
      </c>
      <c r="T1217" s="659"/>
      <c r="U1217" s="659"/>
      <c r="V1217" s="659"/>
      <c r="W1217" s="727"/>
      <c r="X1217" s="727"/>
      <c r="Y1217" s="727"/>
      <c r="Z1217" s="727"/>
      <c r="AA1217" s="727"/>
      <c r="AB1217" s="659" t="s">
        <v>238</v>
      </c>
      <c r="AC1217" s="659"/>
      <c r="AD1217" s="728"/>
      <c r="AF1217" s="32"/>
      <c r="AG1217" s="444"/>
      <c r="AK1217" s="3"/>
      <c r="AL1217" s="298"/>
      <c r="AQ1217" s="299"/>
      <c r="AR1217" s="33"/>
    </row>
    <row r="1218" spans="1:44" ht="27.75" customHeight="1" x14ac:dyDescent="0.65">
      <c r="A1218" s="198" t="str">
        <f t="shared" si="22"/>
        <v/>
      </c>
      <c r="B1218" s="28"/>
      <c r="E1218" s="29"/>
      <c r="F1218" s="236"/>
      <c r="G1218" s="230"/>
      <c r="H1218" s="720" t="s">
        <v>241</v>
      </c>
      <c r="I1218" s="720"/>
      <c r="J1218" s="720"/>
      <c r="K1218" s="720"/>
      <c r="L1218" s="720"/>
      <c r="M1218" s="720"/>
      <c r="N1218" s="720"/>
      <c r="O1218" s="720"/>
      <c r="P1218" s="720"/>
      <c r="Q1218" s="720"/>
      <c r="R1218" s="720"/>
      <c r="S1218" s="720"/>
      <c r="T1218" s="720"/>
      <c r="U1218" s="720"/>
      <c r="V1218" s="720"/>
      <c r="W1218" s="720"/>
      <c r="X1218" s="720"/>
      <c r="Y1218" s="720"/>
      <c r="Z1218" s="720"/>
      <c r="AA1218" s="720"/>
      <c r="AB1218" s="720"/>
      <c r="AC1218" s="720"/>
      <c r="AD1218" s="720"/>
      <c r="AF1218" s="32"/>
      <c r="AG1218" s="444"/>
      <c r="AK1218" s="3"/>
      <c r="AL1218" s="298"/>
      <c r="AQ1218" s="299"/>
      <c r="AR1218" s="33"/>
    </row>
    <row r="1219" spans="1:44" ht="17.25" customHeight="1" thickBot="1" x14ac:dyDescent="0.7">
      <c r="A1219" s="198" t="str">
        <f t="shared" si="22"/>
        <v/>
      </c>
      <c r="B1219" s="28"/>
      <c r="E1219" s="29"/>
      <c r="F1219" s="236"/>
      <c r="G1219" s="230"/>
      <c r="H1219" s="404"/>
      <c r="I1219" s="404"/>
      <c r="J1219" s="404"/>
      <c r="K1219" s="404"/>
      <c r="L1219" s="404"/>
      <c r="M1219" s="404"/>
      <c r="N1219" s="404"/>
      <c r="O1219" s="404"/>
      <c r="P1219" s="404"/>
      <c r="Q1219" s="404"/>
      <c r="R1219" s="404"/>
      <c r="S1219" s="404"/>
      <c r="T1219" s="404"/>
      <c r="U1219" s="404"/>
      <c r="V1219" s="404"/>
      <c r="W1219" s="404"/>
      <c r="X1219" s="404"/>
      <c r="Y1219" s="404"/>
      <c r="Z1219" s="404"/>
      <c r="AA1219" s="404"/>
      <c r="AB1219" s="404"/>
      <c r="AC1219" s="404"/>
      <c r="AD1219" s="404"/>
      <c r="AF1219" s="32"/>
      <c r="AG1219" s="444"/>
      <c r="AK1219" s="3"/>
      <c r="AL1219" s="298"/>
      <c r="AQ1219" s="299"/>
      <c r="AR1219" s="33"/>
    </row>
    <row r="1220" spans="1:44" ht="41.25" customHeight="1" thickBot="1" x14ac:dyDescent="0.7">
      <c r="A1220" s="198" t="str">
        <f t="shared" si="22"/>
        <v/>
      </c>
      <c r="B1220" s="28"/>
      <c r="E1220" s="29"/>
      <c r="F1220" s="236"/>
      <c r="G1220" s="230"/>
      <c r="H1220" s="967" t="s">
        <v>1146</v>
      </c>
      <c r="I1220" s="968"/>
      <c r="J1220" s="968"/>
      <c r="K1220" s="968"/>
      <c r="L1220" s="968"/>
      <c r="M1220" s="968"/>
      <c r="N1220" s="968"/>
      <c r="O1220" s="968"/>
      <c r="P1220" s="968"/>
      <c r="Q1220" s="968"/>
      <c r="R1220" s="968"/>
      <c r="S1220" s="968"/>
      <c r="T1220" s="968"/>
      <c r="U1220" s="968"/>
      <c r="V1220" s="968"/>
      <c r="W1220" s="968"/>
      <c r="X1220" s="968"/>
      <c r="Y1220" s="968"/>
      <c r="Z1220" s="968"/>
      <c r="AA1220" s="968"/>
      <c r="AB1220" s="968"/>
      <c r="AC1220" s="968"/>
      <c r="AD1220" s="969"/>
      <c r="AF1220" s="32"/>
      <c r="AG1220" s="444"/>
      <c r="AK1220" s="3"/>
      <c r="AL1220" s="298"/>
      <c r="AQ1220" s="299"/>
      <c r="AR1220" s="33"/>
    </row>
    <row r="1221" spans="1:44" ht="17.25" customHeight="1" thickBot="1" x14ac:dyDescent="0.7">
      <c r="A1221" s="198" t="str">
        <f t="shared" si="22"/>
        <v/>
      </c>
      <c r="B1221" s="22"/>
      <c r="C1221" s="1"/>
      <c r="D1221" s="1"/>
      <c r="E1221" s="23"/>
      <c r="F1221" s="408"/>
      <c r="G1221" s="396"/>
      <c r="H1221" s="396"/>
      <c r="I1221" s="396"/>
      <c r="J1221" s="396"/>
      <c r="K1221" s="396"/>
      <c r="L1221" s="396"/>
      <c r="M1221" s="396"/>
      <c r="N1221" s="396"/>
      <c r="O1221" s="396"/>
      <c r="P1221" s="396"/>
      <c r="Q1221" s="396"/>
      <c r="R1221" s="396"/>
      <c r="S1221" s="396"/>
      <c r="T1221" s="396"/>
      <c r="U1221" s="396"/>
      <c r="V1221" s="396"/>
      <c r="W1221" s="396"/>
      <c r="X1221" s="396"/>
      <c r="Y1221" s="396"/>
      <c r="Z1221" s="396"/>
      <c r="AA1221" s="396"/>
      <c r="AB1221" s="396"/>
      <c r="AC1221" s="396"/>
      <c r="AD1221" s="396"/>
      <c r="AE1221" s="26"/>
      <c r="AF1221" s="24"/>
      <c r="AG1221" s="447"/>
      <c r="AH1221" s="25"/>
      <c r="AI1221" s="25"/>
      <c r="AJ1221" s="25"/>
      <c r="AK1221" s="7"/>
      <c r="AL1221" s="312"/>
      <c r="AM1221" s="313"/>
      <c r="AN1221" s="313"/>
      <c r="AO1221" s="313"/>
      <c r="AP1221" s="313"/>
      <c r="AQ1221" s="314"/>
      <c r="AR1221" s="60"/>
    </row>
    <row r="1222" spans="1:44" ht="17.25" customHeight="1" x14ac:dyDescent="0.65">
      <c r="A1222" s="198" t="str">
        <f t="shared" si="22"/>
        <v/>
      </c>
      <c r="B1222" s="28"/>
      <c r="E1222" s="29"/>
      <c r="F1222" s="236"/>
      <c r="G1222" s="230"/>
      <c r="H1222" s="230"/>
      <c r="I1222" s="230"/>
      <c r="J1222" s="230"/>
      <c r="K1222" s="230"/>
      <c r="L1222" s="230"/>
      <c r="M1222" s="230"/>
      <c r="N1222" s="230"/>
      <c r="O1222" s="230"/>
      <c r="P1222" s="230"/>
      <c r="Q1222" s="230"/>
      <c r="R1222" s="230"/>
      <c r="S1222" s="230"/>
      <c r="T1222" s="230"/>
      <c r="U1222" s="230"/>
      <c r="V1222" s="230"/>
      <c r="W1222" s="230"/>
      <c r="X1222" s="230"/>
      <c r="Y1222" s="230"/>
      <c r="Z1222" s="230"/>
      <c r="AA1222" s="230"/>
      <c r="AB1222" s="230"/>
      <c r="AC1222" s="230"/>
      <c r="AD1222" s="230"/>
      <c r="AF1222" s="32"/>
      <c r="AG1222" s="444"/>
      <c r="AK1222" s="3"/>
      <c r="AL1222" s="298"/>
      <c r="AQ1222" s="299"/>
      <c r="AR1222" s="33"/>
    </row>
    <row r="1223" spans="1:44" ht="27.75" customHeight="1" x14ac:dyDescent="0.65">
      <c r="A1223" s="198">
        <f t="shared" si="22"/>
        <v>193</v>
      </c>
      <c r="B1223" s="690" t="s">
        <v>659</v>
      </c>
      <c r="C1223" s="585"/>
      <c r="D1223" s="585"/>
      <c r="E1223" s="691"/>
      <c r="F1223" s="813" t="s">
        <v>37</v>
      </c>
      <c r="G1223" s="814"/>
      <c r="H1223" s="527" t="s">
        <v>660</v>
      </c>
      <c r="I1223" s="527"/>
      <c r="J1223" s="527"/>
      <c r="K1223" s="527"/>
      <c r="L1223" s="527"/>
      <c r="M1223" s="527"/>
      <c r="N1223" s="527"/>
      <c r="O1223" s="527"/>
      <c r="P1223" s="527"/>
      <c r="Q1223" s="527"/>
      <c r="R1223" s="527"/>
      <c r="S1223" s="527"/>
      <c r="T1223" s="527"/>
      <c r="U1223" s="527"/>
      <c r="V1223" s="527"/>
      <c r="W1223" s="527"/>
      <c r="X1223" s="527"/>
      <c r="Y1223" s="527"/>
      <c r="Z1223" s="527"/>
      <c r="AA1223" s="527"/>
      <c r="AB1223" s="527"/>
      <c r="AC1223" s="527"/>
      <c r="AD1223" s="527"/>
      <c r="AF1223" s="32"/>
      <c r="AG1223" s="444">
        <v>193</v>
      </c>
      <c r="AH1223" s="505" t="s">
        <v>19</v>
      </c>
      <c r="AI1223" s="506"/>
      <c r="AJ1223" s="507"/>
      <c r="AK1223" s="3"/>
      <c r="AL1223" s="518" t="s">
        <v>1100</v>
      </c>
      <c r="AM1223" s="486"/>
      <c r="AN1223" s="486"/>
      <c r="AO1223" s="486"/>
      <c r="AP1223" s="486"/>
      <c r="AQ1223" s="759"/>
      <c r="AR1223" s="566">
        <f>VLOOKUP(AH1223,$CD$6:$CE$11,2,FALSE)</f>
        <v>0</v>
      </c>
    </row>
    <row r="1224" spans="1:44" ht="27.75" customHeight="1" x14ac:dyDescent="0.65">
      <c r="A1224" s="198" t="str">
        <f t="shared" si="22"/>
        <v/>
      </c>
      <c r="B1224" s="54"/>
      <c r="C1224" s="170"/>
      <c r="D1224" s="170"/>
      <c r="E1224" s="55"/>
      <c r="F1224" s="392"/>
      <c r="G1224" s="393"/>
      <c r="H1224" s="527"/>
      <c r="I1224" s="527"/>
      <c r="J1224" s="527"/>
      <c r="K1224" s="527"/>
      <c r="L1224" s="527"/>
      <c r="M1224" s="527"/>
      <c r="N1224" s="527"/>
      <c r="O1224" s="527"/>
      <c r="P1224" s="527"/>
      <c r="Q1224" s="527"/>
      <c r="R1224" s="527"/>
      <c r="S1224" s="527"/>
      <c r="T1224" s="527"/>
      <c r="U1224" s="527"/>
      <c r="V1224" s="527"/>
      <c r="W1224" s="527"/>
      <c r="X1224" s="527"/>
      <c r="Y1224" s="527"/>
      <c r="Z1224" s="527"/>
      <c r="AA1224" s="527"/>
      <c r="AB1224" s="527"/>
      <c r="AC1224" s="527"/>
      <c r="AD1224" s="527"/>
      <c r="AF1224" s="32"/>
      <c r="AG1224" s="444"/>
      <c r="AK1224" s="3"/>
      <c r="AL1224" s="758"/>
      <c r="AM1224" s="486"/>
      <c r="AN1224" s="486"/>
      <c r="AO1224" s="486"/>
      <c r="AP1224" s="486"/>
      <c r="AQ1224" s="759"/>
      <c r="AR1224" s="566"/>
    </row>
    <row r="1225" spans="1:44" ht="18" customHeight="1" x14ac:dyDescent="0.65">
      <c r="B1225" s="54"/>
      <c r="C1225" s="170"/>
      <c r="D1225" s="170"/>
      <c r="E1225" s="55"/>
      <c r="F1225" s="392"/>
      <c r="G1225" s="393"/>
      <c r="H1225" s="378"/>
      <c r="I1225" s="378"/>
      <c r="J1225" s="378"/>
      <c r="K1225" s="378"/>
      <c r="L1225" s="378"/>
      <c r="M1225" s="378"/>
      <c r="N1225" s="378"/>
      <c r="O1225" s="378"/>
      <c r="P1225" s="378"/>
      <c r="Q1225" s="378"/>
      <c r="R1225" s="378"/>
      <c r="S1225" s="378"/>
      <c r="T1225" s="378"/>
      <c r="U1225" s="378"/>
      <c r="V1225" s="378"/>
      <c r="W1225" s="378"/>
      <c r="X1225" s="378"/>
      <c r="Y1225" s="378"/>
      <c r="Z1225" s="378"/>
      <c r="AA1225" s="378"/>
      <c r="AB1225" s="378"/>
      <c r="AC1225" s="378"/>
      <c r="AD1225" s="378"/>
      <c r="AF1225" s="32"/>
      <c r="AG1225" s="444"/>
      <c r="AK1225" s="3"/>
      <c r="AL1225" s="758"/>
      <c r="AM1225" s="486"/>
      <c r="AN1225" s="486"/>
      <c r="AO1225" s="486"/>
      <c r="AP1225" s="486"/>
      <c r="AQ1225" s="759"/>
      <c r="AR1225" s="67"/>
    </row>
    <row r="1226" spans="1:44" ht="20.25" customHeight="1" x14ac:dyDescent="0.65">
      <c r="A1226" s="198" t="str">
        <f>IF(AG1226=0,"",AG1226)</f>
        <v/>
      </c>
      <c r="B1226" s="54"/>
      <c r="C1226" s="170"/>
      <c r="D1226" s="170"/>
      <c r="E1226" s="55"/>
      <c r="F1226" s="392"/>
      <c r="G1226" s="393"/>
      <c r="H1226" s="394"/>
      <c r="I1226" s="394"/>
      <c r="J1226" s="394"/>
      <c r="K1226" s="394"/>
      <c r="L1226" s="394"/>
      <c r="M1226" s="394"/>
      <c r="N1226" s="394"/>
      <c r="O1226" s="394"/>
      <c r="P1226" s="394"/>
      <c r="Q1226" s="394"/>
      <c r="R1226" s="394"/>
      <c r="S1226" s="394"/>
      <c r="T1226" s="394"/>
      <c r="U1226" s="394"/>
      <c r="V1226" s="394"/>
      <c r="W1226" s="394"/>
      <c r="X1226" s="394"/>
      <c r="Y1226" s="394"/>
      <c r="Z1226" s="394"/>
      <c r="AA1226" s="394"/>
      <c r="AB1226" s="394"/>
      <c r="AC1226" s="394"/>
      <c r="AD1226" s="394"/>
      <c r="AF1226" s="32"/>
      <c r="AG1226" s="444"/>
      <c r="AK1226" s="3"/>
      <c r="AL1226" s="758"/>
      <c r="AM1226" s="486"/>
      <c r="AN1226" s="486"/>
      <c r="AO1226" s="486"/>
      <c r="AP1226" s="486"/>
      <c r="AQ1226" s="759"/>
      <c r="AR1226" s="33"/>
    </row>
    <row r="1227" spans="1:44" ht="33.9" customHeight="1" x14ac:dyDescent="0.65">
      <c r="A1227" s="253">
        <f>IF(AG1227=0,"",AG1227)</f>
        <v>1931</v>
      </c>
      <c r="B1227" s="54"/>
      <c r="C1227" s="170"/>
      <c r="D1227" s="170"/>
      <c r="E1227" s="55"/>
      <c r="F1227" s="569" t="s">
        <v>74</v>
      </c>
      <c r="G1227" s="570"/>
      <c r="H1227" s="571" t="s">
        <v>1165</v>
      </c>
      <c r="I1227" s="571"/>
      <c r="J1227" s="571"/>
      <c r="K1227" s="571"/>
      <c r="L1227" s="571"/>
      <c r="M1227" s="571"/>
      <c r="N1227" s="571"/>
      <c r="O1227" s="571"/>
      <c r="P1227" s="571"/>
      <c r="Q1227" s="571"/>
      <c r="R1227" s="571"/>
      <c r="S1227" s="571"/>
      <c r="T1227" s="571"/>
      <c r="U1227" s="571"/>
      <c r="V1227" s="571"/>
      <c r="W1227" s="571"/>
      <c r="X1227" s="571"/>
      <c r="Y1227" s="571"/>
      <c r="Z1227" s="571"/>
      <c r="AA1227" s="571"/>
      <c r="AB1227" s="571"/>
      <c r="AC1227" s="571"/>
      <c r="AD1227" s="571"/>
      <c r="AF1227" s="32"/>
      <c r="AG1227" s="445">
        <v>1931</v>
      </c>
      <c r="AH1227" s="505" t="s">
        <v>19</v>
      </c>
      <c r="AI1227" s="506"/>
      <c r="AJ1227" s="507"/>
      <c r="AK1227" s="3"/>
      <c r="AL1227" s="518" t="s">
        <v>1049</v>
      </c>
      <c r="AM1227" s="486"/>
      <c r="AN1227" s="486"/>
      <c r="AO1227" s="486"/>
      <c r="AP1227" s="486"/>
      <c r="AQ1227" s="759"/>
      <c r="AR1227" s="566">
        <f>VLOOKUP(AH1227,$CD$6:$CE$11,2,FALSE)</f>
        <v>0</v>
      </c>
    </row>
    <row r="1228" spans="1:44" ht="27.75" customHeight="1" x14ac:dyDescent="0.65">
      <c r="A1228" s="12"/>
      <c r="B1228" s="54"/>
      <c r="C1228" s="170"/>
      <c r="D1228" s="170"/>
      <c r="E1228" s="55"/>
      <c r="F1228" s="375"/>
      <c r="G1228" s="376"/>
      <c r="H1228" s="571"/>
      <c r="I1228" s="571"/>
      <c r="J1228" s="571"/>
      <c r="K1228" s="571"/>
      <c r="L1228" s="571"/>
      <c r="M1228" s="571"/>
      <c r="N1228" s="571"/>
      <c r="O1228" s="571"/>
      <c r="P1228" s="571"/>
      <c r="Q1228" s="571"/>
      <c r="R1228" s="571"/>
      <c r="S1228" s="571"/>
      <c r="T1228" s="571"/>
      <c r="U1228" s="571"/>
      <c r="V1228" s="571"/>
      <c r="W1228" s="571"/>
      <c r="X1228" s="571"/>
      <c r="Y1228" s="571"/>
      <c r="Z1228" s="571"/>
      <c r="AA1228" s="571"/>
      <c r="AB1228" s="571"/>
      <c r="AC1228" s="571"/>
      <c r="AD1228" s="571"/>
      <c r="AF1228" s="32"/>
      <c r="AG1228" s="444"/>
      <c r="AK1228" s="3"/>
      <c r="AL1228" s="758"/>
      <c r="AM1228" s="486"/>
      <c r="AN1228" s="486"/>
      <c r="AO1228" s="486"/>
      <c r="AP1228" s="486"/>
      <c r="AQ1228" s="759"/>
      <c r="AR1228" s="566"/>
    </row>
    <row r="1229" spans="1:44" ht="27.75" customHeight="1" x14ac:dyDescent="0.65">
      <c r="A1229" s="12"/>
      <c r="B1229" s="54"/>
      <c r="C1229" s="170"/>
      <c r="D1229" s="170"/>
      <c r="E1229" s="55"/>
      <c r="F1229" s="375"/>
      <c r="G1229" s="376"/>
      <c r="H1229" s="571"/>
      <c r="I1229" s="571"/>
      <c r="J1229" s="571"/>
      <c r="K1229" s="571"/>
      <c r="L1229" s="571"/>
      <c r="M1229" s="571"/>
      <c r="N1229" s="571"/>
      <c r="O1229" s="571"/>
      <c r="P1229" s="571"/>
      <c r="Q1229" s="571"/>
      <c r="R1229" s="571"/>
      <c r="S1229" s="571"/>
      <c r="T1229" s="571"/>
      <c r="U1229" s="571"/>
      <c r="V1229" s="571"/>
      <c r="W1229" s="571"/>
      <c r="X1229" s="571"/>
      <c r="Y1229" s="571"/>
      <c r="Z1229" s="571"/>
      <c r="AA1229" s="571"/>
      <c r="AB1229" s="571"/>
      <c r="AC1229" s="571"/>
      <c r="AD1229" s="571"/>
      <c r="AF1229" s="32"/>
      <c r="AG1229" s="444"/>
      <c r="AK1229" s="3"/>
      <c r="AL1229" s="758"/>
      <c r="AM1229" s="486"/>
      <c r="AN1229" s="486"/>
      <c r="AO1229" s="486"/>
      <c r="AP1229" s="486"/>
      <c r="AQ1229" s="759"/>
      <c r="AR1229" s="67"/>
    </row>
    <row r="1230" spans="1:44" ht="14.05" customHeight="1" x14ac:dyDescent="0.65">
      <c r="A1230" s="12"/>
      <c r="B1230" s="54"/>
      <c r="C1230" s="170"/>
      <c r="D1230" s="170"/>
      <c r="E1230" s="55"/>
      <c r="F1230" s="375"/>
      <c r="G1230" s="376"/>
      <c r="H1230" s="367"/>
      <c r="I1230" s="367"/>
      <c r="J1230" s="367"/>
      <c r="K1230" s="367"/>
      <c r="L1230" s="367"/>
      <c r="M1230" s="367"/>
      <c r="N1230" s="367"/>
      <c r="O1230" s="367"/>
      <c r="P1230" s="367"/>
      <c r="Q1230" s="367"/>
      <c r="R1230" s="367"/>
      <c r="S1230" s="367"/>
      <c r="T1230" s="367"/>
      <c r="U1230" s="367"/>
      <c r="V1230" s="367"/>
      <c r="W1230" s="367"/>
      <c r="X1230" s="367"/>
      <c r="Y1230" s="367"/>
      <c r="Z1230" s="367"/>
      <c r="AA1230" s="367"/>
      <c r="AB1230" s="367"/>
      <c r="AC1230" s="367"/>
      <c r="AD1230" s="367"/>
      <c r="AF1230" s="32"/>
      <c r="AG1230" s="444"/>
      <c r="AK1230" s="3"/>
      <c r="AL1230" s="354"/>
      <c r="AM1230" s="355"/>
      <c r="AN1230" s="355"/>
      <c r="AO1230" s="355"/>
      <c r="AP1230" s="355"/>
      <c r="AQ1230" s="356"/>
      <c r="AR1230" s="67"/>
    </row>
    <row r="1231" spans="1:44" ht="27.75" customHeight="1" x14ac:dyDescent="0.65">
      <c r="B1231" s="54"/>
      <c r="C1231" s="170"/>
      <c r="D1231" s="170"/>
      <c r="E1231" s="55"/>
      <c r="F1231" s="375"/>
      <c r="G1231" s="369" t="s">
        <v>58</v>
      </c>
      <c r="H1231" s="571" t="s">
        <v>1039</v>
      </c>
      <c r="I1231" s="571"/>
      <c r="J1231" s="571"/>
      <c r="K1231" s="571"/>
      <c r="L1231" s="571"/>
      <c r="M1231" s="571"/>
      <c r="N1231" s="571"/>
      <c r="O1231" s="571"/>
      <c r="P1231" s="571"/>
      <c r="Q1231" s="571"/>
      <c r="R1231" s="571"/>
      <c r="S1231" s="571"/>
      <c r="T1231" s="571"/>
      <c r="U1231" s="571"/>
      <c r="V1231" s="571"/>
      <c r="W1231" s="571"/>
      <c r="X1231" s="571"/>
      <c r="Y1231" s="571"/>
      <c r="Z1231" s="571"/>
      <c r="AA1231" s="571"/>
      <c r="AB1231" s="571"/>
      <c r="AC1231" s="571"/>
      <c r="AD1231" s="571"/>
      <c r="AF1231" s="32"/>
      <c r="AG1231" s="444"/>
      <c r="AK1231" s="3"/>
      <c r="AL1231" s="303"/>
      <c r="AM1231" s="304"/>
      <c r="AN1231" s="304"/>
      <c r="AO1231" s="304"/>
      <c r="AP1231" s="304"/>
      <c r="AQ1231" s="305"/>
      <c r="AR1231" s="33"/>
    </row>
    <row r="1232" spans="1:44" ht="27.75" customHeight="1" x14ac:dyDescent="0.65">
      <c r="B1232" s="54"/>
      <c r="C1232" s="170"/>
      <c r="D1232" s="170"/>
      <c r="E1232" s="55"/>
      <c r="F1232" s="375"/>
      <c r="G1232" s="369"/>
      <c r="H1232" s="571"/>
      <c r="I1232" s="571"/>
      <c r="J1232" s="571"/>
      <c r="K1232" s="571"/>
      <c r="L1232" s="571"/>
      <c r="M1232" s="571"/>
      <c r="N1232" s="571"/>
      <c r="O1232" s="571"/>
      <c r="P1232" s="571"/>
      <c r="Q1232" s="571"/>
      <c r="R1232" s="571"/>
      <c r="S1232" s="571"/>
      <c r="T1232" s="571"/>
      <c r="U1232" s="571"/>
      <c r="V1232" s="571"/>
      <c r="W1232" s="571"/>
      <c r="X1232" s="571"/>
      <c r="Y1232" s="571"/>
      <c r="Z1232" s="571"/>
      <c r="AA1232" s="571"/>
      <c r="AB1232" s="571"/>
      <c r="AC1232" s="571"/>
      <c r="AD1232" s="571"/>
      <c r="AF1232" s="32"/>
      <c r="AG1232" s="444"/>
      <c r="AK1232" s="3"/>
      <c r="AL1232" s="303"/>
      <c r="AM1232" s="304"/>
      <c r="AN1232" s="304"/>
      <c r="AO1232" s="304"/>
      <c r="AP1232" s="304"/>
      <c r="AQ1232" s="305"/>
      <c r="AR1232" s="33"/>
    </row>
    <row r="1233" spans="1:44" ht="27.75" customHeight="1" x14ac:dyDescent="0.65">
      <c r="B1233" s="54"/>
      <c r="C1233" s="170"/>
      <c r="D1233" s="170"/>
      <c r="E1233" s="55"/>
      <c r="F1233" s="375"/>
      <c r="G1233" s="369"/>
      <c r="H1233" s="571"/>
      <c r="I1233" s="571"/>
      <c r="J1233" s="571"/>
      <c r="K1233" s="571"/>
      <c r="L1233" s="571"/>
      <c r="M1233" s="571"/>
      <c r="N1233" s="571"/>
      <c r="O1233" s="571"/>
      <c r="P1233" s="571"/>
      <c r="Q1233" s="571"/>
      <c r="R1233" s="571"/>
      <c r="S1233" s="571"/>
      <c r="T1233" s="571"/>
      <c r="U1233" s="571"/>
      <c r="V1233" s="571"/>
      <c r="W1233" s="571"/>
      <c r="X1233" s="571"/>
      <c r="Y1233" s="571"/>
      <c r="Z1233" s="571"/>
      <c r="AA1233" s="571"/>
      <c r="AB1233" s="571"/>
      <c r="AC1233" s="571"/>
      <c r="AD1233" s="571"/>
      <c r="AF1233" s="32"/>
      <c r="AG1233" s="444"/>
      <c r="AK1233" s="3"/>
      <c r="AL1233" s="303"/>
      <c r="AM1233" s="304"/>
      <c r="AN1233" s="304"/>
      <c r="AO1233" s="304"/>
      <c r="AP1233" s="304"/>
      <c r="AQ1233" s="305"/>
      <c r="AR1233" s="33"/>
    </row>
    <row r="1234" spans="1:44" ht="27.75" customHeight="1" x14ac:dyDescent="0.65">
      <c r="B1234" s="54"/>
      <c r="C1234" s="170"/>
      <c r="D1234" s="170"/>
      <c r="E1234" s="55"/>
      <c r="F1234" s="375"/>
      <c r="G1234" s="369"/>
      <c r="H1234" s="571"/>
      <c r="I1234" s="571"/>
      <c r="J1234" s="571"/>
      <c r="K1234" s="571"/>
      <c r="L1234" s="571"/>
      <c r="M1234" s="571"/>
      <c r="N1234" s="571"/>
      <c r="O1234" s="571"/>
      <c r="P1234" s="571"/>
      <c r="Q1234" s="571"/>
      <c r="R1234" s="571"/>
      <c r="S1234" s="571"/>
      <c r="T1234" s="571"/>
      <c r="U1234" s="571"/>
      <c r="V1234" s="571"/>
      <c r="W1234" s="571"/>
      <c r="X1234" s="571"/>
      <c r="Y1234" s="571"/>
      <c r="Z1234" s="571"/>
      <c r="AA1234" s="571"/>
      <c r="AB1234" s="571"/>
      <c r="AC1234" s="571"/>
      <c r="AD1234" s="571"/>
      <c r="AF1234" s="32"/>
      <c r="AG1234" s="444"/>
      <c r="AK1234" s="3"/>
      <c r="AL1234" s="303"/>
      <c r="AM1234" s="304"/>
      <c r="AN1234" s="304"/>
      <c r="AO1234" s="304"/>
      <c r="AP1234" s="304"/>
      <c r="AQ1234" s="305"/>
      <c r="AR1234" s="33"/>
    </row>
    <row r="1235" spans="1:44" ht="27.75" customHeight="1" x14ac:dyDescent="0.65">
      <c r="B1235" s="54"/>
      <c r="C1235" s="170"/>
      <c r="D1235" s="170"/>
      <c r="E1235" s="55"/>
      <c r="F1235" s="375"/>
      <c r="G1235" s="369"/>
      <c r="H1235" s="571"/>
      <c r="I1235" s="571"/>
      <c r="J1235" s="571"/>
      <c r="K1235" s="571"/>
      <c r="L1235" s="571"/>
      <c r="M1235" s="571"/>
      <c r="N1235" s="571"/>
      <c r="O1235" s="571"/>
      <c r="P1235" s="571"/>
      <c r="Q1235" s="571"/>
      <c r="R1235" s="571"/>
      <c r="S1235" s="571"/>
      <c r="T1235" s="571"/>
      <c r="U1235" s="571"/>
      <c r="V1235" s="571"/>
      <c r="W1235" s="571"/>
      <c r="X1235" s="571"/>
      <c r="Y1235" s="571"/>
      <c r="Z1235" s="571"/>
      <c r="AA1235" s="571"/>
      <c r="AB1235" s="571"/>
      <c r="AC1235" s="571"/>
      <c r="AD1235" s="571"/>
      <c r="AF1235" s="32"/>
      <c r="AG1235" s="444"/>
      <c r="AK1235" s="3"/>
      <c r="AL1235" s="303"/>
      <c r="AM1235" s="304"/>
      <c r="AN1235" s="304"/>
      <c r="AO1235" s="304"/>
      <c r="AP1235" s="304"/>
      <c r="AQ1235" s="305"/>
      <c r="AR1235" s="33"/>
    </row>
    <row r="1236" spans="1:44" ht="27.75" customHeight="1" x14ac:dyDescent="0.65">
      <c r="B1236" s="54"/>
      <c r="C1236" s="170"/>
      <c r="D1236" s="170"/>
      <c r="E1236" s="55"/>
      <c r="F1236" s="375"/>
      <c r="G1236" s="369" t="s">
        <v>76</v>
      </c>
      <c r="H1236" s="571" t="s">
        <v>1040</v>
      </c>
      <c r="I1236" s="571"/>
      <c r="J1236" s="571"/>
      <c r="K1236" s="571"/>
      <c r="L1236" s="571"/>
      <c r="M1236" s="571"/>
      <c r="N1236" s="571"/>
      <c r="O1236" s="571"/>
      <c r="P1236" s="571"/>
      <c r="Q1236" s="571"/>
      <c r="R1236" s="571"/>
      <c r="S1236" s="571"/>
      <c r="T1236" s="571"/>
      <c r="U1236" s="571"/>
      <c r="V1236" s="571"/>
      <c r="W1236" s="571"/>
      <c r="X1236" s="571"/>
      <c r="Y1236" s="571"/>
      <c r="Z1236" s="571"/>
      <c r="AA1236" s="571"/>
      <c r="AB1236" s="571"/>
      <c r="AC1236" s="571"/>
      <c r="AD1236" s="571"/>
      <c r="AF1236" s="32"/>
      <c r="AG1236" s="444"/>
      <c r="AK1236" s="3"/>
      <c r="AL1236" s="303"/>
      <c r="AM1236" s="304"/>
      <c r="AN1236" s="304"/>
      <c r="AO1236" s="304"/>
      <c r="AP1236" s="304"/>
      <c r="AQ1236" s="305"/>
      <c r="AR1236" s="33"/>
    </row>
    <row r="1237" spans="1:44" ht="27.75" customHeight="1" x14ac:dyDescent="0.65">
      <c r="B1237" s="54"/>
      <c r="C1237" s="170"/>
      <c r="D1237" s="170"/>
      <c r="E1237" s="55"/>
      <c r="F1237" s="375"/>
      <c r="G1237" s="369"/>
      <c r="H1237" s="571"/>
      <c r="I1237" s="571"/>
      <c r="J1237" s="571"/>
      <c r="K1237" s="571"/>
      <c r="L1237" s="571"/>
      <c r="M1237" s="571"/>
      <c r="N1237" s="571"/>
      <c r="O1237" s="571"/>
      <c r="P1237" s="571"/>
      <c r="Q1237" s="571"/>
      <c r="R1237" s="571"/>
      <c r="S1237" s="571"/>
      <c r="T1237" s="571"/>
      <c r="U1237" s="571"/>
      <c r="V1237" s="571"/>
      <c r="W1237" s="571"/>
      <c r="X1237" s="571"/>
      <c r="Y1237" s="571"/>
      <c r="Z1237" s="571"/>
      <c r="AA1237" s="571"/>
      <c r="AB1237" s="571"/>
      <c r="AC1237" s="571"/>
      <c r="AD1237" s="571"/>
      <c r="AF1237" s="32"/>
      <c r="AG1237" s="444"/>
      <c r="AK1237" s="3"/>
      <c r="AL1237" s="303"/>
      <c r="AM1237" s="304"/>
      <c r="AN1237" s="304"/>
      <c r="AO1237" s="304"/>
      <c r="AP1237" s="304"/>
      <c r="AQ1237" s="305"/>
      <c r="AR1237" s="33"/>
    </row>
    <row r="1238" spans="1:44" ht="27.75" customHeight="1" x14ac:dyDescent="0.65">
      <c r="B1238" s="54"/>
      <c r="C1238" s="170"/>
      <c r="D1238" s="170"/>
      <c r="E1238" s="55"/>
      <c r="F1238" s="392"/>
      <c r="G1238" s="369" t="s">
        <v>77</v>
      </c>
      <c r="H1238" s="571" t="s">
        <v>1041</v>
      </c>
      <c r="I1238" s="571"/>
      <c r="J1238" s="571"/>
      <c r="K1238" s="571"/>
      <c r="L1238" s="571"/>
      <c r="M1238" s="571"/>
      <c r="N1238" s="571"/>
      <c r="O1238" s="571"/>
      <c r="P1238" s="571"/>
      <c r="Q1238" s="571"/>
      <c r="R1238" s="571"/>
      <c r="S1238" s="571"/>
      <c r="T1238" s="571"/>
      <c r="U1238" s="571"/>
      <c r="V1238" s="571"/>
      <c r="W1238" s="571"/>
      <c r="X1238" s="571"/>
      <c r="Y1238" s="571"/>
      <c r="Z1238" s="571"/>
      <c r="AA1238" s="571"/>
      <c r="AB1238" s="571"/>
      <c r="AC1238" s="571"/>
      <c r="AD1238" s="571"/>
      <c r="AF1238" s="32"/>
      <c r="AG1238" s="444"/>
      <c r="AK1238" s="3"/>
      <c r="AL1238" s="303"/>
      <c r="AM1238" s="304"/>
      <c r="AN1238" s="304"/>
      <c r="AO1238" s="304"/>
      <c r="AP1238" s="304"/>
      <c r="AQ1238" s="305"/>
      <c r="AR1238" s="33"/>
    </row>
    <row r="1239" spans="1:44" ht="27.75" customHeight="1" x14ac:dyDescent="0.65">
      <c r="B1239" s="54"/>
      <c r="C1239" s="170"/>
      <c r="D1239" s="170"/>
      <c r="E1239" s="55"/>
      <c r="F1239" s="392"/>
      <c r="G1239" s="369"/>
      <c r="H1239" s="571"/>
      <c r="I1239" s="571"/>
      <c r="J1239" s="571"/>
      <c r="K1239" s="571"/>
      <c r="L1239" s="571"/>
      <c r="M1239" s="571"/>
      <c r="N1239" s="571"/>
      <c r="O1239" s="571"/>
      <c r="P1239" s="571"/>
      <c r="Q1239" s="571"/>
      <c r="R1239" s="571"/>
      <c r="S1239" s="571"/>
      <c r="T1239" s="571"/>
      <c r="U1239" s="571"/>
      <c r="V1239" s="571"/>
      <c r="W1239" s="571"/>
      <c r="X1239" s="571"/>
      <c r="Y1239" s="571"/>
      <c r="Z1239" s="571"/>
      <c r="AA1239" s="571"/>
      <c r="AB1239" s="571"/>
      <c r="AC1239" s="571"/>
      <c r="AD1239" s="571"/>
      <c r="AF1239" s="32"/>
      <c r="AG1239" s="444"/>
      <c r="AK1239" s="3"/>
      <c r="AL1239" s="303"/>
      <c r="AM1239" s="304"/>
      <c r="AN1239" s="304"/>
      <c r="AO1239" s="304"/>
      <c r="AP1239" s="304"/>
      <c r="AQ1239" s="305"/>
      <c r="AR1239" s="33"/>
    </row>
    <row r="1240" spans="1:44" ht="27.75" customHeight="1" x14ac:dyDescent="0.65">
      <c r="B1240" s="54"/>
      <c r="C1240" s="170"/>
      <c r="D1240" s="170"/>
      <c r="E1240" s="55"/>
      <c r="F1240" s="392"/>
      <c r="G1240" s="369" t="s">
        <v>96</v>
      </c>
      <c r="H1240" s="571" t="s">
        <v>1042</v>
      </c>
      <c r="I1240" s="571"/>
      <c r="J1240" s="571"/>
      <c r="K1240" s="571"/>
      <c r="L1240" s="571"/>
      <c r="M1240" s="571"/>
      <c r="N1240" s="571"/>
      <c r="O1240" s="571"/>
      <c r="P1240" s="571"/>
      <c r="Q1240" s="571"/>
      <c r="R1240" s="571"/>
      <c r="S1240" s="571"/>
      <c r="T1240" s="571"/>
      <c r="U1240" s="571"/>
      <c r="V1240" s="571"/>
      <c r="W1240" s="571"/>
      <c r="X1240" s="571"/>
      <c r="Y1240" s="571"/>
      <c r="Z1240" s="571"/>
      <c r="AA1240" s="571"/>
      <c r="AB1240" s="571"/>
      <c r="AC1240" s="571"/>
      <c r="AD1240" s="571"/>
      <c r="AF1240" s="32"/>
      <c r="AG1240" s="444"/>
      <c r="AK1240" s="3"/>
      <c r="AL1240" s="303"/>
      <c r="AM1240" s="304"/>
      <c r="AN1240" s="304"/>
      <c r="AO1240" s="304"/>
      <c r="AP1240" s="304"/>
      <c r="AQ1240" s="305"/>
      <c r="AR1240" s="33"/>
    </row>
    <row r="1241" spans="1:44" ht="27.75" customHeight="1" x14ac:dyDescent="0.65">
      <c r="A1241" s="198" t="str">
        <f>IF(AG1241=0,"",AG1241)</f>
        <v/>
      </c>
      <c r="B1241" s="54"/>
      <c r="C1241" s="170"/>
      <c r="D1241" s="170"/>
      <c r="E1241" s="55"/>
      <c r="F1241" s="392"/>
      <c r="G1241" s="369"/>
      <c r="H1241" s="571"/>
      <c r="I1241" s="571"/>
      <c r="J1241" s="571"/>
      <c r="K1241" s="571"/>
      <c r="L1241" s="571"/>
      <c r="M1241" s="571"/>
      <c r="N1241" s="571"/>
      <c r="O1241" s="571"/>
      <c r="P1241" s="571"/>
      <c r="Q1241" s="571"/>
      <c r="R1241" s="571"/>
      <c r="S1241" s="571"/>
      <c r="T1241" s="571"/>
      <c r="U1241" s="571"/>
      <c r="V1241" s="571"/>
      <c r="W1241" s="571"/>
      <c r="X1241" s="571"/>
      <c r="Y1241" s="571"/>
      <c r="Z1241" s="571"/>
      <c r="AA1241" s="571"/>
      <c r="AB1241" s="571"/>
      <c r="AC1241" s="571"/>
      <c r="AD1241" s="571"/>
      <c r="AF1241" s="32"/>
      <c r="AG1241" s="444"/>
      <c r="AK1241" s="3"/>
      <c r="AL1241" s="303"/>
      <c r="AM1241" s="304"/>
      <c r="AN1241" s="304"/>
      <c r="AO1241" s="304"/>
      <c r="AP1241" s="304"/>
      <c r="AQ1241" s="305"/>
      <c r="AR1241" s="33"/>
    </row>
    <row r="1242" spans="1:44" ht="27.75" customHeight="1" x14ac:dyDescent="0.65">
      <c r="B1242" s="54"/>
      <c r="C1242" s="170"/>
      <c r="D1242" s="170"/>
      <c r="E1242" s="55"/>
      <c r="F1242" s="392"/>
      <c r="G1242" s="369"/>
      <c r="H1242" s="571"/>
      <c r="I1242" s="571"/>
      <c r="J1242" s="571"/>
      <c r="K1242" s="571"/>
      <c r="L1242" s="571"/>
      <c r="M1242" s="571"/>
      <c r="N1242" s="571"/>
      <c r="O1242" s="571"/>
      <c r="P1242" s="571"/>
      <c r="Q1242" s="571"/>
      <c r="R1242" s="571"/>
      <c r="S1242" s="571"/>
      <c r="T1242" s="571"/>
      <c r="U1242" s="571"/>
      <c r="V1242" s="571"/>
      <c r="W1242" s="571"/>
      <c r="X1242" s="571"/>
      <c r="Y1242" s="571"/>
      <c r="Z1242" s="571"/>
      <c r="AA1242" s="571"/>
      <c r="AB1242" s="571"/>
      <c r="AC1242" s="571"/>
      <c r="AD1242" s="571"/>
      <c r="AF1242" s="32"/>
      <c r="AG1242" s="444"/>
      <c r="AK1242" s="3"/>
      <c r="AL1242" s="518" t="s">
        <v>1050</v>
      </c>
      <c r="AM1242" s="486"/>
      <c r="AN1242" s="486"/>
      <c r="AO1242" s="486"/>
      <c r="AP1242" s="486"/>
      <c r="AQ1242" s="759"/>
      <c r="AR1242" s="33"/>
    </row>
    <row r="1243" spans="1:44" ht="27.75" customHeight="1" x14ac:dyDescent="0.65">
      <c r="B1243" s="54"/>
      <c r="C1243" s="170"/>
      <c r="D1243" s="170"/>
      <c r="E1243" s="55"/>
      <c r="F1243" s="392"/>
      <c r="G1243" s="369"/>
      <c r="H1243" s="571"/>
      <c r="I1243" s="571"/>
      <c r="J1243" s="571"/>
      <c r="K1243" s="571"/>
      <c r="L1243" s="571"/>
      <c r="M1243" s="571"/>
      <c r="N1243" s="571"/>
      <c r="O1243" s="571"/>
      <c r="P1243" s="571"/>
      <c r="Q1243" s="571"/>
      <c r="R1243" s="571"/>
      <c r="S1243" s="571"/>
      <c r="T1243" s="571"/>
      <c r="U1243" s="571"/>
      <c r="V1243" s="571"/>
      <c r="W1243" s="571"/>
      <c r="X1243" s="571"/>
      <c r="Y1243" s="571"/>
      <c r="Z1243" s="571"/>
      <c r="AA1243" s="571"/>
      <c r="AB1243" s="571"/>
      <c r="AC1243" s="571"/>
      <c r="AD1243" s="571"/>
      <c r="AF1243" s="32"/>
      <c r="AG1243" s="444"/>
      <c r="AK1243" s="3"/>
      <c r="AL1243" s="758"/>
      <c r="AM1243" s="486"/>
      <c r="AN1243" s="486"/>
      <c r="AO1243" s="486"/>
      <c r="AP1243" s="486"/>
      <c r="AQ1243" s="759"/>
      <c r="AR1243" s="33"/>
    </row>
    <row r="1244" spans="1:44" ht="20.05" customHeight="1" x14ac:dyDescent="0.65">
      <c r="B1244" s="54"/>
      <c r="C1244" s="170"/>
      <c r="D1244" s="170"/>
      <c r="E1244" s="55"/>
      <c r="F1244" s="392"/>
      <c r="G1244" s="393"/>
      <c r="H1244" s="409"/>
      <c r="I1244" s="409"/>
      <c r="J1244" s="409"/>
      <c r="K1244" s="409"/>
      <c r="L1244" s="409"/>
      <c r="M1244" s="409"/>
      <c r="N1244" s="409"/>
      <c r="O1244" s="409"/>
      <c r="P1244" s="409"/>
      <c r="Q1244" s="409"/>
      <c r="R1244" s="409"/>
      <c r="S1244" s="409"/>
      <c r="T1244" s="409"/>
      <c r="U1244" s="409"/>
      <c r="V1244" s="409"/>
      <c r="W1244" s="409"/>
      <c r="X1244" s="409"/>
      <c r="Y1244" s="409"/>
      <c r="Z1244" s="409"/>
      <c r="AA1244" s="409"/>
      <c r="AB1244" s="409"/>
      <c r="AC1244" s="409"/>
      <c r="AD1244" s="409"/>
      <c r="AF1244" s="32"/>
      <c r="AG1244" s="444"/>
      <c r="AK1244" s="3"/>
      <c r="AL1244" s="758"/>
      <c r="AM1244" s="486"/>
      <c r="AN1244" s="486"/>
      <c r="AO1244" s="486"/>
      <c r="AP1244" s="486"/>
      <c r="AQ1244" s="759"/>
      <c r="AR1244" s="33"/>
    </row>
    <row r="1245" spans="1:44" ht="27.75" customHeight="1" x14ac:dyDescent="0.65">
      <c r="B1245" s="54"/>
      <c r="C1245" s="170"/>
      <c r="D1245" s="170"/>
      <c r="E1245" s="55"/>
      <c r="F1245" s="392"/>
      <c r="G1245" s="393"/>
      <c r="H1245" s="596" t="s">
        <v>981</v>
      </c>
      <c r="I1245" s="596"/>
      <c r="J1245" s="596"/>
      <c r="K1245" s="596"/>
      <c r="L1245" s="596"/>
      <c r="M1245" s="596"/>
      <c r="N1245" s="596"/>
      <c r="O1245" s="596"/>
      <c r="P1245" s="596"/>
      <c r="Q1245" s="596"/>
      <c r="R1245" s="596"/>
      <c r="S1245" s="596"/>
      <c r="T1245" s="596"/>
      <c r="U1245" s="596"/>
      <c r="V1245" s="596"/>
      <c r="W1245" s="596"/>
      <c r="X1245" s="596"/>
      <c r="Y1245" s="596"/>
      <c r="Z1245" s="596"/>
      <c r="AA1245" s="596"/>
      <c r="AB1245" s="596"/>
      <c r="AC1245" s="596"/>
      <c r="AD1245" s="409"/>
      <c r="AF1245" s="32"/>
      <c r="AG1245" s="444"/>
      <c r="AK1245" s="3"/>
      <c r="AL1245" s="758"/>
      <c r="AM1245" s="486"/>
      <c r="AN1245" s="486"/>
      <c r="AO1245" s="486"/>
      <c r="AP1245" s="486"/>
      <c r="AQ1245" s="759"/>
      <c r="AR1245" s="33"/>
    </row>
    <row r="1246" spans="1:44" ht="27.75" customHeight="1" x14ac:dyDescent="0.65">
      <c r="B1246" s="54"/>
      <c r="C1246" s="170"/>
      <c r="D1246" s="170"/>
      <c r="E1246" s="55"/>
      <c r="F1246" s="392"/>
      <c r="G1246" s="393"/>
      <c r="H1246" s="596"/>
      <c r="I1246" s="596"/>
      <c r="J1246" s="596"/>
      <c r="K1246" s="596"/>
      <c r="L1246" s="596"/>
      <c r="M1246" s="596"/>
      <c r="N1246" s="596"/>
      <c r="O1246" s="596"/>
      <c r="P1246" s="596"/>
      <c r="Q1246" s="596"/>
      <c r="R1246" s="596"/>
      <c r="S1246" s="596"/>
      <c r="T1246" s="596"/>
      <c r="U1246" s="596"/>
      <c r="V1246" s="596"/>
      <c r="W1246" s="596"/>
      <c r="X1246" s="596"/>
      <c r="Y1246" s="596"/>
      <c r="Z1246" s="596"/>
      <c r="AA1246" s="596"/>
      <c r="AB1246" s="596"/>
      <c r="AC1246" s="596"/>
      <c r="AD1246" s="409"/>
      <c r="AF1246" s="32"/>
      <c r="AG1246" s="444"/>
      <c r="AK1246" s="3"/>
      <c r="AL1246" s="303"/>
      <c r="AM1246" s="304"/>
      <c r="AN1246" s="304"/>
      <c r="AO1246" s="304"/>
      <c r="AP1246" s="304"/>
      <c r="AQ1246" s="305"/>
      <c r="AR1246" s="33"/>
    </row>
    <row r="1247" spans="1:44" ht="17.8" customHeight="1" thickBot="1" x14ac:dyDescent="0.7">
      <c r="B1247" s="54"/>
      <c r="C1247" s="170"/>
      <c r="D1247" s="170"/>
      <c r="E1247" s="55"/>
      <c r="F1247" s="77"/>
      <c r="G1247" s="78"/>
      <c r="H1247" s="249"/>
      <c r="I1247" s="249"/>
      <c r="J1247" s="249"/>
      <c r="K1247" s="249"/>
      <c r="L1247" s="249"/>
      <c r="M1247" s="249"/>
      <c r="N1247" s="249"/>
      <c r="O1247" s="249"/>
      <c r="P1247" s="249"/>
      <c r="Q1247" s="249"/>
      <c r="R1247" s="249"/>
      <c r="S1247" s="249"/>
      <c r="T1247" s="249"/>
      <c r="U1247" s="249"/>
      <c r="V1247" s="249"/>
      <c r="W1247" s="249"/>
      <c r="X1247" s="249"/>
      <c r="Y1247" s="249"/>
      <c r="Z1247" s="249"/>
      <c r="AA1247" s="249"/>
      <c r="AB1247" s="249"/>
      <c r="AC1247" s="249"/>
      <c r="AD1247" s="249"/>
      <c r="AF1247" s="32"/>
      <c r="AG1247" s="444"/>
      <c r="AK1247" s="3"/>
      <c r="AL1247" s="303"/>
      <c r="AM1247" s="304"/>
      <c r="AN1247" s="304"/>
      <c r="AO1247" s="304"/>
      <c r="AP1247" s="304"/>
      <c r="AQ1247" s="305"/>
      <c r="AR1247" s="33"/>
    </row>
    <row r="1248" spans="1:44" ht="16.3" customHeight="1" x14ac:dyDescent="0.65">
      <c r="A1248" s="198" t="str">
        <f t="shared" ref="A1248:A1258" si="23">IF(AG1248=0,"",AG1248)</f>
        <v/>
      </c>
      <c r="B1248" s="15"/>
      <c r="C1248" s="4"/>
      <c r="D1248" s="4"/>
      <c r="E1248" s="16"/>
      <c r="F1248" s="35"/>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250"/>
      <c r="AG1248" s="448"/>
      <c r="AH1248" s="248"/>
      <c r="AI1248" s="248"/>
      <c r="AJ1248" s="248"/>
      <c r="AK1248" s="13"/>
      <c r="AL1248" s="357"/>
      <c r="AM1248" s="358"/>
      <c r="AN1248" s="358"/>
      <c r="AO1248" s="358"/>
      <c r="AP1248" s="358"/>
      <c r="AQ1248" s="359"/>
      <c r="AR1248" s="257"/>
    </row>
    <row r="1249" spans="1:44" ht="27.75" customHeight="1" x14ac:dyDescent="0.65">
      <c r="A1249" s="198">
        <f t="shared" si="23"/>
        <v>194</v>
      </c>
      <c r="B1249" s="512" t="s">
        <v>661</v>
      </c>
      <c r="C1249" s="513"/>
      <c r="D1249" s="513"/>
      <c r="E1249" s="514"/>
      <c r="F1249" s="503" t="s">
        <v>37</v>
      </c>
      <c r="G1249" s="504"/>
      <c r="H1249" s="487" t="s">
        <v>662</v>
      </c>
      <c r="I1249" s="487"/>
      <c r="J1249" s="487"/>
      <c r="K1249" s="487"/>
      <c r="L1249" s="487"/>
      <c r="M1249" s="487"/>
      <c r="N1249" s="487"/>
      <c r="O1249" s="487"/>
      <c r="P1249" s="487"/>
      <c r="Q1249" s="487"/>
      <c r="R1249" s="487"/>
      <c r="S1249" s="487"/>
      <c r="T1249" s="487"/>
      <c r="U1249" s="487"/>
      <c r="V1249" s="487"/>
      <c r="W1249" s="487"/>
      <c r="X1249" s="487"/>
      <c r="Y1249" s="487"/>
      <c r="Z1249" s="487"/>
      <c r="AA1249" s="487"/>
      <c r="AB1249" s="487"/>
      <c r="AC1249" s="487"/>
      <c r="AD1249" s="487"/>
      <c r="AF1249" s="32"/>
      <c r="AG1249" s="444">
        <v>194</v>
      </c>
      <c r="AH1249" s="505" t="s">
        <v>19</v>
      </c>
      <c r="AI1249" s="506"/>
      <c r="AJ1249" s="507"/>
      <c r="AK1249" s="3"/>
      <c r="AL1249" s="518" t="s">
        <v>1101</v>
      </c>
      <c r="AM1249" s="519"/>
      <c r="AN1249" s="519"/>
      <c r="AO1249" s="519"/>
      <c r="AP1249" s="519"/>
      <c r="AQ1249" s="520"/>
      <c r="AR1249" s="566">
        <f>VLOOKUP(AH1249,$CD$6:$CE$11,2,FALSE)</f>
        <v>0</v>
      </c>
    </row>
    <row r="1250" spans="1:44" ht="27.75" customHeight="1" x14ac:dyDescent="0.65">
      <c r="A1250" s="198" t="str">
        <f t="shared" si="23"/>
        <v/>
      </c>
      <c r="B1250" s="512"/>
      <c r="C1250" s="513"/>
      <c r="D1250" s="513"/>
      <c r="E1250" s="514"/>
      <c r="F1250" s="77"/>
      <c r="G1250" s="78"/>
      <c r="H1250" s="487"/>
      <c r="I1250" s="487"/>
      <c r="J1250" s="487"/>
      <c r="K1250" s="487"/>
      <c r="L1250" s="487"/>
      <c r="M1250" s="487"/>
      <c r="N1250" s="487"/>
      <c r="O1250" s="487"/>
      <c r="P1250" s="487"/>
      <c r="Q1250" s="487"/>
      <c r="R1250" s="487"/>
      <c r="S1250" s="487"/>
      <c r="T1250" s="487"/>
      <c r="U1250" s="487"/>
      <c r="V1250" s="487"/>
      <c r="W1250" s="487"/>
      <c r="X1250" s="487"/>
      <c r="Y1250" s="487"/>
      <c r="Z1250" s="487"/>
      <c r="AA1250" s="487"/>
      <c r="AB1250" s="487"/>
      <c r="AC1250" s="487"/>
      <c r="AD1250" s="487"/>
      <c r="AF1250" s="32"/>
      <c r="AG1250" s="444"/>
      <c r="AK1250" s="3"/>
      <c r="AL1250" s="518"/>
      <c r="AM1250" s="519"/>
      <c r="AN1250" s="519"/>
      <c r="AO1250" s="519"/>
      <c r="AP1250" s="519"/>
      <c r="AQ1250" s="520"/>
      <c r="AR1250" s="566"/>
    </row>
    <row r="1251" spans="1:44" ht="27" customHeight="1" x14ac:dyDescent="0.65">
      <c r="A1251" s="198" t="str">
        <f t="shared" si="23"/>
        <v/>
      </c>
      <c r="B1251" s="28"/>
      <c r="E1251" s="29"/>
      <c r="F1251" s="77"/>
      <c r="G1251" s="78"/>
      <c r="AF1251" s="32"/>
      <c r="AG1251" s="444"/>
      <c r="AK1251" s="3"/>
      <c r="AL1251" s="518"/>
      <c r="AM1251" s="519"/>
      <c r="AN1251" s="519"/>
      <c r="AO1251" s="519"/>
      <c r="AP1251" s="519"/>
      <c r="AQ1251" s="520"/>
      <c r="AR1251" s="33"/>
    </row>
    <row r="1252" spans="1:44" ht="27.75" customHeight="1" x14ac:dyDescent="0.65">
      <c r="A1252" s="198">
        <f t="shared" si="23"/>
        <v>195</v>
      </c>
      <c r="B1252" s="28"/>
      <c r="E1252" s="29"/>
      <c r="F1252" s="503" t="s">
        <v>5</v>
      </c>
      <c r="G1252" s="504"/>
      <c r="H1252" s="567" t="s">
        <v>663</v>
      </c>
      <c r="I1252" s="567"/>
      <c r="J1252" s="567"/>
      <c r="K1252" s="567"/>
      <c r="L1252" s="567"/>
      <c r="M1252" s="567"/>
      <c r="N1252" s="567"/>
      <c r="O1252" s="567"/>
      <c r="P1252" s="567"/>
      <c r="Q1252" s="567"/>
      <c r="R1252" s="567"/>
      <c r="S1252" s="567"/>
      <c r="T1252" s="567"/>
      <c r="U1252" s="567"/>
      <c r="V1252" s="567"/>
      <c r="W1252" s="567"/>
      <c r="X1252" s="567"/>
      <c r="Y1252" s="567"/>
      <c r="Z1252" s="567"/>
      <c r="AA1252" s="567"/>
      <c r="AB1252" s="567"/>
      <c r="AC1252" s="567"/>
      <c r="AD1252" s="567"/>
      <c r="AF1252" s="32"/>
      <c r="AG1252" s="444">
        <v>195</v>
      </c>
      <c r="AH1252" s="505" t="s">
        <v>19</v>
      </c>
      <c r="AI1252" s="506"/>
      <c r="AJ1252" s="507"/>
      <c r="AK1252" s="3"/>
      <c r="AL1252" s="518" t="s">
        <v>1102</v>
      </c>
      <c r="AM1252" s="519"/>
      <c r="AN1252" s="519"/>
      <c r="AO1252" s="519"/>
      <c r="AP1252" s="519"/>
      <c r="AQ1252" s="520"/>
      <c r="AR1252" s="566">
        <f>VLOOKUP(AH1252,$CD$6:$CE$11,2,FALSE)</f>
        <v>0</v>
      </c>
    </row>
    <row r="1253" spans="1:44" ht="27.75" customHeight="1" x14ac:dyDescent="0.65">
      <c r="A1253" s="198" t="str">
        <f t="shared" si="23"/>
        <v/>
      </c>
      <c r="B1253" s="28"/>
      <c r="E1253" s="29"/>
      <c r="F1253" s="30"/>
      <c r="H1253" s="567"/>
      <c r="I1253" s="567"/>
      <c r="J1253" s="567"/>
      <c r="K1253" s="567"/>
      <c r="L1253" s="567"/>
      <c r="M1253" s="567"/>
      <c r="N1253" s="567"/>
      <c r="O1253" s="567"/>
      <c r="P1253" s="567"/>
      <c r="Q1253" s="567"/>
      <c r="R1253" s="567"/>
      <c r="S1253" s="567"/>
      <c r="T1253" s="567"/>
      <c r="U1253" s="567"/>
      <c r="V1253" s="567"/>
      <c r="W1253" s="567"/>
      <c r="X1253" s="567"/>
      <c r="Y1253" s="567"/>
      <c r="Z1253" s="567"/>
      <c r="AA1253" s="567"/>
      <c r="AB1253" s="567"/>
      <c r="AC1253" s="567"/>
      <c r="AD1253" s="567"/>
      <c r="AF1253" s="32"/>
      <c r="AG1253" s="444"/>
      <c r="AK1253" s="3"/>
      <c r="AL1253" s="518"/>
      <c r="AM1253" s="519"/>
      <c r="AN1253" s="519"/>
      <c r="AO1253" s="519"/>
      <c r="AP1253" s="519"/>
      <c r="AQ1253" s="520"/>
      <c r="AR1253" s="566"/>
    </row>
    <row r="1254" spans="1:44" ht="21.9" customHeight="1" x14ac:dyDescent="0.65">
      <c r="A1254" s="198" t="str">
        <f t="shared" si="23"/>
        <v/>
      </c>
      <c r="B1254" s="28"/>
      <c r="E1254" s="29"/>
      <c r="F1254" s="30"/>
      <c r="H1254" s="567"/>
      <c r="I1254" s="567"/>
      <c r="J1254" s="567"/>
      <c r="K1254" s="567"/>
      <c r="L1254" s="567"/>
      <c r="M1254" s="567"/>
      <c r="N1254" s="567"/>
      <c r="O1254" s="567"/>
      <c r="P1254" s="567"/>
      <c r="Q1254" s="567"/>
      <c r="R1254" s="567"/>
      <c r="S1254" s="567"/>
      <c r="T1254" s="567"/>
      <c r="U1254" s="567"/>
      <c r="V1254" s="567"/>
      <c r="W1254" s="567"/>
      <c r="X1254" s="567"/>
      <c r="Y1254" s="567"/>
      <c r="Z1254" s="567"/>
      <c r="AA1254" s="567"/>
      <c r="AB1254" s="567"/>
      <c r="AC1254" s="567"/>
      <c r="AD1254" s="567"/>
      <c r="AF1254" s="32"/>
      <c r="AG1254" s="444"/>
      <c r="AK1254" s="3"/>
      <c r="AL1254" s="518"/>
      <c r="AM1254" s="519"/>
      <c r="AN1254" s="519"/>
      <c r="AO1254" s="519"/>
      <c r="AP1254" s="519"/>
      <c r="AQ1254" s="520"/>
      <c r="AR1254" s="33"/>
    </row>
    <row r="1255" spans="1:44" ht="12" customHeight="1" x14ac:dyDescent="0.65">
      <c r="A1255" s="198" t="str">
        <f t="shared" si="23"/>
        <v/>
      </c>
      <c r="B1255" s="28"/>
      <c r="E1255" s="29"/>
      <c r="F1255" s="30"/>
      <c r="AF1255" s="32"/>
      <c r="AG1255" s="444"/>
      <c r="AK1255" s="3"/>
      <c r="AL1255" s="518"/>
      <c r="AM1255" s="519"/>
      <c r="AN1255" s="519"/>
      <c r="AO1255" s="519"/>
      <c r="AP1255" s="519"/>
      <c r="AQ1255" s="520"/>
      <c r="AR1255" s="33"/>
    </row>
    <row r="1256" spans="1:44" ht="27.75" customHeight="1" x14ac:dyDescent="0.65">
      <c r="A1256" s="198">
        <f t="shared" si="23"/>
        <v>196</v>
      </c>
      <c r="B1256" s="28"/>
      <c r="E1256" s="29"/>
      <c r="F1256" s="503" t="s">
        <v>198</v>
      </c>
      <c r="G1256" s="504"/>
      <c r="H1256" s="487" t="s">
        <v>242</v>
      </c>
      <c r="I1256" s="487"/>
      <c r="J1256" s="487"/>
      <c r="K1256" s="487"/>
      <c r="L1256" s="487"/>
      <c r="M1256" s="487"/>
      <c r="N1256" s="487"/>
      <c r="O1256" s="487"/>
      <c r="P1256" s="487"/>
      <c r="Q1256" s="487"/>
      <c r="R1256" s="487"/>
      <c r="S1256" s="487"/>
      <c r="T1256" s="487"/>
      <c r="U1256" s="487"/>
      <c r="V1256" s="487"/>
      <c r="W1256" s="487"/>
      <c r="X1256" s="487"/>
      <c r="Y1256" s="487"/>
      <c r="Z1256" s="487"/>
      <c r="AA1256" s="487"/>
      <c r="AB1256" s="487"/>
      <c r="AC1256" s="487"/>
      <c r="AD1256" s="487"/>
      <c r="AF1256" s="32"/>
      <c r="AG1256" s="444">
        <v>196</v>
      </c>
      <c r="AH1256" s="505" t="s">
        <v>19</v>
      </c>
      <c r="AI1256" s="506"/>
      <c r="AJ1256" s="507"/>
      <c r="AK1256" s="3"/>
      <c r="AL1256" s="483" t="s">
        <v>734</v>
      </c>
      <c r="AM1256" s="484"/>
      <c r="AN1256" s="484"/>
      <c r="AO1256" s="484"/>
      <c r="AP1256" s="484"/>
      <c r="AQ1256" s="515"/>
      <c r="AR1256" s="566">
        <f>VLOOKUP(AH1256,$CD$6:$CE$11,2,FALSE)</f>
        <v>0</v>
      </c>
    </row>
    <row r="1257" spans="1:44" ht="27.75" customHeight="1" x14ac:dyDescent="0.65">
      <c r="A1257" s="198" t="str">
        <f t="shared" si="23"/>
        <v/>
      </c>
      <c r="B1257" s="28"/>
      <c r="E1257" s="29"/>
      <c r="F1257" s="30"/>
      <c r="H1257" s="487"/>
      <c r="I1257" s="487"/>
      <c r="J1257" s="487"/>
      <c r="K1257" s="487"/>
      <c r="L1257" s="487"/>
      <c r="M1257" s="487"/>
      <c r="N1257" s="487"/>
      <c r="O1257" s="487"/>
      <c r="P1257" s="487"/>
      <c r="Q1257" s="487"/>
      <c r="R1257" s="487"/>
      <c r="S1257" s="487"/>
      <c r="T1257" s="487"/>
      <c r="U1257" s="487"/>
      <c r="V1257" s="487"/>
      <c r="W1257" s="487"/>
      <c r="X1257" s="487"/>
      <c r="Y1257" s="487"/>
      <c r="Z1257" s="487"/>
      <c r="AA1257" s="487"/>
      <c r="AB1257" s="487"/>
      <c r="AC1257" s="487"/>
      <c r="AD1257" s="487"/>
      <c r="AF1257" s="32"/>
      <c r="AG1257" s="444"/>
      <c r="AK1257" s="3"/>
      <c r="AL1257" s="483"/>
      <c r="AM1257" s="484"/>
      <c r="AN1257" s="484"/>
      <c r="AO1257" s="484"/>
      <c r="AP1257" s="484"/>
      <c r="AQ1257" s="515"/>
      <c r="AR1257" s="566"/>
    </row>
    <row r="1258" spans="1:44" ht="21.9" customHeight="1" x14ac:dyDescent="0.65">
      <c r="A1258" s="198" t="str">
        <f t="shared" si="23"/>
        <v/>
      </c>
      <c r="B1258" s="28"/>
      <c r="E1258" s="29"/>
      <c r="F1258" s="30"/>
      <c r="H1258" s="487"/>
      <c r="I1258" s="487"/>
      <c r="J1258" s="487"/>
      <c r="K1258" s="487"/>
      <c r="L1258" s="487"/>
      <c r="M1258" s="487"/>
      <c r="N1258" s="487"/>
      <c r="O1258" s="487"/>
      <c r="P1258" s="487"/>
      <c r="Q1258" s="487"/>
      <c r="R1258" s="487"/>
      <c r="S1258" s="487"/>
      <c r="T1258" s="487"/>
      <c r="U1258" s="487"/>
      <c r="V1258" s="487"/>
      <c r="W1258" s="487"/>
      <c r="X1258" s="487"/>
      <c r="Y1258" s="487"/>
      <c r="Z1258" s="487"/>
      <c r="AA1258" s="487"/>
      <c r="AB1258" s="487"/>
      <c r="AC1258" s="487"/>
      <c r="AD1258" s="487"/>
      <c r="AF1258" s="32"/>
      <c r="AG1258" s="444"/>
      <c r="AK1258" s="3"/>
      <c r="AL1258" s="306"/>
      <c r="AM1258" s="307"/>
      <c r="AN1258" s="307"/>
      <c r="AO1258" s="307"/>
      <c r="AP1258" s="307"/>
      <c r="AQ1258" s="308"/>
      <c r="AR1258" s="33"/>
    </row>
    <row r="1259" spans="1:44" ht="12" customHeight="1" x14ac:dyDescent="0.65">
      <c r="A1259" s="198" t="str">
        <f t="shared" ref="A1259:A1324" si="24">IF(AG1259=0,"",AG1259)</f>
        <v/>
      </c>
      <c r="B1259" s="28"/>
      <c r="E1259" s="29"/>
      <c r="F1259" s="30"/>
      <c r="H1259" s="112"/>
      <c r="I1259" s="112"/>
      <c r="J1259" s="112"/>
      <c r="K1259" s="112"/>
      <c r="L1259" s="112"/>
      <c r="M1259" s="112"/>
      <c r="N1259" s="112"/>
      <c r="O1259" s="112"/>
      <c r="P1259" s="112"/>
      <c r="Q1259" s="112"/>
      <c r="R1259" s="112"/>
      <c r="S1259" s="112"/>
      <c r="T1259" s="112"/>
      <c r="U1259" s="112"/>
      <c r="V1259" s="112"/>
      <c r="W1259" s="112"/>
      <c r="X1259" s="112"/>
      <c r="Y1259" s="112"/>
      <c r="Z1259" s="112"/>
      <c r="AA1259" s="112"/>
      <c r="AB1259" s="112"/>
      <c r="AC1259" s="112"/>
      <c r="AD1259" s="112"/>
      <c r="AF1259" s="32"/>
      <c r="AG1259" s="444"/>
      <c r="AK1259" s="3"/>
      <c r="AL1259" s="306"/>
      <c r="AM1259" s="307"/>
      <c r="AN1259" s="307"/>
      <c r="AO1259" s="307"/>
      <c r="AP1259" s="307"/>
      <c r="AQ1259" s="308"/>
      <c r="AR1259" s="33"/>
    </row>
    <row r="1260" spans="1:44" ht="27.75" customHeight="1" x14ac:dyDescent="0.65">
      <c r="A1260" s="198">
        <f t="shared" si="24"/>
        <v>197</v>
      </c>
      <c r="B1260" s="28"/>
      <c r="E1260" s="29"/>
      <c r="F1260" s="30"/>
      <c r="H1260" s="516" t="s">
        <v>738</v>
      </c>
      <c r="I1260" s="516"/>
      <c r="J1260" s="516"/>
      <c r="K1260" s="516"/>
      <c r="L1260" s="516"/>
      <c r="M1260" s="516"/>
      <c r="N1260" s="516"/>
      <c r="O1260" s="516"/>
      <c r="P1260" s="516"/>
      <c r="Q1260" s="516"/>
      <c r="R1260" s="516"/>
      <c r="S1260" s="516"/>
      <c r="T1260" s="516"/>
      <c r="U1260" s="516"/>
      <c r="V1260" s="516"/>
      <c r="W1260" s="516"/>
      <c r="X1260" s="516"/>
      <c r="Y1260" s="516"/>
      <c r="Z1260" s="516"/>
      <c r="AA1260" s="516"/>
      <c r="AB1260" s="516"/>
      <c r="AC1260" s="516"/>
      <c r="AD1260" s="516"/>
      <c r="AF1260" s="32"/>
      <c r="AG1260" s="444">
        <v>197</v>
      </c>
      <c r="AH1260" s="505" t="s">
        <v>19</v>
      </c>
      <c r="AI1260" s="506"/>
      <c r="AJ1260" s="507"/>
      <c r="AK1260" s="3"/>
      <c r="AL1260" s="306"/>
      <c r="AM1260" s="307"/>
      <c r="AN1260" s="307"/>
      <c r="AO1260" s="307"/>
      <c r="AP1260" s="307"/>
      <c r="AQ1260" s="308"/>
      <c r="AR1260" s="566">
        <f>VLOOKUP(AH1260,$CD$6:$CE$11,2,FALSE)</f>
        <v>0</v>
      </c>
    </row>
    <row r="1261" spans="1:44" ht="10.75" customHeight="1" thickBot="1" x14ac:dyDescent="0.7">
      <c r="A1261" s="198" t="str">
        <f t="shared" si="24"/>
        <v/>
      </c>
      <c r="B1261" s="28"/>
      <c r="E1261" s="29"/>
      <c r="F1261" s="30"/>
      <c r="AF1261" s="32"/>
      <c r="AG1261" s="444"/>
      <c r="AK1261" s="3"/>
      <c r="AL1261" s="306"/>
      <c r="AM1261" s="307"/>
      <c r="AN1261" s="307"/>
      <c r="AO1261" s="307"/>
      <c r="AP1261" s="307"/>
      <c r="AQ1261" s="308"/>
      <c r="AR1261" s="566"/>
    </row>
    <row r="1262" spans="1:44" ht="27.75" customHeight="1" x14ac:dyDescent="0.65">
      <c r="A1262" s="198" t="str">
        <f t="shared" si="24"/>
        <v/>
      </c>
      <c r="B1262" s="28"/>
      <c r="E1262" s="29"/>
      <c r="F1262" s="30"/>
      <c r="H1262" s="914" t="s">
        <v>243</v>
      </c>
      <c r="I1262" s="915"/>
      <c r="J1262" s="915"/>
      <c r="K1262" s="915"/>
      <c r="L1262" s="915"/>
      <c r="M1262" s="915"/>
      <c r="N1262" s="915"/>
      <c r="O1262" s="915"/>
      <c r="P1262" s="915"/>
      <c r="Q1262" s="915"/>
      <c r="R1262" s="915"/>
      <c r="S1262" s="915"/>
      <c r="T1262" s="915"/>
      <c r="U1262" s="915"/>
      <c r="V1262" s="915"/>
      <c r="W1262" s="915"/>
      <c r="X1262" s="915"/>
      <c r="Y1262" s="915"/>
      <c r="Z1262" s="915"/>
      <c r="AA1262" s="915"/>
      <c r="AB1262" s="915"/>
      <c r="AC1262" s="915"/>
      <c r="AD1262" s="916"/>
      <c r="AF1262" s="32"/>
      <c r="AG1262" s="444"/>
      <c r="AK1262" s="3"/>
      <c r="AL1262" s="298"/>
      <c r="AQ1262" s="299"/>
      <c r="AR1262" s="33"/>
    </row>
    <row r="1263" spans="1:44" ht="23.05" customHeight="1" x14ac:dyDescent="0.65">
      <c r="A1263" s="198" t="str">
        <f t="shared" si="24"/>
        <v/>
      </c>
      <c r="B1263" s="28"/>
      <c r="E1263" s="29"/>
      <c r="F1263" s="30"/>
      <c r="H1263" s="64" t="s">
        <v>152</v>
      </c>
      <c r="I1263" s="600" t="s">
        <v>244</v>
      </c>
      <c r="J1263" s="600"/>
      <c r="K1263" s="600"/>
      <c r="L1263" s="600"/>
      <c r="M1263" s="600"/>
      <c r="N1263" s="600"/>
      <c r="O1263" s="600"/>
      <c r="P1263" s="600"/>
      <c r="Q1263" s="600"/>
      <c r="R1263" s="600"/>
      <c r="S1263" s="600"/>
      <c r="T1263" s="600"/>
      <c r="U1263" s="600"/>
      <c r="V1263" s="600"/>
      <c r="W1263" s="600"/>
      <c r="X1263" s="600"/>
      <c r="Y1263" s="600"/>
      <c r="Z1263" s="600"/>
      <c r="AA1263" s="600"/>
      <c r="AB1263" s="600"/>
      <c r="AC1263" s="600"/>
      <c r="AD1263" s="601"/>
      <c r="AF1263" s="32"/>
      <c r="AG1263" s="444"/>
      <c r="AK1263" s="3"/>
      <c r="AL1263" s="298"/>
      <c r="AQ1263" s="299"/>
      <c r="AR1263" s="33"/>
    </row>
    <row r="1264" spans="1:44" ht="20.8" customHeight="1" x14ac:dyDescent="0.65">
      <c r="A1264" s="198" t="str">
        <f t="shared" si="24"/>
        <v/>
      </c>
      <c r="B1264" s="28"/>
      <c r="E1264" s="29"/>
      <c r="F1264" s="30"/>
      <c r="H1264" s="64"/>
      <c r="I1264" s="600"/>
      <c r="J1264" s="600"/>
      <c r="K1264" s="600"/>
      <c r="L1264" s="600"/>
      <c r="M1264" s="600"/>
      <c r="N1264" s="600"/>
      <c r="O1264" s="600"/>
      <c r="P1264" s="600"/>
      <c r="Q1264" s="600"/>
      <c r="R1264" s="600"/>
      <c r="S1264" s="600"/>
      <c r="T1264" s="600"/>
      <c r="U1264" s="600"/>
      <c r="V1264" s="600"/>
      <c r="W1264" s="600"/>
      <c r="X1264" s="600"/>
      <c r="Y1264" s="600"/>
      <c r="Z1264" s="600"/>
      <c r="AA1264" s="600"/>
      <c r="AB1264" s="600"/>
      <c r="AC1264" s="600"/>
      <c r="AD1264" s="601"/>
      <c r="AF1264" s="32"/>
      <c r="AG1264" s="444"/>
      <c r="AK1264" s="3"/>
      <c r="AL1264" s="298"/>
      <c r="AQ1264" s="299"/>
      <c r="AR1264" s="33"/>
    </row>
    <row r="1265" spans="1:44" ht="23.05" customHeight="1" x14ac:dyDescent="0.65">
      <c r="A1265" s="198" t="str">
        <f t="shared" si="24"/>
        <v/>
      </c>
      <c r="B1265" s="28"/>
      <c r="E1265" s="29"/>
      <c r="F1265" s="30"/>
      <c r="H1265" s="64" t="s">
        <v>153</v>
      </c>
      <c r="I1265" s="600" t="s">
        <v>245</v>
      </c>
      <c r="J1265" s="600"/>
      <c r="K1265" s="600"/>
      <c r="L1265" s="600"/>
      <c r="M1265" s="600"/>
      <c r="N1265" s="600"/>
      <c r="O1265" s="600"/>
      <c r="P1265" s="600"/>
      <c r="Q1265" s="600"/>
      <c r="R1265" s="600"/>
      <c r="S1265" s="600"/>
      <c r="T1265" s="600"/>
      <c r="U1265" s="600"/>
      <c r="V1265" s="600"/>
      <c r="W1265" s="600"/>
      <c r="X1265" s="600"/>
      <c r="Y1265" s="600"/>
      <c r="Z1265" s="600"/>
      <c r="AA1265" s="600"/>
      <c r="AB1265" s="600"/>
      <c r="AC1265" s="600"/>
      <c r="AD1265" s="601"/>
      <c r="AF1265" s="32"/>
      <c r="AG1265" s="444"/>
      <c r="AK1265" s="3"/>
      <c r="AL1265" s="298"/>
      <c r="AQ1265" s="299"/>
      <c r="AR1265" s="33"/>
    </row>
    <row r="1266" spans="1:44" ht="20.25" customHeight="1" x14ac:dyDescent="0.65">
      <c r="A1266" s="198" t="str">
        <f t="shared" si="24"/>
        <v/>
      </c>
      <c r="B1266" s="28"/>
      <c r="E1266" s="29"/>
      <c r="F1266" s="30"/>
      <c r="H1266" s="64"/>
      <c r="I1266" s="600"/>
      <c r="J1266" s="600"/>
      <c r="K1266" s="600"/>
      <c r="L1266" s="600"/>
      <c r="M1266" s="600"/>
      <c r="N1266" s="600"/>
      <c r="O1266" s="600"/>
      <c r="P1266" s="600"/>
      <c r="Q1266" s="600"/>
      <c r="R1266" s="600"/>
      <c r="S1266" s="600"/>
      <c r="T1266" s="600"/>
      <c r="U1266" s="600"/>
      <c r="V1266" s="600"/>
      <c r="W1266" s="600"/>
      <c r="X1266" s="600"/>
      <c r="Y1266" s="600"/>
      <c r="Z1266" s="600"/>
      <c r="AA1266" s="600"/>
      <c r="AB1266" s="600"/>
      <c r="AC1266" s="600"/>
      <c r="AD1266" s="601"/>
      <c r="AF1266" s="32"/>
      <c r="AG1266" s="444"/>
      <c r="AK1266" s="3"/>
      <c r="AL1266" s="298"/>
      <c r="AQ1266" s="299"/>
      <c r="AR1266" s="33"/>
    </row>
    <row r="1267" spans="1:44" ht="23.05" customHeight="1" x14ac:dyDescent="0.65">
      <c r="A1267" s="198" t="str">
        <f t="shared" si="24"/>
        <v/>
      </c>
      <c r="B1267" s="28"/>
      <c r="E1267" s="29"/>
      <c r="F1267" s="30"/>
      <c r="H1267" s="64" t="s">
        <v>154</v>
      </c>
      <c r="I1267" s="600" t="s">
        <v>250</v>
      </c>
      <c r="J1267" s="600"/>
      <c r="K1267" s="600"/>
      <c r="L1267" s="600"/>
      <c r="M1267" s="600"/>
      <c r="N1267" s="600"/>
      <c r="O1267" s="600"/>
      <c r="P1267" s="600"/>
      <c r="Q1267" s="600"/>
      <c r="R1267" s="600"/>
      <c r="S1267" s="600"/>
      <c r="T1267" s="600"/>
      <c r="U1267" s="600"/>
      <c r="V1267" s="600"/>
      <c r="W1267" s="600"/>
      <c r="X1267" s="600"/>
      <c r="Y1267" s="600"/>
      <c r="Z1267" s="600"/>
      <c r="AA1267" s="600"/>
      <c r="AB1267" s="600"/>
      <c r="AC1267" s="600"/>
      <c r="AD1267" s="601"/>
      <c r="AF1267" s="32"/>
      <c r="AG1267" s="444"/>
      <c r="AK1267" s="3"/>
      <c r="AL1267" s="298"/>
      <c r="AQ1267" s="299"/>
      <c r="AR1267" s="33"/>
    </row>
    <row r="1268" spans="1:44" ht="20.25" customHeight="1" x14ac:dyDescent="0.65">
      <c r="A1268" s="198" t="str">
        <f t="shared" si="24"/>
        <v/>
      </c>
      <c r="B1268" s="28"/>
      <c r="E1268" s="29"/>
      <c r="F1268" s="30"/>
      <c r="H1268" s="64"/>
      <c r="I1268" s="600"/>
      <c r="J1268" s="600"/>
      <c r="K1268" s="600"/>
      <c r="L1268" s="600"/>
      <c r="M1268" s="600"/>
      <c r="N1268" s="600"/>
      <c r="O1268" s="600"/>
      <c r="P1268" s="600"/>
      <c r="Q1268" s="600"/>
      <c r="R1268" s="600"/>
      <c r="S1268" s="600"/>
      <c r="T1268" s="600"/>
      <c r="U1268" s="600"/>
      <c r="V1268" s="600"/>
      <c r="W1268" s="600"/>
      <c r="X1268" s="600"/>
      <c r="Y1268" s="600"/>
      <c r="Z1268" s="600"/>
      <c r="AA1268" s="600"/>
      <c r="AB1268" s="600"/>
      <c r="AC1268" s="600"/>
      <c r="AD1268" s="601"/>
      <c r="AF1268" s="32"/>
      <c r="AG1268" s="444"/>
      <c r="AK1268" s="3"/>
      <c r="AL1268" s="298"/>
      <c r="AQ1268" s="299"/>
      <c r="AR1268" s="33"/>
    </row>
    <row r="1269" spans="1:44" ht="23.05" customHeight="1" x14ac:dyDescent="0.65">
      <c r="A1269" s="198" t="str">
        <f t="shared" si="24"/>
        <v/>
      </c>
      <c r="B1269" s="28"/>
      <c r="E1269" s="29"/>
      <c r="F1269" s="30"/>
      <c r="H1269" s="64" t="s">
        <v>155</v>
      </c>
      <c r="I1269" s="597" t="s">
        <v>246</v>
      </c>
      <c r="J1269" s="597"/>
      <c r="K1269" s="597"/>
      <c r="L1269" s="597"/>
      <c r="M1269" s="597"/>
      <c r="N1269" s="597"/>
      <c r="O1269" s="597"/>
      <c r="P1269" s="597"/>
      <c r="Q1269" s="597"/>
      <c r="R1269" s="597"/>
      <c r="S1269" s="597"/>
      <c r="T1269" s="597"/>
      <c r="U1269" s="597"/>
      <c r="V1269" s="597"/>
      <c r="W1269" s="597"/>
      <c r="X1269" s="597"/>
      <c r="Y1269" s="597"/>
      <c r="Z1269" s="597"/>
      <c r="AA1269" s="597"/>
      <c r="AB1269" s="597"/>
      <c r="AC1269" s="597"/>
      <c r="AD1269" s="598"/>
      <c r="AF1269" s="32"/>
      <c r="AG1269" s="444"/>
      <c r="AK1269" s="3"/>
      <c r="AL1269" s="298"/>
      <c r="AQ1269" s="299"/>
      <c r="AR1269" s="33"/>
    </row>
    <row r="1270" spans="1:44" ht="23.05" customHeight="1" x14ac:dyDescent="0.65">
      <c r="A1270" s="198" t="str">
        <f t="shared" si="24"/>
        <v/>
      </c>
      <c r="B1270" s="28"/>
      <c r="E1270" s="29"/>
      <c r="F1270" s="30"/>
      <c r="H1270" s="64" t="s">
        <v>156</v>
      </c>
      <c r="I1270" s="600" t="s">
        <v>248</v>
      </c>
      <c r="J1270" s="600"/>
      <c r="K1270" s="600"/>
      <c r="L1270" s="600"/>
      <c r="M1270" s="600"/>
      <c r="N1270" s="600"/>
      <c r="O1270" s="600"/>
      <c r="P1270" s="600"/>
      <c r="Q1270" s="600"/>
      <c r="R1270" s="600"/>
      <c r="S1270" s="600"/>
      <c r="T1270" s="600"/>
      <c r="U1270" s="600"/>
      <c r="V1270" s="600"/>
      <c r="W1270" s="600"/>
      <c r="X1270" s="600"/>
      <c r="Y1270" s="600"/>
      <c r="Z1270" s="600"/>
      <c r="AA1270" s="600"/>
      <c r="AB1270" s="600"/>
      <c r="AC1270" s="600"/>
      <c r="AD1270" s="601"/>
      <c r="AF1270" s="32"/>
      <c r="AG1270" s="444"/>
      <c r="AK1270" s="3"/>
      <c r="AL1270" s="298"/>
      <c r="AQ1270" s="299"/>
      <c r="AR1270" s="33"/>
    </row>
    <row r="1271" spans="1:44" ht="23.05" customHeight="1" x14ac:dyDescent="0.65">
      <c r="A1271" s="198" t="str">
        <f t="shared" si="24"/>
        <v/>
      </c>
      <c r="B1271" s="28"/>
      <c r="E1271" s="29"/>
      <c r="F1271" s="30"/>
      <c r="H1271" s="64"/>
      <c r="I1271" s="600"/>
      <c r="J1271" s="600"/>
      <c r="K1271" s="600"/>
      <c r="L1271" s="600"/>
      <c r="M1271" s="600"/>
      <c r="N1271" s="600"/>
      <c r="O1271" s="600"/>
      <c r="P1271" s="600"/>
      <c r="Q1271" s="600"/>
      <c r="R1271" s="600"/>
      <c r="S1271" s="600"/>
      <c r="T1271" s="600"/>
      <c r="U1271" s="600"/>
      <c r="V1271" s="600"/>
      <c r="W1271" s="600"/>
      <c r="X1271" s="600"/>
      <c r="Y1271" s="600"/>
      <c r="Z1271" s="600"/>
      <c r="AA1271" s="600"/>
      <c r="AB1271" s="600"/>
      <c r="AC1271" s="600"/>
      <c r="AD1271" s="601"/>
      <c r="AF1271" s="32"/>
      <c r="AG1271" s="444"/>
      <c r="AK1271" s="3"/>
      <c r="AL1271" s="298"/>
      <c r="AQ1271" s="299"/>
      <c r="AR1271" s="33"/>
    </row>
    <row r="1272" spans="1:44" ht="23.05" customHeight="1" x14ac:dyDescent="0.65">
      <c r="A1272" s="198" t="str">
        <f t="shared" si="24"/>
        <v/>
      </c>
      <c r="B1272" s="28"/>
      <c r="E1272" s="29"/>
      <c r="F1272" s="30"/>
      <c r="H1272" s="64" t="s">
        <v>167</v>
      </c>
      <c r="I1272" s="597" t="s">
        <v>247</v>
      </c>
      <c r="J1272" s="597"/>
      <c r="K1272" s="597"/>
      <c r="L1272" s="597"/>
      <c r="M1272" s="597"/>
      <c r="N1272" s="597"/>
      <c r="O1272" s="597"/>
      <c r="P1272" s="597"/>
      <c r="Q1272" s="597"/>
      <c r="R1272" s="597"/>
      <c r="S1272" s="597"/>
      <c r="T1272" s="597"/>
      <c r="U1272" s="597"/>
      <c r="V1272" s="597"/>
      <c r="W1272" s="597"/>
      <c r="X1272" s="597"/>
      <c r="Y1272" s="597"/>
      <c r="Z1272" s="597"/>
      <c r="AA1272" s="597"/>
      <c r="AB1272" s="597"/>
      <c r="AC1272" s="597"/>
      <c r="AD1272" s="598"/>
      <c r="AF1272" s="32"/>
      <c r="AG1272" s="444"/>
      <c r="AK1272" s="3"/>
      <c r="AL1272" s="298"/>
      <c r="AQ1272" s="299"/>
      <c r="AR1272" s="33"/>
    </row>
    <row r="1273" spans="1:44" ht="23.05" customHeight="1" x14ac:dyDescent="0.65">
      <c r="A1273" s="198" t="str">
        <f t="shared" si="24"/>
        <v/>
      </c>
      <c r="B1273" s="28"/>
      <c r="E1273" s="29"/>
      <c r="F1273" s="30"/>
      <c r="H1273" s="64" t="s">
        <v>58</v>
      </c>
      <c r="I1273" s="600" t="s">
        <v>249</v>
      </c>
      <c r="J1273" s="600"/>
      <c r="K1273" s="600"/>
      <c r="L1273" s="600"/>
      <c r="M1273" s="600"/>
      <c r="N1273" s="600"/>
      <c r="O1273" s="600"/>
      <c r="P1273" s="600"/>
      <c r="Q1273" s="600"/>
      <c r="R1273" s="600"/>
      <c r="S1273" s="600"/>
      <c r="T1273" s="600"/>
      <c r="U1273" s="600"/>
      <c r="V1273" s="600"/>
      <c r="W1273" s="600"/>
      <c r="X1273" s="600"/>
      <c r="Y1273" s="600"/>
      <c r="Z1273" s="600"/>
      <c r="AA1273" s="600"/>
      <c r="AB1273" s="600"/>
      <c r="AC1273" s="600"/>
      <c r="AD1273" s="601"/>
      <c r="AF1273" s="32"/>
      <c r="AG1273" s="444"/>
      <c r="AK1273" s="3"/>
      <c r="AL1273" s="298"/>
      <c r="AQ1273" s="299"/>
      <c r="AR1273" s="33"/>
    </row>
    <row r="1274" spans="1:44" ht="23.05" customHeight="1" thickBot="1" x14ac:dyDescent="0.7">
      <c r="A1274" s="198" t="str">
        <f t="shared" si="24"/>
        <v/>
      </c>
      <c r="B1274" s="28"/>
      <c r="E1274" s="29"/>
      <c r="F1274" s="30"/>
      <c r="H1274" s="65"/>
      <c r="I1274" s="845"/>
      <c r="J1274" s="845"/>
      <c r="K1274" s="845"/>
      <c r="L1274" s="845"/>
      <c r="M1274" s="845"/>
      <c r="N1274" s="845"/>
      <c r="O1274" s="845"/>
      <c r="P1274" s="845"/>
      <c r="Q1274" s="845"/>
      <c r="R1274" s="845"/>
      <c r="S1274" s="845"/>
      <c r="T1274" s="845"/>
      <c r="U1274" s="845"/>
      <c r="V1274" s="845"/>
      <c r="W1274" s="845"/>
      <c r="X1274" s="845"/>
      <c r="Y1274" s="845"/>
      <c r="Z1274" s="845"/>
      <c r="AA1274" s="845"/>
      <c r="AB1274" s="845"/>
      <c r="AC1274" s="845"/>
      <c r="AD1274" s="846"/>
      <c r="AF1274" s="32"/>
      <c r="AG1274" s="444"/>
      <c r="AK1274" s="3"/>
      <c r="AL1274" s="298"/>
      <c r="AQ1274" s="299"/>
      <c r="AR1274" s="33"/>
    </row>
    <row r="1275" spans="1:44" ht="6.9" customHeight="1" thickBot="1" x14ac:dyDescent="0.7">
      <c r="A1275" s="198" t="str">
        <f t="shared" si="24"/>
        <v/>
      </c>
      <c r="B1275" s="22"/>
      <c r="C1275" s="1"/>
      <c r="D1275" s="1"/>
      <c r="E1275" s="23"/>
      <c r="F1275" s="43"/>
      <c r="G1275" s="26"/>
      <c r="H1275" s="168"/>
      <c r="I1275" s="168"/>
      <c r="J1275" s="168"/>
      <c r="K1275" s="168"/>
      <c r="L1275" s="168"/>
      <c r="M1275" s="168"/>
      <c r="N1275" s="168"/>
      <c r="O1275" s="168"/>
      <c r="P1275" s="168"/>
      <c r="Q1275" s="168"/>
      <c r="R1275" s="168"/>
      <c r="S1275" s="168"/>
      <c r="T1275" s="168"/>
      <c r="U1275" s="168"/>
      <c r="V1275" s="168"/>
      <c r="W1275" s="168"/>
      <c r="X1275" s="168"/>
      <c r="Y1275" s="168"/>
      <c r="Z1275" s="168"/>
      <c r="AA1275" s="168"/>
      <c r="AB1275" s="168"/>
      <c r="AC1275" s="168"/>
      <c r="AD1275" s="168"/>
      <c r="AE1275" s="26"/>
      <c r="AF1275" s="24"/>
      <c r="AG1275" s="447"/>
      <c r="AH1275" s="25"/>
      <c r="AI1275" s="25"/>
      <c r="AJ1275" s="25"/>
      <c r="AK1275" s="7"/>
      <c r="AL1275" s="312"/>
      <c r="AM1275" s="313"/>
      <c r="AN1275" s="313"/>
      <c r="AO1275" s="313"/>
      <c r="AP1275" s="313"/>
      <c r="AQ1275" s="314"/>
      <c r="AR1275" s="60"/>
    </row>
    <row r="1276" spans="1:44" ht="10.75" customHeight="1" thickBot="1" x14ac:dyDescent="0.7">
      <c r="A1276" s="198" t="str">
        <f t="shared" si="24"/>
        <v/>
      </c>
      <c r="B1276" s="28"/>
      <c r="E1276" s="29"/>
      <c r="F1276" s="30"/>
      <c r="AF1276" s="32"/>
      <c r="AG1276" s="444"/>
      <c r="AK1276" s="3"/>
      <c r="AL1276" s="298"/>
      <c r="AQ1276" s="299"/>
      <c r="AR1276" s="33"/>
    </row>
    <row r="1277" spans="1:44" ht="27.75" customHeight="1" x14ac:dyDescent="0.65">
      <c r="A1277" s="198" t="str">
        <f t="shared" si="24"/>
        <v/>
      </c>
      <c r="B1277" s="28"/>
      <c r="E1277" s="29"/>
      <c r="F1277" s="30"/>
      <c r="H1277" s="847" t="s">
        <v>1164</v>
      </c>
      <c r="I1277" s="848"/>
      <c r="J1277" s="848"/>
      <c r="K1277" s="848"/>
      <c r="L1277" s="848"/>
      <c r="M1277" s="848"/>
      <c r="N1277" s="848"/>
      <c r="O1277" s="848"/>
      <c r="P1277" s="848"/>
      <c r="Q1277" s="848"/>
      <c r="R1277" s="848"/>
      <c r="S1277" s="848"/>
      <c r="T1277" s="848"/>
      <c r="U1277" s="848"/>
      <c r="V1277" s="848"/>
      <c r="W1277" s="848"/>
      <c r="X1277" s="848"/>
      <c r="Y1277" s="848"/>
      <c r="Z1277" s="848"/>
      <c r="AA1277" s="848"/>
      <c r="AB1277" s="848"/>
      <c r="AC1277" s="848"/>
      <c r="AD1277" s="849"/>
      <c r="AF1277" s="32"/>
      <c r="AG1277" s="444"/>
      <c r="AK1277" s="3"/>
      <c r="AL1277" s="483" t="s">
        <v>664</v>
      </c>
      <c r="AM1277" s="484"/>
      <c r="AN1277" s="484"/>
      <c r="AO1277" s="484"/>
      <c r="AP1277" s="484"/>
      <c r="AQ1277" s="515"/>
      <c r="AR1277" s="33"/>
    </row>
    <row r="1278" spans="1:44" ht="27.75" customHeight="1" x14ac:dyDescent="0.65">
      <c r="A1278" s="198" t="str">
        <f t="shared" si="24"/>
        <v/>
      </c>
      <c r="B1278" s="28"/>
      <c r="E1278" s="29"/>
      <c r="F1278" s="30"/>
      <c r="H1278" s="850"/>
      <c r="I1278" s="567"/>
      <c r="J1278" s="567"/>
      <c r="K1278" s="567"/>
      <c r="L1278" s="567"/>
      <c r="M1278" s="567"/>
      <c r="N1278" s="567"/>
      <c r="O1278" s="567"/>
      <c r="P1278" s="567"/>
      <c r="Q1278" s="567"/>
      <c r="R1278" s="567"/>
      <c r="S1278" s="567"/>
      <c r="T1278" s="567"/>
      <c r="U1278" s="567"/>
      <c r="V1278" s="567"/>
      <c r="W1278" s="567"/>
      <c r="X1278" s="567"/>
      <c r="Y1278" s="567"/>
      <c r="Z1278" s="567"/>
      <c r="AA1278" s="567"/>
      <c r="AB1278" s="567"/>
      <c r="AC1278" s="567"/>
      <c r="AD1278" s="711"/>
      <c r="AF1278" s="32"/>
      <c r="AG1278" s="444"/>
      <c r="AK1278" s="3"/>
      <c r="AL1278" s="298"/>
      <c r="AQ1278" s="299"/>
      <c r="AR1278" s="33"/>
    </row>
    <row r="1279" spans="1:44" ht="27.75" customHeight="1" x14ac:dyDescent="0.65">
      <c r="A1279" s="198" t="str">
        <f t="shared" si="24"/>
        <v/>
      </c>
      <c r="B1279" s="28"/>
      <c r="E1279" s="29"/>
      <c r="F1279" s="30"/>
      <c r="H1279" s="851" t="s">
        <v>251</v>
      </c>
      <c r="I1279" s="852"/>
      <c r="J1279" s="852"/>
      <c r="K1279" s="852"/>
      <c r="L1279" s="852"/>
      <c r="M1279" s="852"/>
      <c r="N1279" s="852"/>
      <c r="O1279" s="852"/>
      <c r="P1279" s="852"/>
      <c r="Q1279" s="852"/>
      <c r="R1279" s="852"/>
      <c r="S1279" s="852"/>
      <c r="T1279" s="852"/>
      <c r="U1279" s="852"/>
      <c r="V1279" s="852"/>
      <c r="W1279" s="852"/>
      <c r="X1279" s="852"/>
      <c r="Y1279" s="852"/>
      <c r="Z1279" s="852"/>
      <c r="AA1279" s="852"/>
      <c r="AB1279" s="852"/>
      <c r="AC1279" s="852"/>
      <c r="AD1279" s="853"/>
      <c r="AF1279" s="32"/>
      <c r="AG1279" s="444"/>
      <c r="AK1279" s="3"/>
      <c r="AL1279" s="298"/>
      <c r="AQ1279" s="299"/>
      <c r="AR1279" s="33"/>
    </row>
    <row r="1280" spans="1:44" ht="27.75" customHeight="1" x14ac:dyDescent="0.65">
      <c r="A1280" s="198" t="str">
        <f t="shared" si="24"/>
        <v/>
      </c>
      <c r="B1280" s="28"/>
      <c r="E1280" s="29"/>
      <c r="F1280" s="30"/>
      <c r="H1280" s="851"/>
      <c r="I1280" s="852"/>
      <c r="J1280" s="852"/>
      <c r="K1280" s="852"/>
      <c r="L1280" s="852"/>
      <c r="M1280" s="852"/>
      <c r="N1280" s="852"/>
      <c r="O1280" s="852"/>
      <c r="P1280" s="852"/>
      <c r="Q1280" s="852"/>
      <c r="R1280" s="852"/>
      <c r="S1280" s="852"/>
      <c r="T1280" s="852"/>
      <c r="U1280" s="852"/>
      <c r="V1280" s="852"/>
      <c r="W1280" s="852"/>
      <c r="X1280" s="852"/>
      <c r="Y1280" s="852"/>
      <c r="Z1280" s="852"/>
      <c r="AA1280" s="852"/>
      <c r="AB1280" s="852"/>
      <c r="AC1280" s="852"/>
      <c r="AD1280" s="853"/>
      <c r="AF1280" s="32"/>
      <c r="AG1280" s="444"/>
      <c r="AK1280" s="3"/>
      <c r="AL1280" s="298"/>
      <c r="AQ1280" s="299"/>
      <c r="AR1280" s="33"/>
    </row>
    <row r="1281" spans="1:44" ht="27.75" customHeight="1" x14ac:dyDescent="0.65">
      <c r="A1281" s="198" t="str">
        <f t="shared" si="24"/>
        <v/>
      </c>
      <c r="B1281" s="28"/>
      <c r="E1281" s="29"/>
      <c r="F1281" s="30"/>
      <c r="H1281" s="851"/>
      <c r="I1281" s="852"/>
      <c r="J1281" s="852"/>
      <c r="K1281" s="852"/>
      <c r="L1281" s="852"/>
      <c r="M1281" s="852"/>
      <c r="N1281" s="852"/>
      <c r="O1281" s="852"/>
      <c r="P1281" s="852"/>
      <c r="Q1281" s="852"/>
      <c r="R1281" s="852"/>
      <c r="S1281" s="852"/>
      <c r="T1281" s="852"/>
      <c r="U1281" s="852"/>
      <c r="V1281" s="852"/>
      <c r="W1281" s="852"/>
      <c r="X1281" s="852"/>
      <c r="Y1281" s="852"/>
      <c r="Z1281" s="852"/>
      <c r="AA1281" s="852"/>
      <c r="AB1281" s="852"/>
      <c r="AC1281" s="852"/>
      <c r="AD1281" s="853"/>
      <c r="AF1281" s="32"/>
      <c r="AG1281" s="444"/>
      <c r="AK1281" s="3"/>
      <c r="AL1281" s="298"/>
      <c r="AQ1281" s="299"/>
      <c r="AR1281" s="33"/>
    </row>
    <row r="1282" spans="1:44" ht="27.75" customHeight="1" thickBot="1" x14ac:dyDescent="0.7">
      <c r="A1282" s="198" t="str">
        <f t="shared" si="24"/>
        <v/>
      </c>
      <c r="B1282" s="28"/>
      <c r="E1282" s="29"/>
      <c r="F1282" s="30"/>
      <c r="H1282" s="854"/>
      <c r="I1282" s="855"/>
      <c r="J1282" s="855"/>
      <c r="K1282" s="855"/>
      <c r="L1282" s="855"/>
      <c r="M1282" s="855"/>
      <c r="N1282" s="855"/>
      <c r="O1282" s="855"/>
      <c r="P1282" s="855"/>
      <c r="Q1282" s="855"/>
      <c r="R1282" s="855"/>
      <c r="S1282" s="855"/>
      <c r="T1282" s="855"/>
      <c r="U1282" s="855"/>
      <c r="V1282" s="855"/>
      <c r="W1282" s="855"/>
      <c r="X1282" s="855"/>
      <c r="Y1282" s="855"/>
      <c r="Z1282" s="855"/>
      <c r="AA1282" s="855"/>
      <c r="AB1282" s="855"/>
      <c r="AC1282" s="855"/>
      <c r="AD1282" s="856"/>
      <c r="AF1282" s="32"/>
      <c r="AG1282" s="444"/>
      <c r="AK1282" s="3"/>
      <c r="AL1282" s="298"/>
      <c r="AQ1282" s="299"/>
      <c r="AR1282" s="33"/>
    </row>
    <row r="1283" spans="1:44" ht="17.25" customHeight="1" x14ac:dyDescent="0.65">
      <c r="A1283" s="198" t="str">
        <f t="shared" si="24"/>
        <v/>
      </c>
      <c r="B1283" s="28"/>
      <c r="E1283" s="29"/>
      <c r="F1283" s="30"/>
      <c r="H1283" s="82"/>
      <c r="I1283" s="82"/>
      <c r="J1283" s="82"/>
      <c r="K1283" s="82"/>
      <c r="L1283" s="82"/>
      <c r="M1283" s="82"/>
      <c r="N1283" s="82"/>
      <c r="O1283" s="82"/>
      <c r="P1283" s="82"/>
      <c r="Q1283" s="82"/>
      <c r="R1283" s="82"/>
      <c r="S1283" s="82"/>
      <c r="T1283" s="82"/>
      <c r="U1283" s="82"/>
      <c r="V1283" s="82"/>
      <c r="W1283" s="82"/>
      <c r="X1283" s="82"/>
      <c r="Y1283" s="82"/>
      <c r="Z1283" s="82"/>
      <c r="AA1283" s="82"/>
      <c r="AB1283" s="82"/>
      <c r="AC1283" s="82"/>
      <c r="AD1283" s="82"/>
      <c r="AF1283" s="32"/>
      <c r="AG1283" s="444"/>
      <c r="AK1283" s="3"/>
      <c r="AL1283" s="298"/>
      <c r="AQ1283" s="299"/>
      <c r="AR1283" s="33"/>
    </row>
    <row r="1284" spans="1:44" ht="27.75" customHeight="1" x14ac:dyDescent="0.65">
      <c r="A1284" s="198" t="str">
        <f t="shared" si="24"/>
        <v/>
      </c>
      <c r="B1284" s="28"/>
      <c r="E1284" s="29"/>
      <c r="F1284" s="30"/>
      <c r="H1284" s="857" t="s">
        <v>665</v>
      </c>
      <c r="I1284" s="857"/>
      <c r="J1284" s="857"/>
      <c r="K1284" s="857"/>
      <c r="L1284" s="857"/>
      <c r="M1284" s="857"/>
      <c r="N1284" s="857"/>
      <c r="O1284" s="857"/>
      <c r="P1284" s="857"/>
      <c r="Q1284" s="857"/>
      <c r="R1284" s="857"/>
      <c r="S1284" s="857"/>
      <c r="T1284" s="857"/>
      <c r="U1284" s="857"/>
      <c r="V1284" s="857"/>
      <c r="W1284" s="857"/>
      <c r="X1284" s="857"/>
      <c r="Y1284" s="857"/>
      <c r="Z1284" s="857"/>
      <c r="AA1284" s="857"/>
      <c r="AB1284" s="857"/>
      <c r="AC1284" s="857"/>
      <c r="AD1284" s="857"/>
      <c r="AF1284" s="32"/>
      <c r="AG1284" s="444"/>
      <c r="AK1284" s="3"/>
      <c r="AL1284" s="298"/>
      <c r="AQ1284" s="299"/>
      <c r="AR1284" s="33"/>
    </row>
    <row r="1285" spans="1:44" ht="27.75" customHeight="1" x14ac:dyDescent="0.65">
      <c r="A1285" s="198" t="str">
        <f t="shared" si="24"/>
        <v/>
      </c>
      <c r="B1285" s="28"/>
      <c r="E1285" s="29"/>
      <c r="F1285" s="30"/>
      <c r="H1285" s="857"/>
      <c r="I1285" s="857"/>
      <c r="J1285" s="857"/>
      <c r="K1285" s="857"/>
      <c r="L1285" s="857"/>
      <c r="M1285" s="857"/>
      <c r="N1285" s="857"/>
      <c r="O1285" s="857"/>
      <c r="P1285" s="857"/>
      <c r="Q1285" s="857"/>
      <c r="R1285" s="857"/>
      <c r="S1285" s="857"/>
      <c r="T1285" s="857"/>
      <c r="U1285" s="857"/>
      <c r="V1285" s="857"/>
      <c r="W1285" s="857"/>
      <c r="X1285" s="857"/>
      <c r="Y1285" s="857"/>
      <c r="Z1285" s="857"/>
      <c r="AA1285" s="857"/>
      <c r="AB1285" s="857"/>
      <c r="AC1285" s="857"/>
      <c r="AD1285" s="857"/>
      <c r="AF1285" s="32"/>
      <c r="AG1285" s="444"/>
      <c r="AK1285" s="3"/>
      <c r="AL1285" s="298"/>
      <c r="AQ1285" s="299"/>
      <c r="AR1285" s="33"/>
    </row>
    <row r="1286" spans="1:44" ht="27.75" customHeight="1" x14ac:dyDescent="0.65">
      <c r="A1286" s="198" t="str">
        <f t="shared" si="24"/>
        <v/>
      </c>
      <c r="B1286" s="28"/>
      <c r="E1286" s="29"/>
      <c r="F1286" s="30"/>
      <c r="H1286" s="857"/>
      <c r="I1286" s="857"/>
      <c r="J1286" s="857"/>
      <c r="K1286" s="857"/>
      <c r="L1286" s="857"/>
      <c r="M1286" s="857"/>
      <c r="N1286" s="857"/>
      <c r="O1286" s="857"/>
      <c r="P1286" s="857"/>
      <c r="Q1286" s="857"/>
      <c r="R1286" s="857"/>
      <c r="S1286" s="857"/>
      <c r="T1286" s="857"/>
      <c r="U1286" s="857"/>
      <c r="V1286" s="857"/>
      <c r="W1286" s="857"/>
      <c r="X1286" s="857"/>
      <c r="Y1286" s="857"/>
      <c r="Z1286" s="857"/>
      <c r="AA1286" s="857"/>
      <c r="AB1286" s="857"/>
      <c r="AC1286" s="857"/>
      <c r="AD1286" s="857"/>
      <c r="AF1286" s="32"/>
      <c r="AG1286" s="444"/>
      <c r="AK1286" s="3"/>
      <c r="AL1286" s="298"/>
      <c r="AQ1286" s="299"/>
      <c r="AR1286" s="33"/>
    </row>
    <row r="1287" spans="1:44" ht="27.75" customHeight="1" x14ac:dyDescent="0.65">
      <c r="A1287" s="198" t="str">
        <f t="shared" si="24"/>
        <v/>
      </c>
      <c r="B1287" s="28"/>
      <c r="E1287" s="29"/>
      <c r="F1287" s="30"/>
      <c r="H1287" s="857"/>
      <c r="I1287" s="857"/>
      <c r="J1287" s="857"/>
      <c r="K1287" s="857"/>
      <c r="L1287" s="857"/>
      <c r="M1287" s="857"/>
      <c r="N1287" s="857"/>
      <c r="O1287" s="857"/>
      <c r="P1287" s="857"/>
      <c r="Q1287" s="857"/>
      <c r="R1287" s="857"/>
      <c r="S1287" s="857"/>
      <c r="T1287" s="857"/>
      <c r="U1287" s="857"/>
      <c r="V1287" s="857"/>
      <c r="W1287" s="857"/>
      <c r="X1287" s="857"/>
      <c r="Y1287" s="857"/>
      <c r="Z1287" s="857"/>
      <c r="AA1287" s="857"/>
      <c r="AB1287" s="857"/>
      <c r="AC1287" s="857"/>
      <c r="AD1287" s="857"/>
      <c r="AF1287" s="32"/>
      <c r="AG1287" s="444"/>
      <c r="AK1287" s="3"/>
      <c r="AL1287" s="298"/>
      <c r="AQ1287" s="299"/>
      <c r="AR1287" s="33"/>
    </row>
    <row r="1288" spans="1:44" ht="27.75" customHeight="1" x14ac:dyDescent="0.65">
      <c r="A1288" s="198" t="str">
        <f t="shared" si="24"/>
        <v/>
      </c>
      <c r="B1288" s="28"/>
      <c r="E1288" s="29"/>
      <c r="F1288" s="30"/>
      <c r="H1288" s="857"/>
      <c r="I1288" s="857"/>
      <c r="J1288" s="857"/>
      <c r="K1288" s="857"/>
      <c r="L1288" s="857"/>
      <c r="M1288" s="857"/>
      <c r="N1288" s="857"/>
      <c r="O1288" s="857"/>
      <c r="P1288" s="857"/>
      <c r="Q1288" s="857"/>
      <c r="R1288" s="857"/>
      <c r="S1288" s="857"/>
      <c r="T1288" s="857"/>
      <c r="U1288" s="857"/>
      <c r="V1288" s="857"/>
      <c r="W1288" s="857"/>
      <c r="X1288" s="857"/>
      <c r="Y1288" s="857"/>
      <c r="Z1288" s="857"/>
      <c r="AA1288" s="857"/>
      <c r="AB1288" s="857"/>
      <c r="AC1288" s="857"/>
      <c r="AD1288" s="857"/>
      <c r="AF1288" s="32"/>
      <c r="AG1288" s="444"/>
      <c r="AK1288" s="3"/>
      <c r="AL1288" s="298"/>
      <c r="AQ1288" s="299"/>
      <c r="AR1288" s="33"/>
    </row>
    <row r="1289" spans="1:44" ht="17.25" customHeight="1" thickBot="1" x14ac:dyDescent="0.7">
      <c r="A1289" s="198" t="str">
        <f t="shared" si="24"/>
        <v/>
      </c>
      <c r="B1289" s="22"/>
      <c r="C1289" s="1"/>
      <c r="D1289" s="1"/>
      <c r="E1289" s="23"/>
      <c r="F1289" s="43"/>
      <c r="G1289" s="26"/>
      <c r="H1289" s="66"/>
      <c r="I1289" s="66"/>
      <c r="J1289" s="66"/>
      <c r="K1289" s="66"/>
      <c r="L1289" s="66"/>
      <c r="M1289" s="66"/>
      <c r="N1289" s="66"/>
      <c r="O1289" s="66"/>
      <c r="P1289" s="66"/>
      <c r="Q1289" s="66"/>
      <c r="R1289" s="66"/>
      <c r="S1289" s="66"/>
      <c r="T1289" s="66"/>
      <c r="U1289" s="66"/>
      <c r="V1289" s="66"/>
      <c r="W1289" s="66"/>
      <c r="X1289" s="66"/>
      <c r="Y1289" s="66"/>
      <c r="Z1289" s="66"/>
      <c r="AA1289" s="66"/>
      <c r="AB1289" s="66"/>
      <c r="AC1289" s="66"/>
      <c r="AD1289" s="66"/>
      <c r="AE1289" s="26"/>
      <c r="AF1289" s="24"/>
      <c r="AG1289" s="447"/>
      <c r="AH1289" s="25"/>
      <c r="AI1289" s="25"/>
      <c r="AJ1289" s="25"/>
      <c r="AK1289" s="7"/>
      <c r="AL1289" s="312"/>
      <c r="AM1289" s="313"/>
      <c r="AN1289" s="313"/>
      <c r="AO1289" s="313"/>
      <c r="AP1289" s="313"/>
      <c r="AQ1289" s="314"/>
      <c r="AR1289" s="60"/>
    </row>
    <row r="1290" spans="1:44" ht="17.25" customHeight="1" x14ac:dyDescent="0.65">
      <c r="A1290" s="198" t="str">
        <f t="shared" si="24"/>
        <v/>
      </c>
      <c r="B1290" s="28"/>
      <c r="E1290" s="29"/>
      <c r="F1290" s="30"/>
      <c r="AF1290" s="32"/>
      <c r="AG1290" s="444"/>
      <c r="AK1290" s="3"/>
      <c r="AL1290" s="298"/>
      <c r="AQ1290" s="299"/>
      <c r="AR1290" s="33"/>
    </row>
    <row r="1291" spans="1:44" ht="27.75" customHeight="1" x14ac:dyDescent="0.65">
      <c r="A1291" s="198">
        <f t="shared" si="24"/>
        <v>198</v>
      </c>
      <c r="B1291" s="858" t="s">
        <v>666</v>
      </c>
      <c r="C1291" s="746"/>
      <c r="D1291" s="746"/>
      <c r="E1291" s="859"/>
      <c r="F1291" s="503" t="s">
        <v>37</v>
      </c>
      <c r="G1291" s="504"/>
      <c r="H1291" s="487" t="s">
        <v>667</v>
      </c>
      <c r="I1291" s="487"/>
      <c r="J1291" s="487"/>
      <c r="K1291" s="487"/>
      <c r="L1291" s="487"/>
      <c r="M1291" s="487"/>
      <c r="N1291" s="487"/>
      <c r="O1291" s="487"/>
      <c r="P1291" s="487"/>
      <c r="Q1291" s="487"/>
      <c r="R1291" s="487"/>
      <c r="S1291" s="487"/>
      <c r="T1291" s="487"/>
      <c r="U1291" s="487"/>
      <c r="V1291" s="487"/>
      <c r="W1291" s="487"/>
      <c r="X1291" s="487"/>
      <c r="Y1291" s="487"/>
      <c r="Z1291" s="487"/>
      <c r="AA1291" s="487"/>
      <c r="AB1291" s="487"/>
      <c r="AC1291" s="487"/>
      <c r="AD1291" s="487"/>
      <c r="AF1291" s="32"/>
      <c r="AG1291" s="444">
        <v>198</v>
      </c>
      <c r="AH1291" s="505" t="s">
        <v>19</v>
      </c>
      <c r="AI1291" s="506"/>
      <c r="AJ1291" s="507"/>
      <c r="AK1291" s="3"/>
      <c r="AL1291" s="483" t="s">
        <v>947</v>
      </c>
      <c r="AM1291" s="484"/>
      <c r="AN1291" s="484"/>
      <c r="AO1291" s="484"/>
      <c r="AP1291" s="484"/>
      <c r="AQ1291" s="515"/>
      <c r="AR1291" s="566">
        <f>VLOOKUP(AH1291,$CD$6:$CE$11,2,FALSE)</f>
        <v>0</v>
      </c>
    </row>
    <row r="1292" spans="1:44" ht="27.75" customHeight="1" x14ac:dyDescent="0.65">
      <c r="A1292" s="198" t="str">
        <f t="shared" si="24"/>
        <v/>
      </c>
      <c r="B1292" s="28"/>
      <c r="E1292" s="29"/>
      <c r="F1292" s="30"/>
      <c r="H1292" s="487"/>
      <c r="I1292" s="487"/>
      <c r="J1292" s="487"/>
      <c r="K1292" s="487"/>
      <c r="L1292" s="487"/>
      <c r="M1292" s="487"/>
      <c r="N1292" s="487"/>
      <c r="O1292" s="487"/>
      <c r="P1292" s="487"/>
      <c r="Q1292" s="487"/>
      <c r="R1292" s="487"/>
      <c r="S1292" s="487"/>
      <c r="T1292" s="487"/>
      <c r="U1292" s="487"/>
      <c r="V1292" s="487"/>
      <c r="W1292" s="487"/>
      <c r="X1292" s="487"/>
      <c r="Y1292" s="487"/>
      <c r="Z1292" s="487"/>
      <c r="AA1292" s="487"/>
      <c r="AB1292" s="487"/>
      <c r="AC1292" s="487"/>
      <c r="AD1292" s="487"/>
      <c r="AF1292" s="32"/>
      <c r="AG1292" s="444"/>
      <c r="AK1292" s="3"/>
      <c r="AL1292" s="483"/>
      <c r="AM1292" s="484"/>
      <c r="AN1292" s="484"/>
      <c r="AO1292" s="484"/>
      <c r="AP1292" s="484"/>
      <c r="AQ1292" s="515"/>
      <c r="AR1292" s="566"/>
    </row>
    <row r="1293" spans="1:44" ht="17.25" customHeight="1" thickBot="1" x14ac:dyDescent="0.7">
      <c r="A1293" s="198" t="str">
        <f t="shared" si="24"/>
        <v/>
      </c>
      <c r="B1293" s="22"/>
      <c r="C1293" s="1"/>
      <c r="D1293" s="1"/>
      <c r="E1293" s="23"/>
      <c r="F1293" s="43"/>
      <c r="G1293" s="26"/>
      <c r="H1293" s="26"/>
      <c r="I1293" s="26"/>
      <c r="J1293" s="26"/>
      <c r="K1293" s="26"/>
      <c r="L1293" s="26"/>
      <c r="M1293" s="26"/>
      <c r="N1293" s="26"/>
      <c r="O1293" s="26"/>
      <c r="P1293" s="26"/>
      <c r="Q1293" s="26"/>
      <c r="R1293" s="26"/>
      <c r="S1293" s="26"/>
      <c r="T1293" s="26"/>
      <c r="U1293" s="26"/>
      <c r="V1293" s="26"/>
      <c r="W1293" s="26"/>
      <c r="X1293" s="26"/>
      <c r="Y1293" s="26"/>
      <c r="Z1293" s="26"/>
      <c r="AA1293" s="26"/>
      <c r="AB1293" s="26"/>
      <c r="AC1293" s="26"/>
      <c r="AD1293" s="26"/>
      <c r="AE1293" s="26"/>
      <c r="AF1293" s="24"/>
      <c r="AG1293" s="447"/>
      <c r="AH1293" s="25"/>
      <c r="AI1293" s="25"/>
      <c r="AJ1293" s="25"/>
      <c r="AK1293" s="7"/>
      <c r="AL1293" s="623"/>
      <c r="AM1293" s="624"/>
      <c r="AN1293" s="624"/>
      <c r="AO1293" s="624"/>
      <c r="AP1293" s="624"/>
      <c r="AQ1293" s="625"/>
      <c r="AR1293" s="60"/>
    </row>
    <row r="1294" spans="1:44" ht="17.25" customHeight="1" x14ac:dyDescent="0.65">
      <c r="A1294" s="198" t="str">
        <f t="shared" si="24"/>
        <v/>
      </c>
      <c r="B1294" s="28"/>
      <c r="E1294" s="29"/>
      <c r="F1294" s="30"/>
      <c r="AF1294" s="32"/>
      <c r="AG1294" s="444"/>
      <c r="AK1294" s="3"/>
      <c r="AL1294" s="298"/>
      <c r="AQ1294" s="299"/>
      <c r="AR1294" s="33"/>
    </row>
    <row r="1295" spans="1:44" ht="27.75" customHeight="1" x14ac:dyDescent="0.65">
      <c r="A1295" s="198">
        <f t="shared" si="24"/>
        <v>199</v>
      </c>
      <c r="B1295" s="512" t="s">
        <v>668</v>
      </c>
      <c r="C1295" s="513"/>
      <c r="D1295" s="513"/>
      <c r="E1295" s="514"/>
      <c r="F1295" s="503" t="s">
        <v>37</v>
      </c>
      <c r="G1295" s="504"/>
      <c r="H1295" s="487" t="s">
        <v>669</v>
      </c>
      <c r="I1295" s="487"/>
      <c r="J1295" s="487"/>
      <c r="K1295" s="487"/>
      <c r="L1295" s="487"/>
      <c r="M1295" s="487"/>
      <c r="N1295" s="487"/>
      <c r="O1295" s="487"/>
      <c r="P1295" s="487"/>
      <c r="Q1295" s="487"/>
      <c r="R1295" s="487"/>
      <c r="S1295" s="487"/>
      <c r="T1295" s="487"/>
      <c r="U1295" s="487"/>
      <c r="V1295" s="487"/>
      <c r="W1295" s="487"/>
      <c r="X1295" s="487"/>
      <c r="Y1295" s="487"/>
      <c r="Z1295" s="487"/>
      <c r="AA1295" s="487"/>
      <c r="AB1295" s="487"/>
      <c r="AC1295" s="487"/>
      <c r="AD1295" s="487"/>
      <c r="AF1295" s="32"/>
      <c r="AG1295" s="444">
        <v>199</v>
      </c>
      <c r="AH1295" s="505" t="s">
        <v>19</v>
      </c>
      <c r="AI1295" s="506"/>
      <c r="AJ1295" s="507"/>
      <c r="AK1295" s="3"/>
      <c r="AL1295" s="518" t="s">
        <v>1103</v>
      </c>
      <c r="AM1295" s="519"/>
      <c r="AN1295" s="519"/>
      <c r="AO1295" s="519"/>
      <c r="AP1295" s="519"/>
      <c r="AQ1295" s="520"/>
      <c r="AR1295" s="566">
        <f>VLOOKUP(AH1295,$CD$6:$CE$11,2,FALSE)</f>
        <v>0</v>
      </c>
    </row>
    <row r="1296" spans="1:44" ht="27.75" customHeight="1" x14ac:dyDescent="0.65">
      <c r="A1296" s="198" t="str">
        <f t="shared" si="24"/>
        <v/>
      </c>
      <c r="B1296" s="512"/>
      <c r="C1296" s="513"/>
      <c r="D1296" s="513"/>
      <c r="E1296" s="514"/>
      <c r="F1296" s="77"/>
      <c r="G1296" s="78"/>
      <c r="H1296" s="487"/>
      <c r="I1296" s="487"/>
      <c r="J1296" s="487"/>
      <c r="K1296" s="487"/>
      <c r="L1296" s="487"/>
      <c r="M1296" s="487"/>
      <c r="N1296" s="487"/>
      <c r="O1296" s="487"/>
      <c r="P1296" s="487"/>
      <c r="Q1296" s="487"/>
      <c r="R1296" s="487"/>
      <c r="S1296" s="487"/>
      <c r="T1296" s="487"/>
      <c r="U1296" s="487"/>
      <c r="V1296" s="487"/>
      <c r="W1296" s="487"/>
      <c r="X1296" s="487"/>
      <c r="Y1296" s="487"/>
      <c r="Z1296" s="487"/>
      <c r="AA1296" s="487"/>
      <c r="AB1296" s="487"/>
      <c r="AC1296" s="487"/>
      <c r="AD1296" s="487"/>
      <c r="AF1296" s="32"/>
      <c r="AG1296" s="444"/>
      <c r="AK1296" s="3"/>
      <c r="AL1296" s="518"/>
      <c r="AM1296" s="519"/>
      <c r="AN1296" s="519"/>
      <c r="AO1296" s="519"/>
      <c r="AP1296" s="519"/>
      <c r="AQ1296" s="520"/>
      <c r="AR1296" s="566"/>
    </row>
    <row r="1297" spans="1:44" ht="17.25" customHeight="1" thickBot="1" x14ac:dyDescent="0.7">
      <c r="A1297" s="198" t="str">
        <f t="shared" si="24"/>
        <v/>
      </c>
      <c r="B1297" s="28"/>
      <c r="E1297" s="29"/>
      <c r="F1297" s="77"/>
      <c r="G1297" s="78"/>
      <c r="H1297" s="63"/>
      <c r="I1297" s="63"/>
      <c r="J1297" s="63"/>
      <c r="K1297" s="63"/>
      <c r="L1297" s="63"/>
      <c r="M1297" s="63"/>
      <c r="N1297" s="63"/>
      <c r="O1297" s="63"/>
      <c r="P1297" s="63"/>
      <c r="Q1297" s="63"/>
      <c r="R1297" s="63"/>
      <c r="S1297" s="63"/>
      <c r="T1297" s="63"/>
      <c r="U1297" s="63"/>
      <c r="V1297" s="63"/>
      <c r="W1297" s="63"/>
      <c r="X1297" s="63"/>
      <c r="Y1297" s="63"/>
      <c r="Z1297" s="63"/>
      <c r="AA1297" s="63"/>
      <c r="AB1297" s="63"/>
      <c r="AC1297" s="63"/>
      <c r="AD1297" s="63"/>
      <c r="AF1297" s="32"/>
      <c r="AG1297" s="444"/>
      <c r="AK1297" s="3"/>
      <c r="AL1297" s="518"/>
      <c r="AM1297" s="519"/>
      <c r="AN1297" s="519"/>
      <c r="AO1297" s="519"/>
      <c r="AP1297" s="519"/>
      <c r="AQ1297" s="520"/>
      <c r="AR1297" s="33"/>
    </row>
    <row r="1298" spans="1:44" ht="27.75" customHeight="1" x14ac:dyDescent="0.65">
      <c r="A1298" s="198" t="str">
        <f t="shared" si="24"/>
        <v/>
      </c>
      <c r="B1298" s="28"/>
      <c r="E1298" s="29"/>
      <c r="F1298" s="77"/>
      <c r="G1298" s="78"/>
      <c r="H1298" s="865" t="s">
        <v>1147</v>
      </c>
      <c r="I1298" s="866"/>
      <c r="J1298" s="866"/>
      <c r="K1298" s="866"/>
      <c r="L1298" s="866"/>
      <c r="M1298" s="866"/>
      <c r="N1298" s="866"/>
      <c r="O1298" s="866"/>
      <c r="P1298" s="866"/>
      <c r="Q1298" s="866"/>
      <c r="R1298" s="866"/>
      <c r="S1298" s="866"/>
      <c r="T1298" s="866"/>
      <c r="U1298" s="866"/>
      <c r="V1298" s="866"/>
      <c r="W1298" s="866"/>
      <c r="X1298" s="866"/>
      <c r="Y1298" s="866"/>
      <c r="Z1298" s="866"/>
      <c r="AA1298" s="866"/>
      <c r="AB1298" s="866"/>
      <c r="AC1298" s="866"/>
      <c r="AD1298" s="867"/>
      <c r="AF1298" s="32"/>
      <c r="AG1298" s="444"/>
      <c r="AK1298" s="3"/>
      <c r="AL1298" s="518"/>
      <c r="AM1298" s="519"/>
      <c r="AN1298" s="519"/>
      <c r="AO1298" s="519"/>
      <c r="AP1298" s="519"/>
      <c r="AQ1298" s="520"/>
      <c r="AR1298" s="33"/>
    </row>
    <row r="1299" spans="1:44" ht="27.75" customHeight="1" x14ac:dyDescent="0.65">
      <c r="B1299" s="28"/>
      <c r="E1299" s="29"/>
      <c r="F1299" s="77"/>
      <c r="G1299" s="78"/>
      <c r="H1299" s="868"/>
      <c r="I1299" s="869"/>
      <c r="J1299" s="869"/>
      <c r="K1299" s="869"/>
      <c r="L1299" s="869"/>
      <c r="M1299" s="869"/>
      <c r="N1299" s="869"/>
      <c r="O1299" s="869"/>
      <c r="P1299" s="869"/>
      <c r="Q1299" s="869"/>
      <c r="R1299" s="869"/>
      <c r="S1299" s="869"/>
      <c r="T1299" s="869"/>
      <c r="U1299" s="869"/>
      <c r="V1299" s="869"/>
      <c r="W1299" s="869"/>
      <c r="X1299" s="869"/>
      <c r="Y1299" s="869"/>
      <c r="Z1299" s="869"/>
      <c r="AA1299" s="869"/>
      <c r="AB1299" s="869"/>
      <c r="AC1299" s="869"/>
      <c r="AD1299" s="870"/>
      <c r="AF1299" s="32"/>
      <c r="AG1299" s="444"/>
      <c r="AK1299" s="3"/>
      <c r="AL1299" s="303"/>
      <c r="AM1299" s="304"/>
      <c r="AN1299" s="304"/>
      <c r="AO1299" s="304"/>
      <c r="AP1299" s="304"/>
      <c r="AQ1299" s="305"/>
      <c r="AR1299" s="33"/>
    </row>
    <row r="1300" spans="1:44" ht="27.75" customHeight="1" x14ac:dyDescent="0.65">
      <c r="B1300" s="28"/>
      <c r="E1300" s="29"/>
      <c r="F1300" s="77"/>
      <c r="G1300" s="78"/>
      <c r="H1300" s="868"/>
      <c r="I1300" s="869"/>
      <c r="J1300" s="869"/>
      <c r="K1300" s="869"/>
      <c r="L1300" s="869"/>
      <c r="M1300" s="869"/>
      <c r="N1300" s="869"/>
      <c r="O1300" s="869"/>
      <c r="P1300" s="869"/>
      <c r="Q1300" s="869"/>
      <c r="R1300" s="869"/>
      <c r="S1300" s="869"/>
      <c r="T1300" s="869"/>
      <c r="U1300" s="869"/>
      <c r="V1300" s="869"/>
      <c r="W1300" s="869"/>
      <c r="X1300" s="869"/>
      <c r="Y1300" s="869"/>
      <c r="Z1300" s="869"/>
      <c r="AA1300" s="869"/>
      <c r="AB1300" s="869"/>
      <c r="AC1300" s="869"/>
      <c r="AD1300" s="870"/>
      <c r="AF1300" s="32"/>
      <c r="AG1300" s="444"/>
      <c r="AK1300" s="3"/>
      <c r="AL1300" s="303"/>
      <c r="AM1300" s="304"/>
      <c r="AN1300" s="304"/>
      <c r="AO1300" s="304"/>
      <c r="AP1300" s="304"/>
      <c r="AQ1300" s="305"/>
      <c r="AR1300" s="33"/>
    </row>
    <row r="1301" spans="1:44" ht="27.75" customHeight="1" x14ac:dyDescent="0.65">
      <c r="B1301" s="28"/>
      <c r="E1301" s="29"/>
      <c r="F1301" s="77"/>
      <c r="G1301" s="78"/>
      <c r="H1301" s="868"/>
      <c r="I1301" s="869"/>
      <c r="J1301" s="869"/>
      <c r="K1301" s="869"/>
      <c r="L1301" s="869"/>
      <c r="M1301" s="869"/>
      <c r="N1301" s="869"/>
      <c r="O1301" s="869"/>
      <c r="P1301" s="869"/>
      <c r="Q1301" s="869"/>
      <c r="R1301" s="869"/>
      <c r="S1301" s="869"/>
      <c r="T1301" s="869"/>
      <c r="U1301" s="869"/>
      <c r="V1301" s="869"/>
      <c r="W1301" s="869"/>
      <c r="X1301" s="869"/>
      <c r="Y1301" s="869"/>
      <c r="Z1301" s="869"/>
      <c r="AA1301" s="869"/>
      <c r="AB1301" s="869"/>
      <c r="AC1301" s="869"/>
      <c r="AD1301" s="870"/>
      <c r="AF1301" s="32"/>
      <c r="AG1301" s="444"/>
      <c r="AK1301" s="3"/>
      <c r="AL1301" s="303"/>
      <c r="AM1301" s="304"/>
      <c r="AN1301" s="304"/>
      <c r="AO1301" s="304"/>
      <c r="AP1301" s="304"/>
      <c r="AQ1301" s="305"/>
      <c r="AR1301" s="33"/>
    </row>
    <row r="1302" spans="1:44" ht="27.75" customHeight="1" x14ac:dyDescent="0.65">
      <c r="A1302" s="198" t="str">
        <f t="shared" si="24"/>
        <v/>
      </c>
      <c r="B1302" s="28"/>
      <c r="E1302" s="29"/>
      <c r="F1302" s="77"/>
      <c r="G1302" s="78"/>
      <c r="H1302" s="868"/>
      <c r="I1302" s="869"/>
      <c r="J1302" s="869"/>
      <c r="K1302" s="869"/>
      <c r="L1302" s="869"/>
      <c r="M1302" s="869"/>
      <c r="N1302" s="869"/>
      <c r="O1302" s="869"/>
      <c r="P1302" s="869"/>
      <c r="Q1302" s="869"/>
      <c r="R1302" s="869"/>
      <c r="S1302" s="869"/>
      <c r="T1302" s="869"/>
      <c r="U1302" s="869"/>
      <c r="V1302" s="869"/>
      <c r="W1302" s="869"/>
      <c r="X1302" s="869"/>
      <c r="Y1302" s="869"/>
      <c r="Z1302" s="869"/>
      <c r="AA1302" s="869"/>
      <c r="AB1302" s="869"/>
      <c r="AC1302" s="869"/>
      <c r="AD1302" s="870"/>
      <c r="AF1302" s="32"/>
      <c r="AG1302" s="444"/>
      <c r="AK1302" s="3"/>
      <c r="AL1302" s="303"/>
      <c r="AM1302" s="304"/>
      <c r="AN1302" s="304"/>
      <c r="AO1302" s="304"/>
      <c r="AP1302" s="304"/>
      <c r="AQ1302" s="305"/>
      <c r="AR1302" s="33"/>
    </row>
    <row r="1303" spans="1:44" ht="27.75" customHeight="1" thickBot="1" x14ac:dyDescent="0.7">
      <c r="A1303" s="198" t="str">
        <f t="shared" si="24"/>
        <v/>
      </c>
      <c r="B1303" s="28"/>
      <c r="E1303" s="29"/>
      <c r="F1303" s="77"/>
      <c r="G1303" s="78"/>
      <c r="H1303" s="871"/>
      <c r="I1303" s="872"/>
      <c r="J1303" s="872"/>
      <c r="K1303" s="872"/>
      <c r="L1303" s="872"/>
      <c r="M1303" s="872"/>
      <c r="N1303" s="872"/>
      <c r="O1303" s="872"/>
      <c r="P1303" s="872"/>
      <c r="Q1303" s="872"/>
      <c r="R1303" s="872"/>
      <c r="S1303" s="872"/>
      <c r="T1303" s="872"/>
      <c r="U1303" s="872"/>
      <c r="V1303" s="872"/>
      <c r="W1303" s="872"/>
      <c r="X1303" s="872"/>
      <c r="Y1303" s="872"/>
      <c r="Z1303" s="872"/>
      <c r="AA1303" s="872"/>
      <c r="AB1303" s="872"/>
      <c r="AC1303" s="872"/>
      <c r="AD1303" s="873"/>
      <c r="AF1303" s="32"/>
      <c r="AG1303" s="444"/>
      <c r="AK1303" s="3"/>
      <c r="AL1303" s="303"/>
      <c r="AM1303" s="304"/>
      <c r="AN1303" s="304"/>
      <c r="AO1303" s="304"/>
      <c r="AP1303" s="304"/>
      <c r="AQ1303" s="305"/>
      <c r="AR1303" s="33"/>
    </row>
    <row r="1304" spans="1:44" ht="17.25" customHeight="1" x14ac:dyDescent="0.65">
      <c r="A1304" s="198" t="str">
        <f t="shared" si="24"/>
        <v/>
      </c>
      <c r="B1304" s="28"/>
      <c r="E1304" s="29"/>
      <c r="F1304" s="77"/>
      <c r="G1304" s="78"/>
      <c r="H1304" s="157"/>
      <c r="I1304" s="157"/>
      <c r="J1304" s="157"/>
      <c r="K1304" s="157"/>
      <c r="L1304" s="157"/>
      <c r="M1304" s="157"/>
      <c r="N1304" s="157"/>
      <c r="O1304" s="157"/>
      <c r="P1304" s="157"/>
      <c r="Q1304" s="157"/>
      <c r="R1304" s="157"/>
      <c r="S1304" s="157"/>
      <c r="T1304" s="157"/>
      <c r="U1304" s="157"/>
      <c r="V1304" s="157"/>
      <c r="W1304" s="157"/>
      <c r="X1304" s="157"/>
      <c r="Y1304" s="157"/>
      <c r="Z1304" s="157"/>
      <c r="AA1304" s="157"/>
      <c r="AB1304" s="157"/>
      <c r="AC1304" s="157"/>
      <c r="AD1304" s="157"/>
      <c r="AF1304" s="32"/>
      <c r="AG1304" s="444"/>
      <c r="AK1304" s="3"/>
      <c r="AL1304" s="303"/>
      <c r="AM1304" s="304"/>
      <c r="AN1304" s="304"/>
      <c r="AO1304" s="304"/>
      <c r="AP1304" s="304"/>
      <c r="AQ1304" s="305"/>
      <c r="AR1304" s="33"/>
    </row>
    <row r="1305" spans="1:44" ht="27.75" customHeight="1" x14ac:dyDescent="0.65">
      <c r="A1305" s="198">
        <f t="shared" si="24"/>
        <v>200</v>
      </c>
      <c r="B1305" s="28"/>
      <c r="E1305" s="29"/>
      <c r="F1305" s="503" t="s">
        <v>74</v>
      </c>
      <c r="G1305" s="504"/>
      <c r="H1305" s="597" t="s">
        <v>671</v>
      </c>
      <c r="I1305" s="597"/>
      <c r="J1305" s="597"/>
      <c r="K1305" s="597"/>
      <c r="L1305" s="597"/>
      <c r="M1305" s="597"/>
      <c r="N1305" s="597"/>
      <c r="O1305" s="597"/>
      <c r="P1305" s="597"/>
      <c r="Q1305" s="597"/>
      <c r="R1305" s="597"/>
      <c r="S1305" s="597"/>
      <c r="T1305" s="597"/>
      <c r="U1305" s="597"/>
      <c r="V1305" s="597"/>
      <c r="W1305" s="597"/>
      <c r="X1305" s="597"/>
      <c r="Y1305" s="597"/>
      <c r="Z1305" s="597"/>
      <c r="AA1305" s="597"/>
      <c r="AB1305" s="597"/>
      <c r="AC1305" s="597"/>
      <c r="AD1305" s="597"/>
      <c r="AF1305" s="32"/>
      <c r="AG1305" s="444">
        <v>200</v>
      </c>
      <c r="AH1305" s="505" t="s">
        <v>19</v>
      </c>
      <c r="AI1305" s="506"/>
      <c r="AJ1305" s="507"/>
      <c r="AK1305" s="3"/>
      <c r="AL1305" s="518" t="s">
        <v>1104</v>
      </c>
      <c r="AM1305" s="519"/>
      <c r="AN1305" s="519"/>
      <c r="AO1305" s="519"/>
      <c r="AP1305" s="519"/>
      <c r="AQ1305" s="520"/>
      <c r="AR1305" s="566">
        <f>VLOOKUP(AH1305,$CD$6:$CE$11,2,FALSE)</f>
        <v>0</v>
      </c>
    </row>
    <row r="1306" spans="1:44" ht="17.25" customHeight="1" thickBot="1" x14ac:dyDescent="0.7">
      <c r="A1306" s="198" t="str">
        <f t="shared" si="24"/>
        <v/>
      </c>
      <c r="B1306" s="28"/>
      <c r="E1306" s="29"/>
      <c r="F1306" s="77"/>
      <c r="G1306" s="78"/>
      <c r="H1306" s="157"/>
      <c r="I1306" s="157"/>
      <c r="J1306" s="157"/>
      <c r="K1306" s="157"/>
      <c r="L1306" s="157"/>
      <c r="M1306" s="157"/>
      <c r="N1306" s="157"/>
      <c r="O1306" s="157"/>
      <c r="P1306" s="157"/>
      <c r="Q1306" s="157"/>
      <c r="R1306" s="157"/>
      <c r="S1306" s="157"/>
      <c r="T1306" s="157"/>
      <c r="U1306" s="157"/>
      <c r="V1306" s="157"/>
      <c r="W1306" s="157"/>
      <c r="X1306" s="157"/>
      <c r="Y1306" s="157"/>
      <c r="Z1306" s="157"/>
      <c r="AA1306" s="157"/>
      <c r="AB1306" s="157"/>
      <c r="AC1306" s="157"/>
      <c r="AD1306" s="157"/>
      <c r="AF1306" s="32"/>
      <c r="AG1306" s="444"/>
      <c r="AK1306" s="3"/>
      <c r="AL1306" s="518"/>
      <c r="AM1306" s="519"/>
      <c r="AN1306" s="519"/>
      <c r="AO1306" s="519"/>
      <c r="AP1306" s="519"/>
      <c r="AQ1306" s="520"/>
      <c r="AR1306" s="566"/>
    </row>
    <row r="1307" spans="1:44" ht="27.75" customHeight="1" thickBot="1" x14ac:dyDescent="0.7">
      <c r="A1307" s="198" t="str">
        <f t="shared" si="24"/>
        <v/>
      </c>
      <c r="B1307" s="28"/>
      <c r="E1307" s="29"/>
      <c r="F1307" s="77"/>
      <c r="G1307" s="78"/>
      <c r="H1307" s="860" t="s">
        <v>676</v>
      </c>
      <c r="I1307" s="861"/>
      <c r="J1307" s="861"/>
      <c r="K1307" s="861"/>
      <c r="L1307" s="861"/>
      <c r="M1307" s="861"/>
      <c r="N1307" s="861"/>
      <c r="O1307" s="862"/>
      <c r="P1307" s="976" t="s">
        <v>675</v>
      </c>
      <c r="Q1307" s="977"/>
      <c r="R1307" s="977"/>
      <c r="S1307" s="977"/>
      <c r="T1307" s="977"/>
      <c r="U1307" s="977"/>
      <c r="V1307" s="977"/>
      <c r="W1307" s="977"/>
      <c r="X1307" s="977"/>
      <c r="Y1307" s="978"/>
      <c r="Z1307" s="157"/>
      <c r="AA1307" s="157"/>
      <c r="AB1307" s="157"/>
      <c r="AC1307" s="157"/>
      <c r="AD1307" s="157"/>
      <c r="AF1307" s="32"/>
      <c r="AG1307" s="444"/>
      <c r="AK1307" s="3"/>
      <c r="AL1307" s="518"/>
      <c r="AM1307" s="519"/>
      <c r="AN1307" s="519"/>
      <c r="AO1307" s="519"/>
      <c r="AP1307" s="519"/>
      <c r="AQ1307" s="520"/>
      <c r="AR1307" s="33"/>
    </row>
    <row r="1308" spans="1:44" ht="27.75" customHeight="1" x14ac:dyDescent="0.65">
      <c r="A1308" s="198" t="str">
        <f t="shared" si="24"/>
        <v/>
      </c>
      <c r="B1308" s="28"/>
      <c r="E1308" s="29"/>
      <c r="F1308" s="77"/>
      <c r="G1308" s="78"/>
      <c r="H1308" s="900" t="s">
        <v>672</v>
      </c>
      <c r="I1308" s="901"/>
      <c r="J1308" s="901"/>
      <c r="K1308" s="901"/>
      <c r="L1308" s="901"/>
      <c r="M1308" s="901"/>
      <c r="N1308" s="901"/>
      <c r="O1308" s="901"/>
      <c r="P1308" s="979"/>
      <c r="Q1308" s="980"/>
      <c r="R1308" s="980"/>
      <c r="S1308" s="980"/>
      <c r="T1308" s="980"/>
      <c r="U1308" s="980"/>
      <c r="V1308" s="980"/>
      <c r="W1308" s="980"/>
      <c r="X1308" s="980"/>
      <c r="Y1308" s="981"/>
      <c r="Z1308" s="12"/>
      <c r="AA1308" s="157"/>
      <c r="AB1308" s="157"/>
      <c r="AC1308" s="157"/>
      <c r="AD1308" s="157"/>
      <c r="AF1308" s="32"/>
      <c r="AG1308" s="444"/>
      <c r="AK1308" s="3"/>
      <c r="AL1308" s="518"/>
      <c r="AM1308" s="519"/>
      <c r="AN1308" s="519"/>
      <c r="AO1308" s="519"/>
      <c r="AP1308" s="519"/>
      <c r="AQ1308" s="520"/>
      <c r="AR1308" s="33"/>
    </row>
    <row r="1309" spans="1:44" ht="27.75" customHeight="1" x14ac:dyDescent="0.65">
      <c r="A1309" s="198" t="str">
        <f t="shared" si="24"/>
        <v/>
      </c>
      <c r="B1309" s="28"/>
      <c r="E1309" s="29"/>
      <c r="F1309" s="77"/>
      <c r="G1309" s="78"/>
      <c r="H1309" s="925" t="s">
        <v>673</v>
      </c>
      <c r="I1309" s="926"/>
      <c r="J1309" s="926"/>
      <c r="K1309" s="926"/>
      <c r="L1309" s="926"/>
      <c r="M1309" s="926"/>
      <c r="N1309" s="926"/>
      <c r="O1309" s="926"/>
      <c r="P1309" s="894"/>
      <c r="Q1309" s="895"/>
      <c r="R1309" s="895"/>
      <c r="S1309" s="895"/>
      <c r="T1309" s="895"/>
      <c r="U1309" s="895"/>
      <c r="V1309" s="895"/>
      <c r="W1309" s="895"/>
      <c r="X1309" s="895"/>
      <c r="Y1309" s="896"/>
      <c r="Z1309" s="157"/>
      <c r="AA1309" s="157"/>
      <c r="AB1309" s="157"/>
      <c r="AC1309" s="157"/>
      <c r="AD1309" s="157"/>
      <c r="AF1309" s="32"/>
      <c r="AG1309" s="444"/>
      <c r="AK1309" s="3"/>
      <c r="AL1309" s="306"/>
      <c r="AM1309" s="307"/>
      <c r="AN1309" s="307"/>
      <c r="AO1309" s="307"/>
      <c r="AP1309" s="307"/>
      <c r="AQ1309" s="308"/>
      <c r="AR1309" s="33"/>
    </row>
    <row r="1310" spans="1:44" ht="27.75" customHeight="1" x14ac:dyDescent="0.65">
      <c r="A1310" s="198" t="str">
        <f t="shared" si="24"/>
        <v/>
      </c>
      <c r="B1310" s="28"/>
      <c r="E1310" s="29"/>
      <c r="F1310" s="77"/>
      <c r="G1310" s="78"/>
      <c r="H1310" s="973" t="s">
        <v>674</v>
      </c>
      <c r="I1310" s="974"/>
      <c r="J1310" s="974"/>
      <c r="K1310" s="974"/>
      <c r="L1310" s="974"/>
      <c r="M1310" s="974"/>
      <c r="N1310" s="974"/>
      <c r="O1310" s="975"/>
      <c r="P1310" s="894"/>
      <c r="Q1310" s="895"/>
      <c r="R1310" s="895"/>
      <c r="S1310" s="895"/>
      <c r="T1310" s="895"/>
      <c r="U1310" s="895"/>
      <c r="V1310" s="895"/>
      <c r="W1310" s="895"/>
      <c r="X1310" s="895"/>
      <c r="Y1310" s="896"/>
      <c r="Z1310" s="157"/>
      <c r="AA1310" s="157"/>
      <c r="AB1310" s="157"/>
      <c r="AC1310" s="157"/>
      <c r="AD1310" s="157"/>
      <c r="AF1310" s="32"/>
      <c r="AG1310" s="444"/>
      <c r="AK1310" s="3"/>
      <c r="AL1310" s="303"/>
      <c r="AM1310" s="304"/>
      <c r="AN1310" s="304"/>
      <c r="AO1310" s="304"/>
      <c r="AP1310" s="304"/>
      <c r="AQ1310" s="305"/>
      <c r="AR1310" s="33"/>
    </row>
    <row r="1311" spans="1:44" ht="27.75" customHeight="1" x14ac:dyDescent="0.65">
      <c r="A1311" s="198" t="str">
        <f t="shared" si="24"/>
        <v/>
      </c>
      <c r="B1311" s="28"/>
      <c r="E1311" s="29"/>
      <c r="F1311" s="77"/>
      <c r="G1311" s="78"/>
      <c r="H1311" s="154"/>
      <c r="I1311" s="157"/>
      <c r="J1311" s="157"/>
      <c r="K1311" s="157"/>
      <c r="L1311" s="157"/>
      <c r="M1311" s="157"/>
      <c r="N1311" s="157"/>
      <c r="O1311" s="157"/>
      <c r="P1311" s="894"/>
      <c r="Q1311" s="895"/>
      <c r="R1311" s="895"/>
      <c r="S1311" s="895"/>
      <c r="T1311" s="895"/>
      <c r="U1311" s="895"/>
      <c r="V1311" s="895"/>
      <c r="W1311" s="895"/>
      <c r="X1311" s="895"/>
      <c r="Y1311" s="896"/>
      <c r="Z1311" s="157"/>
      <c r="AA1311" s="157"/>
      <c r="AB1311" s="157"/>
      <c r="AC1311" s="157"/>
      <c r="AD1311" s="157"/>
      <c r="AF1311" s="32"/>
      <c r="AG1311" s="444"/>
      <c r="AK1311" s="3"/>
      <c r="AL1311" s="303"/>
      <c r="AM1311" s="304"/>
      <c r="AN1311" s="304"/>
      <c r="AO1311" s="304"/>
      <c r="AP1311" s="304"/>
      <c r="AQ1311" s="305"/>
      <c r="AR1311" s="33"/>
    </row>
    <row r="1312" spans="1:44" ht="27.75" customHeight="1" thickBot="1" x14ac:dyDescent="0.7">
      <c r="A1312" s="198" t="str">
        <f t="shared" si="24"/>
        <v/>
      </c>
      <c r="B1312" s="28"/>
      <c r="E1312" s="29"/>
      <c r="F1312" s="77"/>
      <c r="G1312" s="78"/>
      <c r="H1312" s="155"/>
      <c r="I1312" s="156"/>
      <c r="J1312" s="156"/>
      <c r="K1312" s="156"/>
      <c r="L1312" s="156"/>
      <c r="M1312" s="156"/>
      <c r="N1312" s="156"/>
      <c r="O1312" s="156"/>
      <c r="P1312" s="927"/>
      <c r="Q1312" s="590"/>
      <c r="R1312" s="590"/>
      <c r="S1312" s="590"/>
      <c r="T1312" s="590"/>
      <c r="U1312" s="590"/>
      <c r="V1312" s="590"/>
      <c r="W1312" s="590"/>
      <c r="X1312" s="590"/>
      <c r="Y1312" s="591"/>
      <c r="Z1312" s="157"/>
      <c r="AA1312" s="157"/>
      <c r="AB1312" s="157"/>
      <c r="AC1312" s="157"/>
      <c r="AD1312" s="157"/>
      <c r="AF1312" s="32"/>
      <c r="AG1312" s="444"/>
      <c r="AK1312" s="3"/>
      <c r="AL1312" s="303"/>
      <c r="AM1312" s="304"/>
      <c r="AN1312" s="304"/>
      <c r="AO1312" s="304"/>
      <c r="AP1312" s="304"/>
      <c r="AQ1312" s="305"/>
      <c r="AR1312" s="33"/>
    </row>
    <row r="1313" spans="1:44" ht="20.05" customHeight="1" x14ac:dyDescent="0.65">
      <c r="A1313" s="198" t="str">
        <f t="shared" si="24"/>
        <v/>
      </c>
      <c r="B1313" s="28"/>
      <c r="E1313" s="29"/>
      <c r="F1313" s="77"/>
      <c r="G1313" s="78"/>
      <c r="H1313" s="157"/>
      <c r="I1313" s="157"/>
      <c r="J1313" s="157"/>
      <c r="K1313" s="157"/>
      <c r="L1313" s="157"/>
      <c r="M1313" s="157"/>
      <c r="N1313" s="157"/>
      <c r="O1313" s="157"/>
      <c r="P1313" s="893" t="s">
        <v>703</v>
      </c>
      <c r="Q1313" s="893"/>
      <c r="R1313" s="893"/>
      <c r="S1313" s="893"/>
      <c r="T1313" s="893"/>
      <c r="U1313" s="893"/>
      <c r="V1313" s="893"/>
      <c r="W1313" s="893"/>
      <c r="X1313" s="893"/>
      <c r="Y1313" s="893"/>
      <c r="Z1313" s="157"/>
      <c r="AA1313" s="157"/>
      <c r="AB1313" s="157"/>
      <c r="AC1313" s="157"/>
      <c r="AD1313" s="157"/>
      <c r="AF1313" s="32"/>
      <c r="AG1313" s="444"/>
      <c r="AK1313" s="3"/>
      <c r="AL1313" s="303"/>
      <c r="AM1313" s="304"/>
      <c r="AN1313" s="304"/>
      <c r="AO1313" s="304"/>
      <c r="AP1313" s="304"/>
      <c r="AQ1313" s="305"/>
      <c r="AR1313" s="33"/>
    </row>
    <row r="1314" spans="1:44" ht="17.25" customHeight="1" x14ac:dyDescent="0.65">
      <c r="A1314" s="198" t="str">
        <f t="shared" si="24"/>
        <v/>
      </c>
      <c r="B1314" s="28"/>
      <c r="E1314" s="29"/>
      <c r="F1314" s="77"/>
      <c r="G1314" s="78"/>
      <c r="H1314" s="157"/>
      <c r="I1314" s="157"/>
      <c r="J1314" s="157"/>
      <c r="K1314" s="157"/>
      <c r="L1314" s="157"/>
      <c r="M1314" s="157"/>
      <c r="N1314" s="157"/>
      <c r="O1314" s="157"/>
      <c r="P1314" s="172"/>
      <c r="Q1314" s="172"/>
      <c r="R1314" s="172"/>
      <c r="S1314" s="172"/>
      <c r="T1314" s="172"/>
      <c r="U1314" s="172"/>
      <c r="V1314" s="172"/>
      <c r="W1314" s="172"/>
      <c r="X1314" s="172"/>
      <c r="Y1314" s="172"/>
      <c r="Z1314" s="157"/>
      <c r="AA1314" s="157"/>
      <c r="AB1314" s="157"/>
      <c r="AC1314" s="157"/>
      <c r="AD1314" s="157"/>
      <c r="AF1314" s="32"/>
      <c r="AG1314" s="444"/>
      <c r="AK1314" s="3"/>
      <c r="AL1314" s="303"/>
      <c r="AM1314" s="304"/>
      <c r="AN1314" s="304"/>
      <c r="AO1314" s="304"/>
      <c r="AP1314" s="304"/>
      <c r="AQ1314" s="305"/>
      <c r="AR1314" s="33"/>
    </row>
    <row r="1315" spans="1:44" ht="27.75" customHeight="1" x14ac:dyDescent="0.65">
      <c r="A1315" s="198">
        <f t="shared" si="24"/>
        <v>201</v>
      </c>
      <c r="B1315" s="28"/>
      <c r="E1315" s="29"/>
      <c r="F1315" s="503" t="s">
        <v>198</v>
      </c>
      <c r="G1315" s="504"/>
      <c r="H1315" s="487" t="s">
        <v>677</v>
      </c>
      <c r="I1315" s="487"/>
      <c r="J1315" s="487"/>
      <c r="K1315" s="487"/>
      <c r="L1315" s="487"/>
      <c r="M1315" s="487"/>
      <c r="N1315" s="487"/>
      <c r="O1315" s="487"/>
      <c r="P1315" s="487"/>
      <c r="Q1315" s="487"/>
      <c r="R1315" s="487"/>
      <c r="S1315" s="487"/>
      <c r="T1315" s="487"/>
      <c r="U1315" s="487"/>
      <c r="V1315" s="487"/>
      <c r="W1315" s="487"/>
      <c r="X1315" s="487"/>
      <c r="Y1315" s="487"/>
      <c r="Z1315" s="487"/>
      <c r="AA1315" s="487"/>
      <c r="AB1315" s="487"/>
      <c r="AC1315" s="487"/>
      <c r="AD1315" s="487"/>
      <c r="AF1315" s="32"/>
      <c r="AG1315" s="444">
        <v>201</v>
      </c>
      <c r="AH1315" s="505" t="s">
        <v>19</v>
      </c>
      <c r="AI1315" s="506"/>
      <c r="AJ1315" s="507"/>
      <c r="AK1315" s="3"/>
      <c r="AL1315" s="483" t="s">
        <v>948</v>
      </c>
      <c r="AM1315" s="484"/>
      <c r="AN1315" s="484"/>
      <c r="AO1315" s="484"/>
      <c r="AP1315" s="484"/>
      <c r="AQ1315" s="515"/>
      <c r="AR1315" s="566">
        <f>VLOOKUP(AH1315,$CD$6:$CE$11,2,FALSE)</f>
        <v>0</v>
      </c>
    </row>
    <row r="1316" spans="1:44" ht="9" customHeight="1" x14ac:dyDescent="0.65">
      <c r="A1316" s="198" t="str">
        <f t="shared" si="24"/>
        <v/>
      </c>
      <c r="B1316" s="28"/>
      <c r="E1316" s="29"/>
      <c r="F1316" s="30"/>
      <c r="H1316" s="63"/>
      <c r="I1316" s="63"/>
      <c r="J1316" s="63"/>
      <c r="K1316" s="63"/>
      <c r="L1316" s="63"/>
      <c r="M1316" s="63"/>
      <c r="N1316" s="63"/>
      <c r="O1316" s="63"/>
      <c r="P1316" s="63"/>
      <c r="Q1316" s="63"/>
      <c r="R1316" s="63"/>
      <c r="S1316" s="63"/>
      <c r="T1316" s="63"/>
      <c r="U1316" s="63"/>
      <c r="V1316" s="63"/>
      <c r="W1316" s="63"/>
      <c r="X1316" s="63"/>
      <c r="Y1316" s="63"/>
      <c r="Z1316" s="63"/>
      <c r="AA1316" s="63"/>
      <c r="AB1316" s="63"/>
      <c r="AC1316" s="63"/>
      <c r="AD1316" s="63"/>
      <c r="AF1316" s="32"/>
      <c r="AG1316" s="444"/>
      <c r="AK1316" s="3"/>
      <c r="AL1316" s="483"/>
      <c r="AM1316" s="484"/>
      <c r="AN1316" s="484"/>
      <c r="AO1316" s="484"/>
      <c r="AP1316" s="484"/>
      <c r="AQ1316" s="515"/>
      <c r="AR1316" s="566"/>
    </row>
    <row r="1317" spans="1:44" ht="10.75" customHeight="1" x14ac:dyDescent="0.65">
      <c r="A1317" s="198" t="str">
        <f t="shared" si="24"/>
        <v/>
      </c>
      <c r="B1317" s="28"/>
      <c r="E1317" s="29"/>
      <c r="F1317" s="30"/>
      <c r="AF1317" s="32"/>
      <c r="AG1317" s="444"/>
      <c r="AK1317" s="3"/>
      <c r="AL1317" s="306"/>
      <c r="AM1317" s="307"/>
      <c r="AN1317" s="307"/>
      <c r="AO1317" s="307"/>
      <c r="AP1317" s="307"/>
      <c r="AQ1317" s="308"/>
      <c r="AR1317" s="33"/>
    </row>
    <row r="1318" spans="1:44" ht="27.75" customHeight="1" x14ac:dyDescent="0.65">
      <c r="A1318" s="198">
        <f t="shared" si="24"/>
        <v>202</v>
      </c>
      <c r="B1318" s="28"/>
      <c r="E1318" s="29"/>
      <c r="F1318" s="30"/>
      <c r="H1318" s="487" t="s">
        <v>762</v>
      </c>
      <c r="I1318" s="487"/>
      <c r="J1318" s="487"/>
      <c r="K1318" s="487"/>
      <c r="L1318" s="487"/>
      <c r="M1318" s="487"/>
      <c r="N1318" s="487"/>
      <c r="O1318" s="487"/>
      <c r="P1318" s="487"/>
      <c r="Q1318" s="487"/>
      <c r="R1318" s="487"/>
      <c r="S1318" s="487"/>
      <c r="T1318" s="487"/>
      <c r="U1318" s="487"/>
      <c r="V1318" s="487"/>
      <c r="W1318" s="487"/>
      <c r="X1318" s="487"/>
      <c r="Y1318" s="487"/>
      <c r="Z1318" s="487"/>
      <c r="AA1318" s="487"/>
      <c r="AB1318" s="487"/>
      <c r="AC1318" s="487"/>
      <c r="AD1318" s="487"/>
      <c r="AF1318" s="32"/>
      <c r="AG1318" s="444">
        <v>202</v>
      </c>
      <c r="AH1318" s="505" t="s">
        <v>19</v>
      </c>
      <c r="AI1318" s="506"/>
      <c r="AJ1318" s="507"/>
      <c r="AK1318" s="3"/>
      <c r="AL1318" s="599"/>
      <c r="AM1318" s="519"/>
      <c r="AN1318" s="519"/>
      <c r="AO1318" s="519"/>
      <c r="AP1318" s="519"/>
      <c r="AQ1318" s="520"/>
      <c r="AR1318" s="566">
        <f>VLOOKUP(AH1318,$CD$6:$CE$11,2,FALSE)</f>
        <v>0</v>
      </c>
    </row>
    <row r="1319" spans="1:44" ht="27.75" customHeight="1" x14ac:dyDescent="0.65">
      <c r="A1319" s="198" t="str">
        <f t="shared" si="24"/>
        <v/>
      </c>
      <c r="B1319" s="28"/>
      <c r="E1319" s="29"/>
      <c r="F1319" s="30"/>
      <c r="H1319" s="487"/>
      <c r="I1319" s="487"/>
      <c r="J1319" s="487"/>
      <c r="K1319" s="487"/>
      <c r="L1319" s="487"/>
      <c r="M1319" s="487"/>
      <c r="N1319" s="487"/>
      <c r="O1319" s="487"/>
      <c r="P1319" s="487"/>
      <c r="Q1319" s="487"/>
      <c r="R1319" s="487"/>
      <c r="S1319" s="487"/>
      <c r="T1319" s="487"/>
      <c r="U1319" s="487"/>
      <c r="V1319" s="487"/>
      <c r="W1319" s="487"/>
      <c r="X1319" s="487"/>
      <c r="Y1319" s="487"/>
      <c r="Z1319" s="487"/>
      <c r="AA1319" s="487"/>
      <c r="AB1319" s="487"/>
      <c r="AC1319" s="487"/>
      <c r="AD1319" s="487"/>
      <c r="AF1319" s="32"/>
      <c r="AG1319" s="444"/>
      <c r="AK1319" s="3"/>
      <c r="AL1319" s="518"/>
      <c r="AM1319" s="519"/>
      <c r="AN1319" s="519"/>
      <c r="AO1319" s="519"/>
      <c r="AP1319" s="519"/>
      <c r="AQ1319" s="520"/>
      <c r="AR1319" s="566"/>
    </row>
    <row r="1320" spans="1:44" ht="17.25" customHeight="1" x14ac:dyDescent="0.65">
      <c r="A1320" s="198" t="str">
        <f t="shared" si="24"/>
        <v/>
      </c>
      <c r="B1320" s="28"/>
      <c r="E1320" s="29"/>
      <c r="F1320" s="30"/>
      <c r="H1320" s="48"/>
      <c r="I1320" s="48"/>
      <c r="J1320" s="48"/>
      <c r="K1320" s="48"/>
      <c r="L1320" s="48"/>
      <c r="M1320" s="48"/>
      <c r="N1320" s="48"/>
      <c r="O1320" s="48"/>
      <c r="P1320" s="48"/>
      <c r="Q1320" s="48"/>
      <c r="R1320" s="48"/>
      <c r="S1320" s="48"/>
      <c r="T1320" s="48"/>
      <c r="U1320" s="48"/>
      <c r="V1320" s="48"/>
      <c r="W1320" s="48"/>
      <c r="X1320" s="48"/>
      <c r="Y1320" s="48"/>
      <c r="Z1320" s="48"/>
      <c r="AA1320" s="48"/>
      <c r="AB1320" s="48"/>
      <c r="AC1320" s="48"/>
      <c r="AD1320" s="48"/>
      <c r="AF1320" s="32"/>
      <c r="AG1320" s="444"/>
      <c r="AK1320" s="3"/>
      <c r="AL1320" s="303"/>
      <c r="AM1320" s="304"/>
      <c r="AN1320" s="304"/>
      <c r="AO1320" s="304"/>
      <c r="AP1320" s="304"/>
      <c r="AQ1320" s="305"/>
      <c r="AR1320" s="33"/>
    </row>
    <row r="1321" spans="1:44" ht="27.75" customHeight="1" x14ac:dyDescent="0.65">
      <c r="A1321" s="198">
        <f t="shared" si="24"/>
        <v>203</v>
      </c>
      <c r="B1321" s="28"/>
      <c r="E1321" s="29"/>
      <c r="F1321" s="503" t="s">
        <v>199</v>
      </c>
      <c r="G1321" s="504"/>
      <c r="H1321" s="487" t="s">
        <v>678</v>
      </c>
      <c r="I1321" s="487"/>
      <c r="J1321" s="487"/>
      <c r="K1321" s="487"/>
      <c r="L1321" s="487"/>
      <c r="M1321" s="487"/>
      <c r="N1321" s="487"/>
      <c r="O1321" s="487"/>
      <c r="P1321" s="487"/>
      <c r="Q1321" s="487"/>
      <c r="R1321" s="487"/>
      <c r="S1321" s="487"/>
      <c r="T1321" s="487"/>
      <c r="U1321" s="487"/>
      <c r="V1321" s="487"/>
      <c r="W1321" s="487"/>
      <c r="X1321" s="487"/>
      <c r="Y1321" s="487"/>
      <c r="Z1321" s="487"/>
      <c r="AA1321" s="487"/>
      <c r="AB1321" s="487"/>
      <c r="AC1321" s="487"/>
      <c r="AD1321" s="487"/>
      <c r="AF1321" s="32"/>
      <c r="AG1321" s="444">
        <v>203</v>
      </c>
      <c r="AH1321" s="505" t="s">
        <v>19</v>
      </c>
      <c r="AI1321" s="506"/>
      <c r="AJ1321" s="507"/>
      <c r="AK1321" s="3"/>
      <c r="AL1321" s="483" t="s">
        <v>949</v>
      </c>
      <c r="AM1321" s="484"/>
      <c r="AN1321" s="484"/>
      <c r="AO1321" s="484"/>
      <c r="AP1321" s="484"/>
      <c r="AQ1321" s="515"/>
      <c r="AR1321" s="566">
        <f>VLOOKUP(AH1321,$CD$6:$CE$11,2,FALSE)</f>
        <v>0</v>
      </c>
    </row>
    <row r="1322" spans="1:44" ht="27.75" customHeight="1" x14ac:dyDescent="0.65">
      <c r="A1322" s="198" t="str">
        <f t="shared" si="24"/>
        <v/>
      </c>
      <c r="B1322" s="28"/>
      <c r="E1322" s="29"/>
      <c r="F1322" s="30"/>
      <c r="H1322" s="487"/>
      <c r="I1322" s="487"/>
      <c r="J1322" s="487"/>
      <c r="K1322" s="487"/>
      <c r="L1322" s="487"/>
      <c r="M1322" s="487"/>
      <c r="N1322" s="487"/>
      <c r="O1322" s="487"/>
      <c r="P1322" s="487"/>
      <c r="Q1322" s="487"/>
      <c r="R1322" s="487"/>
      <c r="S1322" s="487"/>
      <c r="T1322" s="487"/>
      <c r="U1322" s="487"/>
      <c r="V1322" s="487"/>
      <c r="W1322" s="487"/>
      <c r="X1322" s="487"/>
      <c r="Y1322" s="487"/>
      <c r="Z1322" s="487"/>
      <c r="AA1322" s="487"/>
      <c r="AB1322" s="487"/>
      <c r="AC1322" s="487"/>
      <c r="AD1322" s="487"/>
      <c r="AF1322" s="32"/>
      <c r="AG1322" s="444"/>
      <c r="AK1322" s="3"/>
      <c r="AL1322" s="483"/>
      <c r="AM1322" s="484"/>
      <c r="AN1322" s="484"/>
      <c r="AO1322" s="484"/>
      <c r="AP1322" s="484"/>
      <c r="AQ1322" s="515"/>
      <c r="AR1322" s="566"/>
    </row>
    <row r="1323" spans="1:44" ht="17.25" customHeight="1" x14ac:dyDescent="0.65">
      <c r="A1323" s="198" t="str">
        <f t="shared" si="24"/>
        <v/>
      </c>
      <c r="B1323" s="28"/>
      <c r="E1323" s="29"/>
      <c r="F1323" s="30"/>
      <c r="H1323" s="63"/>
      <c r="I1323" s="63"/>
      <c r="J1323" s="63"/>
      <c r="K1323" s="63"/>
      <c r="L1323" s="63"/>
      <c r="M1323" s="63"/>
      <c r="N1323" s="63"/>
      <c r="O1323" s="63"/>
      <c r="P1323" s="63"/>
      <c r="Q1323" s="63"/>
      <c r="R1323" s="63"/>
      <c r="S1323" s="63"/>
      <c r="T1323" s="63"/>
      <c r="U1323" s="63"/>
      <c r="V1323" s="63"/>
      <c r="W1323" s="63"/>
      <c r="X1323" s="63"/>
      <c r="Y1323" s="63"/>
      <c r="Z1323" s="63"/>
      <c r="AA1323" s="63"/>
      <c r="AB1323" s="63"/>
      <c r="AC1323" s="63"/>
      <c r="AD1323" s="63"/>
      <c r="AF1323" s="32"/>
      <c r="AG1323" s="444"/>
      <c r="AK1323" s="3"/>
      <c r="AL1323" s="306"/>
      <c r="AM1323" s="307"/>
      <c r="AN1323" s="307"/>
      <c r="AO1323" s="307"/>
      <c r="AP1323" s="307"/>
      <c r="AQ1323" s="308"/>
      <c r="AR1323" s="33"/>
    </row>
    <row r="1324" spans="1:44" ht="27.75" customHeight="1" x14ac:dyDescent="0.65">
      <c r="A1324" s="198">
        <f t="shared" si="24"/>
        <v>204</v>
      </c>
      <c r="B1324" s="28"/>
      <c r="E1324" s="29"/>
      <c r="F1324" s="503" t="s">
        <v>193</v>
      </c>
      <c r="G1324" s="504"/>
      <c r="H1324" s="516" t="s">
        <v>679</v>
      </c>
      <c r="I1324" s="516"/>
      <c r="J1324" s="516"/>
      <c r="K1324" s="516"/>
      <c r="L1324" s="516"/>
      <c r="M1324" s="516"/>
      <c r="N1324" s="516"/>
      <c r="O1324" s="516"/>
      <c r="P1324" s="516"/>
      <c r="Q1324" s="516"/>
      <c r="R1324" s="516"/>
      <c r="S1324" s="516"/>
      <c r="T1324" s="516"/>
      <c r="U1324" s="516"/>
      <c r="V1324" s="516"/>
      <c r="W1324" s="516"/>
      <c r="X1324" s="516"/>
      <c r="Y1324" s="516"/>
      <c r="Z1324" s="516"/>
      <c r="AA1324" s="516"/>
      <c r="AB1324" s="516"/>
      <c r="AC1324" s="516"/>
      <c r="AD1324" s="516"/>
      <c r="AF1324" s="32"/>
      <c r="AG1324" s="444">
        <v>204</v>
      </c>
      <c r="AH1324" s="505" t="s">
        <v>19</v>
      </c>
      <c r="AI1324" s="506"/>
      <c r="AJ1324" s="507"/>
      <c r="AK1324" s="3"/>
      <c r="AL1324" s="483" t="s">
        <v>950</v>
      </c>
      <c r="AM1324" s="484"/>
      <c r="AN1324" s="484"/>
      <c r="AO1324" s="484"/>
      <c r="AP1324" s="484"/>
      <c r="AQ1324" s="515"/>
      <c r="AR1324" s="566">
        <f>VLOOKUP(AH1324,$CD$6:$CE$11,2,FALSE)</f>
        <v>0</v>
      </c>
    </row>
    <row r="1325" spans="1:44" ht="6.9" customHeight="1" x14ac:dyDescent="0.65">
      <c r="A1325" s="198" t="str">
        <f t="shared" ref="A1325:A1388" si="25">IF(AG1325=0,"",AG1325)</f>
        <v/>
      </c>
      <c r="B1325" s="28"/>
      <c r="E1325" s="29"/>
      <c r="F1325" s="30"/>
      <c r="H1325" s="63"/>
      <c r="I1325" s="63"/>
      <c r="J1325" s="63"/>
      <c r="K1325" s="63"/>
      <c r="L1325" s="63"/>
      <c r="M1325" s="63"/>
      <c r="N1325" s="63"/>
      <c r="O1325" s="63"/>
      <c r="P1325" s="63"/>
      <c r="Q1325" s="63"/>
      <c r="R1325" s="63"/>
      <c r="S1325" s="63"/>
      <c r="T1325" s="63"/>
      <c r="U1325" s="63"/>
      <c r="V1325" s="63"/>
      <c r="W1325" s="63"/>
      <c r="X1325" s="63"/>
      <c r="Y1325" s="63"/>
      <c r="Z1325" s="63"/>
      <c r="AA1325" s="63"/>
      <c r="AB1325" s="63"/>
      <c r="AC1325" s="63"/>
      <c r="AD1325" s="63"/>
      <c r="AF1325" s="32"/>
      <c r="AG1325" s="444"/>
      <c r="AK1325" s="3"/>
      <c r="AL1325" s="483"/>
      <c r="AM1325" s="484"/>
      <c r="AN1325" s="484"/>
      <c r="AO1325" s="484"/>
      <c r="AP1325" s="484"/>
      <c r="AQ1325" s="515"/>
      <c r="AR1325" s="566"/>
    </row>
    <row r="1326" spans="1:44" ht="11.8" customHeight="1" x14ac:dyDescent="0.65">
      <c r="A1326" s="198" t="str">
        <f t="shared" si="25"/>
        <v/>
      </c>
      <c r="B1326" s="28"/>
      <c r="E1326" s="29"/>
      <c r="F1326" s="30"/>
      <c r="AF1326" s="32"/>
      <c r="AG1326" s="444"/>
      <c r="AK1326" s="3"/>
      <c r="AL1326" s="306"/>
      <c r="AM1326" s="307"/>
      <c r="AN1326" s="307"/>
      <c r="AO1326" s="307"/>
      <c r="AP1326" s="307"/>
      <c r="AQ1326" s="308"/>
      <c r="AR1326" s="33"/>
    </row>
    <row r="1327" spans="1:44" ht="27.75" customHeight="1" x14ac:dyDescent="0.65">
      <c r="A1327" s="198">
        <f t="shared" si="25"/>
        <v>205</v>
      </c>
      <c r="B1327" s="28"/>
      <c r="E1327" s="29"/>
      <c r="F1327" s="503" t="s">
        <v>194</v>
      </c>
      <c r="G1327" s="504"/>
      <c r="H1327" s="487" t="s">
        <v>680</v>
      </c>
      <c r="I1327" s="487"/>
      <c r="J1327" s="487"/>
      <c r="K1327" s="487"/>
      <c r="L1327" s="487"/>
      <c r="M1327" s="487"/>
      <c r="N1327" s="487"/>
      <c r="O1327" s="487"/>
      <c r="P1327" s="487"/>
      <c r="Q1327" s="487"/>
      <c r="R1327" s="487"/>
      <c r="S1327" s="487"/>
      <c r="T1327" s="487"/>
      <c r="U1327" s="487"/>
      <c r="V1327" s="487"/>
      <c r="W1327" s="487"/>
      <c r="X1327" s="487"/>
      <c r="Y1327" s="487"/>
      <c r="Z1327" s="487"/>
      <c r="AA1327" s="487"/>
      <c r="AB1327" s="487"/>
      <c r="AC1327" s="487"/>
      <c r="AD1327" s="487"/>
      <c r="AF1327" s="32"/>
      <c r="AG1327" s="444">
        <v>205</v>
      </c>
      <c r="AH1327" s="505" t="s">
        <v>19</v>
      </c>
      <c r="AI1327" s="506"/>
      <c r="AJ1327" s="507"/>
      <c r="AK1327" s="3"/>
      <c r="AL1327" s="483" t="s">
        <v>951</v>
      </c>
      <c r="AM1327" s="484"/>
      <c r="AN1327" s="484"/>
      <c r="AO1327" s="484"/>
      <c r="AP1327" s="484"/>
      <c r="AQ1327" s="515"/>
      <c r="AR1327" s="566">
        <f>VLOOKUP(AH1327,$CD$6:$CE$11,2,FALSE)</f>
        <v>0</v>
      </c>
    </row>
    <row r="1328" spans="1:44" ht="27.75" customHeight="1" x14ac:dyDescent="0.65">
      <c r="A1328" s="198" t="str">
        <f t="shared" si="25"/>
        <v/>
      </c>
      <c r="B1328" s="28"/>
      <c r="E1328" s="29"/>
      <c r="F1328" s="77"/>
      <c r="G1328" s="78"/>
      <c r="H1328" s="487"/>
      <c r="I1328" s="487"/>
      <c r="J1328" s="487"/>
      <c r="K1328" s="487"/>
      <c r="L1328" s="487"/>
      <c r="M1328" s="487"/>
      <c r="N1328" s="487"/>
      <c r="O1328" s="487"/>
      <c r="P1328" s="487"/>
      <c r="Q1328" s="487"/>
      <c r="R1328" s="487"/>
      <c r="S1328" s="487"/>
      <c r="T1328" s="487"/>
      <c r="U1328" s="487"/>
      <c r="V1328" s="487"/>
      <c r="W1328" s="487"/>
      <c r="X1328" s="487"/>
      <c r="Y1328" s="487"/>
      <c r="Z1328" s="487"/>
      <c r="AA1328" s="487"/>
      <c r="AB1328" s="487"/>
      <c r="AC1328" s="487"/>
      <c r="AD1328" s="487"/>
      <c r="AF1328" s="32"/>
      <c r="AG1328" s="444"/>
      <c r="AK1328" s="3"/>
      <c r="AL1328" s="483"/>
      <c r="AM1328" s="484"/>
      <c r="AN1328" s="484"/>
      <c r="AO1328" s="484"/>
      <c r="AP1328" s="484"/>
      <c r="AQ1328" s="515"/>
      <c r="AR1328" s="566"/>
    </row>
    <row r="1329" spans="1:44" ht="21.9" customHeight="1" x14ac:dyDescent="0.65">
      <c r="A1329" s="198" t="str">
        <f t="shared" si="25"/>
        <v/>
      </c>
      <c r="B1329" s="28"/>
      <c r="E1329" s="29"/>
      <c r="F1329" s="77"/>
      <c r="G1329" s="78"/>
      <c r="H1329" s="487"/>
      <c r="I1329" s="487"/>
      <c r="J1329" s="487"/>
      <c r="K1329" s="487"/>
      <c r="L1329" s="487"/>
      <c r="M1329" s="487"/>
      <c r="N1329" s="487"/>
      <c r="O1329" s="487"/>
      <c r="P1329" s="487"/>
      <c r="Q1329" s="487"/>
      <c r="R1329" s="487"/>
      <c r="S1329" s="487"/>
      <c r="T1329" s="487"/>
      <c r="U1329" s="487"/>
      <c r="V1329" s="487"/>
      <c r="W1329" s="487"/>
      <c r="X1329" s="487"/>
      <c r="Y1329" s="487"/>
      <c r="Z1329" s="487"/>
      <c r="AA1329" s="487"/>
      <c r="AB1329" s="487"/>
      <c r="AC1329" s="487"/>
      <c r="AD1329" s="487"/>
      <c r="AF1329" s="32"/>
      <c r="AG1329" s="444"/>
      <c r="AK1329" s="3"/>
      <c r="AL1329" s="483"/>
      <c r="AM1329" s="484"/>
      <c r="AN1329" s="484"/>
      <c r="AO1329" s="484"/>
      <c r="AP1329" s="484"/>
      <c r="AQ1329" s="515"/>
      <c r="AR1329" s="33"/>
    </row>
    <row r="1330" spans="1:44" ht="14.05" customHeight="1" thickBot="1" x14ac:dyDescent="0.7">
      <c r="A1330" s="198" t="str">
        <f t="shared" si="25"/>
        <v/>
      </c>
      <c r="B1330" s="22"/>
      <c r="C1330" s="1"/>
      <c r="D1330" s="1"/>
      <c r="E1330" s="23"/>
      <c r="F1330" s="162"/>
      <c r="G1330" s="163"/>
      <c r="H1330" s="26"/>
      <c r="I1330" s="26"/>
      <c r="J1330" s="26"/>
      <c r="K1330" s="26"/>
      <c r="L1330" s="26"/>
      <c r="M1330" s="26"/>
      <c r="N1330" s="26"/>
      <c r="O1330" s="26"/>
      <c r="P1330" s="26"/>
      <c r="Q1330" s="26"/>
      <c r="R1330" s="26"/>
      <c r="S1330" s="26"/>
      <c r="T1330" s="26"/>
      <c r="U1330" s="26"/>
      <c r="V1330" s="26"/>
      <c r="W1330" s="26"/>
      <c r="X1330" s="26"/>
      <c r="Y1330" s="26"/>
      <c r="Z1330" s="26"/>
      <c r="AA1330" s="26"/>
      <c r="AB1330" s="26"/>
      <c r="AC1330" s="26"/>
      <c r="AD1330" s="26"/>
      <c r="AE1330" s="26"/>
      <c r="AF1330" s="24"/>
      <c r="AG1330" s="447"/>
      <c r="AH1330" s="25"/>
      <c r="AI1330" s="25"/>
      <c r="AJ1330" s="25"/>
      <c r="AK1330" s="7"/>
      <c r="AL1330" s="623"/>
      <c r="AM1330" s="624"/>
      <c r="AN1330" s="624"/>
      <c r="AO1330" s="624"/>
      <c r="AP1330" s="624"/>
      <c r="AQ1330" s="625"/>
      <c r="AR1330" s="60"/>
    </row>
    <row r="1331" spans="1:44" ht="17.25" customHeight="1" x14ac:dyDescent="0.65">
      <c r="A1331" s="198" t="str">
        <f t="shared" si="25"/>
        <v/>
      </c>
      <c r="B1331" s="28"/>
      <c r="E1331" s="29"/>
      <c r="F1331" s="30"/>
      <c r="AF1331" s="32"/>
      <c r="AG1331" s="444"/>
      <c r="AK1331" s="3"/>
      <c r="AL1331" s="306"/>
      <c r="AM1331" s="307"/>
      <c r="AN1331" s="307"/>
      <c r="AO1331" s="307"/>
      <c r="AP1331" s="307"/>
      <c r="AQ1331" s="308"/>
      <c r="AR1331" s="33"/>
    </row>
    <row r="1332" spans="1:44" ht="27.75" customHeight="1" x14ac:dyDescent="0.65">
      <c r="A1332" s="198">
        <f t="shared" si="25"/>
        <v>206</v>
      </c>
      <c r="B1332" s="512" t="s">
        <v>681</v>
      </c>
      <c r="C1332" s="513"/>
      <c r="D1332" s="513"/>
      <c r="E1332" s="514"/>
      <c r="F1332" s="503" t="s">
        <v>37</v>
      </c>
      <c r="G1332" s="504"/>
      <c r="H1332" s="487" t="s">
        <v>682</v>
      </c>
      <c r="I1332" s="487"/>
      <c r="J1332" s="487"/>
      <c r="K1332" s="487"/>
      <c r="L1332" s="487"/>
      <c r="M1332" s="487"/>
      <c r="N1332" s="487"/>
      <c r="O1332" s="487"/>
      <c r="P1332" s="487"/>
      <c r="Q1332" s="487"/>
      <c r="R1332" s="487"/>
      <c r="S1332" s="487"/>
      <c r="T1332" s="487"/>
      <c r="U1332" s="487"/>
      <c r="V1332" s="487"/>
      <c r="W1332" s="487"/>
      <c r="X1332" s="487"/>
      <c r="Y1332" s="487"/>
      <c r="Z1332" s="487"/>
      <c r="AA1332" s="487"/>
      <c r="AB1332" s="487"/>
      <c r="AC1332" s="487"/>
      <c r="AD1332" s="487"/>
      <c r="AF1332" s="32"/>
      <c r="AG1332" s="444">
        <v>206</v>
      </c>
      <c r="AH1332" s="505" t="s">
        <v>19</v>
      </c>
      <c r="AI1332" s="506"/>
      <c r="AJ1332" s="507"/>
      <c r="AK1332" s="3"/>
      <c r="AL1332" s="518" t="s">
        <v>1105</v>
      </c>
      <c r="AM1332" s="519"/>
      <c r="AN1332" s="519"/>
      <c r="AO1332" s="519"/>
      <c r="AP1332" s="519"/>
      <c r="AQ1332" s="520"/>
      <c r="AR1332" s="566">
        <f>VLOOKUP(AH1332,$CD$6:$CE$11,2,FALSE)</f>
        <v>0</v>
      </c>
    </row>
    <row r="1333" spans="1:44" ht="27.75" customHeight="1" x14ac:dyDescent="0.65">
      <c r="A1333" s="198" t="str">
        <f t="shared" si="25"/>
        <v/>
      </c>
      <c r="B1333" s="512"/>
      <c r="C1333" s="513"/>
      <c r="D1333" s="513"/>
      <c r="E1333" s="514"/>
      <c r="F1333" s="77"/>
      <c r="G1333" s="78"/>
      <c r="H1333" s="487"/>
      <c r="I1333" s="487"/>
      <c r="J1333" s="487"/>
      <c r="K1333" s="487"/>
      <c r="L1333" s="487"/>
      <c r="M1333" s="487"/>
      <c r="N1333" s="487"/>
      <c r="O1333" s="487"/>
      <c r="P1333" s="487"/>
      <c r="Q1333" s="487"/>
      <c r="R1333" s="487"/>
      <c r="S1333" s="487"/>
      <c r="T1333" s="487"/>
      <c r="U1333" s="487"/>
      <c r="V1333" s="487"/>
      <c r="W1333" s="487"/>
      <c r="X1333" s="487"/>
      <c r="Y1333" s="487"/>
      <c r="Z1333" s="487"/>
      <c r="AA1333" s="487"/>
      <c r="AB1333" s="487"/>
      <c r="AC1333" s="487"/>
      <c r="AD1333" s="487"/>
      <c r="AF1333" s="32"/>
      <c r="AG1333" s="444"/>
      <c r="AK1333" s="3"/>
      <c r="AL1333" s="518"/>
      <c r="AM1333" s="519"/>
      <c r="AN1333" s="519"/>
      <c r="AO1333" s="519"/>
      <c r="AP1333" s="519"/>
      <c r="AQ1333" s="520"/>
      <c r="AR1333" s="566"/>
    </row>
    <row r="1334" spans="1:44" ht="27.75" customHeight="1" x14ac:dyDescent="0.65">
      <c r="A1334" s="198" t="str">
        <f t="shared" si="25"/>
        <v/>
      </c>
      <c r="B1334" s="512"/>
      <c r="C1334" s="513"/>
      <c r="D1334" s="513"/>
      <c r="E1334" s="514"/>
      <c r="F1334" s="77"/>
      <c r="G1334" s="78"/>
      <c r="H1334" s="487"/>
      <c r="I1334" s="487"/>
      <c r="J1334" s="487"/>
      <c r="K1334" s="487"/>
      <c r="L1334" s="487"/>
      <c r="M1334" s="487"/>
      <c r="N1334" s="487"/>
      <c r="O1334" s="487"/>
      <c r="P1334" s="487"/>
      <c r="Q1334" s="487"/>
      <c r="R1334" s="487"/>
      <c r="S1334" s="487"/>
      <c r="T1334" s="487"/>
      <c r="U1334" s="487"/>
      <c r="V1334" s="487"/>
      <c r="W1334" s="487"/>
      <c r="X1334" s="487"/>
      <c r="Y1334" s="487"/>
      <c r="Z1334" s="487"/>
      <c r="AA1334" s="487"/>
      <c r="AB1334" s="487"/>
      <c r="AC1334" s="487"/>
      <c r="AD1334" s="487"/>
      <c r="AF1334" s="32"/>
      <c r="AG1334" s="444"/>
      <c r="AK1334" s="3"/>
      <c r="AL1334" s="518"/>
      <c r="AM1334" s="519"/>
      <c r="AN1334" s="519"/>
      <c r="AO1334" s="519"/>
      <c r="AP1334" s="519"/>
      <c r="AQ1334" s="520"/>
      <c r="AR1334" s="33"/>
    </row>
    <row r="1335" spans="1:44" ht="17.25" customHeight="1" x14ac:dyDescent="0.65">
      <c r="A1335" s="198" t="str">
        <f t="shared" si="25"/>
        <v/>
      </c>
      <c r="B1335" s="28"/>
      <c r="E1335" s="29"/>
      <c r="F1335" s="77"/>
      <c r="G1335" s="78"/>
      <c r="AF1335" s="32"/>
      <c r="AG1335" s="444"/>
      <c r="AK1335" s="3"/>
      <c r="AL1335" s="518"/>
      <c r="AM1335" s="519"/>
      <c r="AN1335" s="519"/>
      <c r="AO1335" s="519"/>
      <c r="AP1335" s="519"/>
      <c r="AQ1335" s="520"/>
      <c r="AR1335" s="33"/>
    </row>
    <row r="1336" spans="1:44" ht="27.75" customHeight="1" x14ac:dyDescent="0.65">
      <c r="A1336" s="198">
        <f t="shared" si="25"/>
        <v>207</v>
      </c>
      <c r="B1336" s="28"/>
      <c r="E1336" s="29"/>
      <c r="F1336" s="503" t="s">
        <v>5</v>
      </c>
      <c r="G1336" s="504"/>
      <c r="H1336" s="487" t="s">
        <v>962</v>
      </c>
      <c r="I1336" s="487"/>
      <c r="J1336" s="487"/>
      <c r="K1336" s="487"/>
      <c r="L1336" s="487"/>
      <c r="M1336" s="487"/>
      <c r="N1336" s="487"/>
      <c r="O1336" s="487"/>
      <c r="P1336" s="487"/>
      <c r="Q1336" s="487"/>
      <c r="R1336" s="487"/>
      <c r="S1336" s="487"/>
      <c r="T1336" s="487"/>
      <c r="U1336" s="487"/>
      <c r="V1336" s="487"/>
      <c r="W1336" s="487"/>
      <c r="X1336" s="487"/>
      <c r="Y1336" s="487"/>
      <c r="Z1336" s="487"/>
      <c r="AA1336" s="487"/>
      <c r="AB1336" s="487"/>
      <c r="AC1336" s="487"/>
      <c r="AD1336" s="487"/>
      <c r="AF1336" s="32"/>
      <c r="AG1336" s="444">
        <v>207</v>
      </c>
      <c r="AH1336" s="505" t="s">
        <v>19</v>
      </c>
      <c r="AI1336" s="506"/>
      <c r="AJ1336" s="507"/>
      <c r="AK1336" s="3"/>
      <c r="AL1336" s="518" t="s">
        <v>1106</v>
      </c>
      <c r="AM1336" s="519"/>
      <c r="AN1336" s="519"/>
      <c r="AO1336" s="519"/>
      <c r="AP1336" s="519"/>
      <c r="AQ1336" s="520"/>
      <c r="AR1336" s="566">
        <f>VLOOKUP(AH1336,$CD$6:$CE$11,2,FALSE)</f>
        <v>0</v>
      </c>
    </row>
    <row r="1337" spans="1:44" ht="27.75" customHeight="1" x14ac:dyDescent="0.65">
      <c r="A1337" s="198" t="str">
        <f t="shared" si="25"/>
        <v/>
      </c>
      <c r="B1337" s="28"/>
      <c r="E1337" s="29"/>
      <c r="F1337" s="30"/>
      <c r="H1337" s="487"/>
      <c r="I1337" s="487"/>
      <c r="J1337" s="487"/>
      <c r="K1337" s="487"/>
      <c r="L1337" s="487"/>
      <c r="M1337" s="487"/>
      <c r="N1337" s="487"/>
      <c r="O1337" s="487"/>
      <c r="P1337" s="487"/>
      <c r="Q1337" s="487"/>
      <c r="R1337" s="487"/>
      <c r="S1337" s="487"/>
      <c r="T1337" s="487"/>
      <c r="U1337" s="487"/>
      <c r="V1337" s="487"/>
      <c r="W1337" s="487"/>
      <c r="X1337" s="487"/>
      <c r="Y1337" s="487"/>
      <c r="Z1337" s="487"/>
      <c r="AA1337" s="487"/>
      <c r="AB1337" s="487"/>
      <c r="AC1337" s="487"/>
      <c r="AD1337" s="487"/>
      <c r="AF1337" s="32"/>
      <c r="AG1337" s="444"/>
      <c r="AK1337" s="3"/>
      <c r="AL1337" s="518"/>
      <c r="AM1337" s="519"/>
      <c r="AN1337" s="519"/>
      <c r="AO1337" s="519"/>
      <c r="AP1337" s="519"/>
      <c r="AQ1337" s="520"/>
      <c r="AR1337" s="566"/>
    </row>
    <row r="1338" spans="1:44" ht="27.75" customHeight="1" x14ac:dyDescent="0.65">
      <c r="A1338" s="198" t="str">
        <f t="shared" si="25"/>
        <v/>
      </c>
      <c r="B1338" s="28"/>
      <c r="E1338" s="29"/>
      <c r="F1338" s="30"/>
      <c r="H1338" s="487"/>
      <c r="I1338" s="487"/>
      <c r="J1338" s="487"/>
      <c r="K1338" s="487"/>
      <c r="L1338" s="487"/>
      <c r="M1338" s="487"/>
      <c r="N1338" s="487"/>
      <c r="O1338" s="487"/>
      <c r="P1338" s="487"/>
      <c r="Q1338" s="487"/>
      <c r="R1338" s="487"/>
      <c r="S1338" s="487"/>
      <c r="T1338" s="487"/>
      <c r="U1338" s="487"/>
      <c r="V1338" s="487"/>
      <c r="W1338" s="487"/>
      <c r="X1338" s="487"/>
      <c r="Y1338" s="487"/>
      <c r="Z1338" s="487"/>
      <c r="AA1338" s="487"/>
      <c r="AB1338" s="487"/>
      <c r="AC1338" s="487"/>
      <c r="AD1338" s="487"/>
      <c r="AF1338" s="32"/>
      <c r="AG1338" s="444"/>
      <c r="AK1338" s="3"/>
      <c r="AL1338" s="518"/>
      <c r="AM1338" s="519"/>
      <c r="AN1338" s="519"/>
      <c r="AO1338" s="519"/>
      <c r="AP1338" s="519"/>
      <c r="AQ1338" s="520"/>
      <c r="AR1338" s="33"/>
    </row>
    <row r="1339" spans="1:44" ht="17.25" customHeight="1" x14ac:dyDescent="0.65">
      <c r="A1339" s="198" t="str">
        <f t="shared" si="25"/>
        <v/>
      </c>
      <c r="B1339" s="28"/>
      <c r="E1339" s="29"/>
      <c r="F1339" s="30"/>
      <c r="H1339" s="63"/>
      <c r="I1339" s="63"/>
      <c r="J1339" s="63"/>
      <c r="K1339" s="63"/>
      <c r="L1339" s="63"/>
      <c r="M1339" s="63"/>
      <c r="N1339" s="63"/>
      <c r="O1339" s="63"/>
      <c r="P1339" s="63"/>
      <c r="Q1339" s="63"/>
      <c r="R1339" s="63"/>
      <c r="S1339" s="63"/>
      <c r="T1339" s="63"/>
      <c r="U1339" s="63"/>
      <c r="V1339" s="63"/>
      <c r="W1339" s="63"/>
      <c r="X1339" s="63"/>
      <c r="Y1339" s="63"/>
      <c r="Z1339" s="63"/>
      <c r="AA1339" s="63"/>
      <c r="AB1339" s="63"/>
      <c r="AC1339" s="63"/>
      <c r="AD1339" s="63"/>
      <c r="AF1339" s="32"/>
      <c r="AG1339" s="444"/>
      <c r="AK1339" s="3"/>
      <c r="AL1339" s="518"/>
      <c r="AM1339" s="519"/>
      <c r="AN1339" s="519"/>
      <c r="AO1339" s="519"/>
      <c r="AP1339" s="519"/>
      <c r="AQ1339" s="520"/>
      <c r="AR1339" s="33"/>
    </row>
    <row r="1340" spans="1:44" ht="27.75" customHeight="1" x14ac:dyDescent="0.65">
      <c r="A1340" s="198">
        <f t="shared" si="25"/>
        <v>208</v>
      </c>
      <c r="B1340" s="28"/>
      <c r="E1340" s="29"/>
      <c r="F1340" s="30"/>
      <c r="H1340" s="622" t="s">
        <v>984</v>
      </c>
      <c r="I1340" s="622"/>
      <c r="J1340" s="622"/>
      <c r="K1340" s="622"/>
      <c r="L1340" s="622"/>
      <c r="M1340" s="622"/>
      <c r="N1340" s="622"/>
      <c r="O1340" s="622"/>
      <c r="P1340" s="622"/>
      <c r="Q1340" s="622"/>
      <c r="R1340" s="622"/>
      <c r="S1340" s="622"/>
      <c r="T1340" s="622"/>
      <c r="U1340" s="622"/>
      <c r="V1340" s="622"/>
      <c r="W1340" s="622"/>
      <c r="X1340" s="622"/>
      <c r="Y1340" s="622"/>
      <c r="Z1340" s="622"/>
      <c r="AA1340" s="622"/>
      <c r="AB1340" s="622"/>
      <c r="AC1340" s="622"/>
      <c r="AD1340" s="622"/>
      <c r="AF1340" s="32"/>
      <c r="AG1340" s="444">
        <v>208</v>
      </c>
      <c r="AH1340" s="505" t="s">
        <v>19</v>
      </c>
      <c r="AI1340" s="506"/>
      <c r="AJ1340" s="507"/>
      <c r="AK1340" s="3"/>
      <c r="AL1340" s="306"/>
      <c r="AM1340" s="307"/>
      <c r="AN1340" s="307"/>
      <c r="AO1340" s="307"/>
      <c r="AP1340" s="307"/>
      <c r="AQ1340" s="308"/>
      <c r="AR1340" s="566">
        <f>VLOOKUP(AH1340,$CD$6:$CE$11,2,FALSE)</f>
        <v>0</v>
      </c>
    </row>
    <row r="1341" spans="1:44" ht="27.75" customHeight="1" x14ac:dyDescent="0.65">
      <c r="A1341" s="198" t="str">
        <f t="shared" si="25"/>
        <v/>
      </c>
      <c r="B1341" s="28"/>
      <c r="E1341" s="29"/>
      <c r="F1341" s="30"/>
      <c r="H1341" s="622"/>
      <c r="I1341" s="622"/>
      <c r="J1341" s="622"/>
      <c r="K1341" s="622"/>
      <c r="L1341" s="622"/>
      <c r="M1341" s="622"/>
      <c r="N1341" s="622"/>
      <c r="O1341" s="622"/>
      <c r="P1341" s="622"/>
      <c r="Q1341" s="622"/>
      <c r="R1341" s="622"/>
      <c r="S1341" s="622"/>
      <c r="T1341" s="622"/>
      <c r="U1341" s="622"/>
      <c r="V1341" s="622"/>
      <c r="W1341" s="622"/>
      <c r="X1341" s="622"/>
      <c r="Y1341" s="622"/>
      <c r="Z1341" s="622"/>
      <c r="AA1341" s="622"/>
      <c r="AB1341" s="622"/>
      <c r="AC1341" s="622"/>
      <c r="AD1341" s="622"/>
      <c r="AF1341" s="32"/>
      <c r="AG1341" s="444"/>
      <c r="AK1341" s="3"/>
      <c r="AL1341" s="306"/>
      <c r="AM1341" s="307"/>
      <c r="AN1341" s="307"/>
      <c r="AO1341" s="307"/>
      <c r="AP1341" s="307"/>
      <c r="AQ1341" s="308"/>
      <c r="AR1341" s="566"/>
    </row>
    <row r="1342" spans="1:44" ht="17.25" customHeight="1" thickBot="1" x14ac:dyDescent="0.7">
      <c r="A1342" s="198" t="str">
        <f t="shared" si="25"/>
        <v/>
      </c>
      <c r="B1342" s="22"/>
      <c r="C1342" s="1"/>
      <c r="D1342" s="1"/>
      <c r="E1342" s="23"/>
      <c r="F1342" s="43"/>
      <c r="G1342" s="26"/>
      <c r="H1342" s="26"/>
      <c r="I1342" s="26"/>
      <c r="J1342" s="26"/>
      <c r="K1342" s="26"/>
      <c r="L1342" s="26"/>
      <c r="M1342" s="26"/>
      <c r="N1342" s="26"/>
      <c r="O1342" s="26"/>
      <c r="P1342" s="26"/>
      <c r="Q1342" s="26"/>
      <c r="R1342" s="26"/>
      <c r="S1342" s="26"/>
      <c r="T1342" s="26"/>
      <c r="U1342" s="26"/>
      <c r="V1342" s="26"/>
      <c r="W1342" s="26"/>
      <c r="X1342" s="26"/>
      <c r="Y1342" s="26"/>
      <c r="Z1342" s="26"/>
      <c r="AA1342" s="26"/>
      <c r="AB1342" s="26"/>
      <c r="AC1342" s="26"/>
      <c r="AD1342" s="26"/>
      <c r="AE1342" s="26"/>
      <c r="AF1342" s="24"/>
      <c r="AG1342" s="447"/>
      <c r="AH1342" s="25"/>
      <c r="AI1342" s="25"/>
      <c r="AJ1342" s="25"/>
      <c r="AK1342" s="7"/>
      <c r="AL1342" s="312"/>
      <c r="AM1342" s="313"/>
      <c r="AN1342" s="313"/>
      <c r="AO1342" s="313"/>
      <c r="AP1342" s="313"/>
      <c r="AQ1342" s="314"/>
      <c r="AR1342" s="33"/>
    </row>
    <row r="1343" spans="1:44" ht="17.25" customHeight="1" x14ac:dyDescent="0.65">
      <c r="A1343" s="198" t="str">
        <f t="shared" si="25"/>
        <v/>
      </c>
      <c r="B1343" s="28"/>
      <c r="E1343" s="29"/>
      <c r="F1343" s="30"/>
      <c r="AF1343" s="32"/>
      <c r="AG1343" s="444"/>
      <c r="AK1343" s="3"/>
      <c r="AL1343" s="298"/>
      <c r="AQ1343" s="299"/>
      <c r="AR1343" s="33"/>
    </row>
    <row r="1344" spans="1:44" ht="27.75" customHeight="1" x14ac:dyDescent="0.65">
      <c r="A1344" s="198">
        <f t="shared" si="25"/>
        <v>209</v>
      </c>
      <c r="B1344" s="512" t="s">
        <v>683</v>
      </c>
      <c r="C1344" s="513"/>
      <c r="D1344" s="513"/>
      <c r="E1344" s="514"/>
      <c r="F1344" s="503" t="s">
        <v>37</v>
      </c>
      <c r="G1344" s="504"/>
      <c r="H1344" s="487" t="s">
        <v>252</v>
      </c>
      <c r="I1344" s="487"/>
      <c r="J1344" s="487"/>
      <c r="K1344" s="487"/>
      <c r="L1344" s="487"/>
      <c r="M1344" s="487"/>
      <c r="N1344" s="487"/>
      <c r="O1344" s="487"/>
      <c r="P1344" s="487"/>
      <c r="Q1344" s="487"/>
      <c r="R1344" s="487"/>
      <c r="S1344" s="487"/>
      <c r="T1344" s="487"/>
      <c r="U1344" s="487"/>
      <c r="V1344" s="487"/>
      <c r="W1344" s="487"/>
      <c r="X1344" s="487"/>
      <c r="Y1344" s="487"/>
      <c r="Z1344" s="487"/>
      <c r="AA1344" s="487"/>
      <c r="AB1344" s="487"/>
      <c r="AC1344" s="487"/>
      <c r="AD1344" s="487"/>
      <c r="AF1344" s="32"/>
      <c r="AG1344" s="444">
        <v>209</v>
      </c>
      <c r="AH1344" s="505" t="s">
        <v>19</v>
      </c>
      <c r="AI1344" s="506"/>
      <c r="AJ1344" s="507"/>
      <c r="AK1344" s="3"/>
      <c r="AL1344" s="518" t="s">
        <v>1107</v>
      </c>
      <c r="AM1344" s="519"/>
      <c r="AN1344" s="519"/>
      <c r="AO1344" s="519"/>
      <c r="AP1344" s="519"/>
      <c r="AQ1344" s="520"/>
      <c r="AR1344" s="566">
        <f>VLOOKUP(AH1344,$CD$6:$CE$11,2,FALSE)</f>
        <v>0</v>
      </c>
    </row>
    <row r="1345" spans="1:44" ht="27.75" customHeight="1" x14ac:dyDescent="0.65">
      <c r="A1345" s="198" t="str">
        <f t="shared" si="25"/>
        <v/>
      </c>
      <c r="B1345" s="512"/>
      <c r="C1345" s="513"/>
      <c r="D1345" s="513"/>
      <c r="E1345" s="514"/>
      <c r="F1345" s="30"/>
      <c r="H1345" s="487"/>
      <c r="I1345" s="487"/>
      <c r="J1345" s="487"/>
      <c r="K1345" s="487"/>
      <c r="L1345" s="487"/>
      <c r="M1345" s="487"/>
      <c r="N1345" s="487"/>
      <c r="O1345" s="487"/>
      <c r="P1345" s="487"/>
      <c r="Q1345" s="487"/>
      <c r="R1345" s="487"/>
      <c r="S1345" s="487"/>
      <c r="T1345" s="487"/>
      <c r="U1345" s="487"/>
      <c r="V1345" s="487"/>
      <c r="W1345" s="487"/>
      <c r="X1345" s="487"/>
      <c r="Y1345" s="487"/>
      <c r="Z1345" s="487"/>
      <c r="AA1345" s="487"/>
      <c r="AB1345" s="487"/>
      <c r="AC1345" s="487"/>
      <c r="AD1345" s="487"/>
      <c r="AF1345" s="32"/>
      <c r="AG1345" s="444"/>
      <c r="AK1345" s="3"/>
      <c r="AL1345" s="518"/>
      <c r="AM1345" s="519"/>
      <c r="AN1345" s="519"/>
      <c r="AO1345" s="519"/>
      <c r="AP1345" s="519"/>
      <c r="AQ1345" s="520"/>
      <c r="AR1345" s="566"/>
    </row>
    <row r="1346" spans="1:44" ht="21" customHeight="1" x14ac:dyDescent="0.65">
      <c r="A1346" s="198" t="str">
        <f t="shared" si="25"/>
        <v/>
      </c>
      <c r="B1346" s="512"/>
      <c r="C1346" s="513"/>
      <c r="D1346" s="513"/>
      <c r="E1346" s="514"/>
      <c r="F1346" s="30"/>
      <c r="AF1346" s="32"/>
      <c r="AG1346" s="444"/>
      <c r="AK1346" s="3"/>
      <c r="AL1346" s="518"/>
      <c r="AM1346" s="519"/>
      <c r="AN1346" s="519"/>
      <c r="AO1346" s="519"/>
      <c r="AP1346" s="519"/>
      <c r="AQ1346" s="520"/>
      <c r="AR1346" s="33"/>
    </row>
    <row r="1347" spans="1:44" ht="27.75" customHeight="1" thickBot="1" x14ac:dyDescent="0.7">
      <c r="A1347" s="198" t="str">
        <f t="shared" si="25"/>
        <v/>
      </c>
      <c r="B1347" s="512"/>
      <c r="C1347" s="513"/>
      <c r="D1347" s="513"/>
      <c r="E1347" s="514"/>
      <c r="F1347" s="30"/>
      <c r="H1347" s="902" t="s">
        <v>1072</v>
      </c>
      <c r="I1347" s="902"/>
      <c r="J1347" s="902"/>
      <c r="K1347" s="902"/>
      <c r="L1347" s="902"/>
      <c r="M1347" s="902"/>
      <c r="N1347" s="902"/>
      <c r="O1347" s="902"/>
      <c r="P1347" s="902"/>
      <c r="Q1347" s="902"/>
      <c r="R1347" s="902"/>
      <c r="S1347" s="902"/>
      <c r="T1347" s="902"/>
      <c r="U1347" s="902"/>
      <c r="V1347" s="902"/>
      <c r="W1347" s="902"/>
      <c r="X1347" s="902"/>
      <c r="Y1347" s="902"/>
      <c r="Z1347" s="902"/>
      <c r="AA1347" s="902"/>
      <c r="AB1347" s="902"/>
      <c r="AC1347" s="902"/>
      <c r="AD1347" s="902"/>
      <c r="AE1347" s="167"/>
      <c r="AF1347" s="32"/>
      <c r="AG1347" s="444"/>
      <c r="AK1347" s="3"/>
      <c r="AL1347" s="518"/>
      <c r="AM1347" s="519"/>
      <c r="AN1347" s="519"/>
      <c r="AO1347" s="519"/>
      <c r="AP1347" s="519"/>
      <c r="AQ1347" s="520"/>
      <c r="AR1347" s="33"/>
    </row>
    <row r="1348" spans="1:44" ht="27.75" customHeight="1" x14ac:dyDescent="0.65">
      <c r="A1348" s="198" t="str">
        <f t="shared" si="25"/>
        <v/>
      </c>
      <c r="B1348" s="512"/>
      <c r="C1348" s="513"/>
      <c r="D1348" s="513"/>
      <c r="E1348" s="514"/>
      <c r="F1348" s="30"/>
      <c r="H1348" s="35"/>
      <c r="I1348" s="970" t="s">
        <v>684</v>
      </c>
      <c r="J1348" s="971"/>
      <c r="K1348" s="971"/>
      <c r="L1348" s="971"/>
      <c r="M1348" s="971"/>
      <c r="N1348" s="971"/>
      <c r="O1348" s="971"/>
      <c r="P1348" s="971"/>
      <c r="Q1348" s="971"/>
      <c r="R1348" s="971"/>
      <c r="S1348" s="971"/>
      <c r="T1348" s="971"/>
      <c r="U1348" s="971"/>
      <c r="V1348" s="971"/>
      <c r="W1348" s="971"/>
      <c r="X1348" s="971"/>
      <c r="Y1348" s="971"/>
      <c r="Z1348" s="971"/>
      <c r="AA1348" s="971"/>
      <c r="AB1348" s="971"/>
      <c r="AC1348" s="971"/>
      <c r="AD1348" s="972"/>
      <c r="AE1348" s="31"/>
      <c r="AF1348" s="32"/>
      <c r="AG1348" s="444"/>
      <c r="AK1348" s="3"/>
      <c r="AL1348" s="298"/>
      <c r="AQ1348" s="299"/>
      <c r="AR1348" s="33"/>
    </row>
    <row r="1349" spans="1:44" ht="27.75" customHeight="1" x14ac:dyDescent="0.65">
      <c r="A1349" s="198" t="str">
        <f t="shared" si="25"/>
        <v/>
      </c>
      <c r="B1349" s="28"/>
      <c r="E1349" s="29"/>
      <c r="F1349" s="30"/>
      <c r="H1349" s="141"/>
      <c r="I1349" s="81" t="s">
        <v>76</v>
      </c>
      <c r="J1349" s="597" t="s">
        <v>260</v>
      </c>
      <c r="K1349" s="597"/>
      <c r="L1349" s="597"/>
      <c r="M1349" s="597"/>
      <c r="N1349" s="597"/>
      <c r="O1349" s="597"/>
      <c r="P1349" s="597"/>
      <c r="Q1349" s="597"/>
      <c r="R1349" s="597"/>
      <c r="S1349" s="597"/>
      <c r="T1349" s="597"/>
      <c r="U1349" s="597"/>
      <c r="V1349" s="597"/>
      <c r="W1349" s="597"/>
      <c r="X1349" s="597"/>
      <c r="Y1349" s="597"/>
      <c r="Z1349" s="597"/>
      <c r="AA1349" s="597"/>
      <c r="AB1349" s="597"/>
      <c r="AC1349" s="597"/>
      <c r="AD1349" s="598"/>
      <c r="AE1349" s="31"/>
      <c r="AF1349" s="32"/>
      <c r="AG1349" s="444"/>
      <c r="AK1349" s="3"/>
      <c r="AL1349" s="298"/>
      <c r="AQ1349" s="299"/>
      <c r="AR1349" s="33"/>
    </row>
    <row r="1350" spans="1:44" ht="27.75" customHeight="1" x14ac:dyDescent="0.65">
      <c r="A1350" s="198" t="str">
        <f t="shared" si="25"/>
        <v/>
      </c>
      <c r="B1350" s="28"/>
      <c r="E1350" s="29"/>
      <c r="F1350" s="30"/>
      <c r="H1350" s="141"/>
      <c r="I1350" s="81" t="s">
        <v>77</v>
      </c>
      <c r="J1350" s="597" t="s">
        <v>259</v>
      </c>
      <c r="K1350" s="597"/>
      <c r="L1350" s="597"/>
      <c r="M1350" s="597"/>
      <c r="N1350" s="597"/>
      <c r="O1350" s="597"/>
      <c r="P1350" s="597"/>
      <c r="Q1350" s="597"/>
      <c r="R1350" s="597"/>
      <c r="S1350" s="597"/>
      <c r="T1350" s="597"/>
      <c r="U1350" s="597"/>
      <c r="V1350" s="597"/>
      <c r="W1350" s="597"/>
      <c r="X1350" s="597"/>
      <c r="Y1350" s="597"/>
      <c r="Z1350" s="597"/>
      <c r="AA1350" s="597"/>
      <c r="AB1350" s="597"/>
      <c r="AC1350" s="597"/>
      <c r="AD1350" s="598"/>
      <c r="AE1350" s="31"/>
      <c r="AF1350" s="32"/>
      <c r="AG1350" s="444"/>
      <c r="AK1350" s="3"/>
      <c r="AL1350" s="298"/>
      <c r="AQ1350" s="299"/>
      <c r="AR1350" s="33"/>
    </row>
    <row r="1351" spans="1:44" ht="27.75" customHeight="1" x14ac:dyDescent="0.65">
      <c r="A1351" s="198" t="str">
        <f t="shared" si="25"/>
        <v/>
      </c>
      <c r="B1351" s="28"/>
      <c r="E1351" s="29"/>
      <c r="F1351" s="30"/>
      <c r="H1351" s="141"/>
      <c r="I1351" s="81" t="s">
        <v>96</v>
      </c>
      <c r="J1351" s="597" t="s">
        <v>261</v>
      </c>
      <c r="K1351" s="597"/>
      <c r="L1351" s="597"/>
      <c r="M1351" s="597"/>
      <c r="N1351" s="597"/>
      <c r="O1351" s="597"/>
      <c r="P1351" s="597"/>
      <c r="Q1351" s="597"/>
      <c r="R1351" s="597"/>
      <c r="S1351" s="597"/>
      <c r="T1351" s="597"/>
      <c r="U1351" s="597"/>
      <c r="V1351" s="597"/>
      <c r="W1351" s="597"/>
      <c r="X1351" s="597"/>
      <c r="Y1351" s="597"/>
      <c r="Z1351" s="597"/>
      <c r="AA1351" s="597"/>
      <c r="AB1351" s="597"/>
      <c r="AC1351" s="597"/>
      <c r="AD1351" s="598"/>
      <c r="AE1351" s="31"/>
      <c r="AF1351" s="32"/>
      <c r="AG1351" s="444"/>
      <c r="AK1351" s="3"/>
      <c r="AL1351" s="298"/>
      <c r="AQ1351" s="299"/>
      <c r="AR1351" s="33"/>
    </row>
    <row r="1352" spans="1:44" ht="27.75" customHeight="1" x14ac:dyDescent="0.65">
      <c r="A1352" s="198" t="str">
        <f t="shared" si="25"/>
        <v/>
      </c>
      <c r="B1352" s="28"/>
      <c r="E1352" s="29"/>
      <c r="F1352" s="30"/>
      <c r="H1352" s="141"/>
      <c r="I1352" s="81" t="s">
        <v>97</v>
      </c>
      <c r="J1352" s="600" t="s">
        <v>262</v>
      </c>
      <c r="K1352" s="600"/>
      <c r="L1352" s="600"/>
      <c r="M1352" s="600"/>
      <c r="N1352" s="600"/>
      <c r="O1352" s="600"/>
      <c r="P1352" s="600"/>
      <c r="Q1352" s="600"/>
      <c r="R1352" s="600"/>
      <c r="S1352" s="600"/>
      <c r="T1352" s="600"/>
      <c r="U1352" s="600"/>
      <c r="V1352" s="600"/>
      <c r="W1352" s="600"/>
      <c r="X1352" s="600"/>
      <c r="Y1352" s="600"/>
      <c r="Z1352" s="600"/>
      <c r="AA1352" s="600"/>
      <c r="AB1352" s="600"/>
      <c r="AC1352" s="600"/>
      <c r="AD1352" s="601"/>
      <c r="AE1352" s="31"/>
      <c r="AF1352" s="32"/>
      <c r="AG1352" s="444"/>
      <c r="AK1352" s="3"/>
      <c r="AL1352" s="298"/>
      <c r="AQ1352" s="299"/>
      <c r="AR1352" s="33"/>
    </row>
    <row r="1353" spans="1:44" ht="27.75" customHeight="1" x14ac:dyDescent="0.65">
      <c r="A1353" s="198" t="str">
        <f t="shared" si="25"/>
        <v/>
      </c>
      <c r="B1353" s="28"/>
      <c r="E1353" s="29"/>
      <c r="F1353" s="30"/>
      <c r="H1353" s="30"/>
      <c r="I1353" s="81"/>
      <c r="J1353" s="600"/>
      <c r="K1353" s="600"/>
      <c r="L1353" s="600"/>
      <c r="M1353" s="600"/>
      <c r="N1353" s="600"/>
      <c r="O1353" s="600"/>
      <c r="P1353" s="600"/>
      <c r="Q1353" s="600"/>
      <c r="R1353" s="600"/>
      <c r="S1353" s="600"/>
      <c r="T1353" s="600"/>
      <c r="U1353" s="600"/>
      <c r="V1353" s="600"/>
      <c r="W1353" s="600"/>
      <c r="X1353" s="600"/>
      <c r="Y1353" s="600"/>
      <c r="Z1353" s="600"/>
      <c r="AA1353" s="600"/>
      <c r="AB1353" s="600"/>
      <c r="AC1353" s="600"/>
      <c r="AD1353" s="601"/>
      <c r="AE1353" s="31"/>
      <c r="AF1353" s="32"/>
      <c r="AG1353" s="444"/>
      <c r="AK1353" s="3"/>
      <c r="AL1353" s="298"/>
      <c r="AQ1353" s="299"/>
      <c r="AR1353" s="33"/>
    </row>
    <row r="1354" spans="1:44" ht="27.75" customHeight="1" x14ac:dyDescent="0.65">
      <c r="A1354" s="198" t="str">
        <f t="shared" si="25"/>
        <v/>
      </c>
      <c r="B1354" s="28"/>
      <c r="E1354" s="29"/>
      <c r="F1354" s="30"/>
      <c r="H1354" s="30"/>
      <c r="I1354" s="81"/>
      <c r="J1354" s="600"/>
      <c r="K1354" s="600"/>
      <c r="L1354" s="600"/>
      <c r="M1354" s="600"/>
      <c r="N1354" s="600"/>
      <c r="O1354" s="600"/>
      <c r="P1354" s="600"/>
      <c r="Q1354" s="600"/>
      <c r="R1354" s="600"/>
      <c r="S1354" s="600"/>
      <c r="T1354" s="600"/>
      <c r="U1354" s="600"/>
      <c r="V1354" s="600"/>
      <c r="W1354" s="600"/>
      <c r="X1354" s="600"/>
      <c r="Y1354" s="600"/>
      <c r="Z1354" s="600"/>
      <c r="AA1354" s="600"/>
      <c r="AB1354" s="600"/>
      <c r="AC1354" s="600"/>
      <c r="AD1354" s="601"/>
      <c r="AE1354" s="31"/>
      <c r="AF1354" s="32"/>
      <c r="AG1354" s="444"/>
      <c r="AK1354" s="3"/>
      <c r="AL1354" s="298"/>
      <c r="AQ1354" s="299"/>
      <c r="AR1354" s="33"/>
    </row>
    <row r="1355" spans="1:44" ht="27.75" customHeight="1" x14ac:dyDescent="0.65">
      <c r="A1355" s="198" t="str">
        <f t="shared" si="25"/>
        <v/>
      </c>
      <c r="B1355" s="28"/>
      <c r="E1355" s="29"/>
      <c r="F1355" s="30"/>
      <c r="H1355" s="30"/>
      <c r="I1355" s="81"/>
      <c r="J1355" s="600"/>
      <c r="K1355" s="600"/>
      <c r="L1355" s="600"/>
      <c r="M1355" s="600"/>
      <c r="N1355" s="600"/>
      <c r="O1355" s="600"/>
      <c r="P1355" s="600"/>
      <c r="Q1355" s="600"/>
      <c r="R1355" s="600"/>
      <c r="S1355" s="600"/>
      <c r="T1355" s="600"/>
      <c r="U1355" s="600"/>
      <c r="V1355" s="600"/>
      <c r="W1355" s="600"/>
      <c r="X1355" s="600"/>
      <c r="Y1355" s="600"/>
      <c r="Z1355" s="600"/>
      <c r="AA1355" s="600"/>
      <c r="AB1355" s="600"/>
      <c r="AC1355" s="600"/>
      <c r="AD1355" s="601"/>
      <c r="AE1355" s="31"/>
      <c r="AF1355" s="32"/>
      <c r="AG1355" s="444"/>
      <c r="AK1355" s="3"/>
      <c r="AL1355" s="298"/>
      <c r="AQ1355" s="299"/>
      <c r="AR1355" s="33"/>
    </row>
    <row r="1356" spans="1:44" ht="27.75" customHeight="1" x14ac:dyDescent="0.65">
      <c r="A1356" s="198" t="str">
        <f t="shared" si="25"/>
        <v/>
      </c>
      <c r="B1356" s="28"/>
      <c r="E1356" s="29"/>
      <c r="F1356" s="30"/>
      <c r="H1356" s="141"/>
      <c r="I1356" s="81" t="s">
        <v>119</v>
      </c>
      <c r="J1356" s="597" t="s">
        <v>263</v>
      </c>
      <c r="K1356" s="597"/>
      <c r="L1356" s="597"/>
      <c r="M1356" s="597"/>
      <c r="N1356" s="597"/>
      <c r="O1356" s="597"/>
      <c r="P1356" s="597"/>
      <c r="Q1356" s="597"/>
      <c r="R1356" s="597"/>
      <c r="S1356" s="597"/>
      <c r="T1356" s="597"/>
      <c r="U1356" s="597"/>
      <c r="V1356" s="597"/>
      <c r="W1356" s="597"/>
      <c r="X1356" s="597"/>
      <c r="Y1356" s="597"/>
      <c r="Z1356" s="597"/>
      <c r="AA1356" s="597"/>
      <c r="AB1356" s="597"/>
      <c r="AC1356" s="597"/>
      <c r="AD1356" s="598"/>
      <c r="AE1356" s="31"/>
      <c r="AF1356" s="32"/>
      <c r="AG1356" s="444"/>
      <c r="AK1356" s="3"/>
      <c r="AL1356" s="298"/>
      <c r="AQ1356" s="299"/>
      <c r="AR1356" s="33"/>
    </row>
    <row r="1357" spans="1:44" ht="27.75" customHeight="1" x14ac:dyDescent="0.65">
      <c r="A1357" s="198" t="str">
        <f t="shared" si="25"/>
        <v/>
      </c>
      <c r="B1357" s="28"/>
      <c r="E1357" s="29"/>
      <c r="F1357" s="30"/>
      <c r="H1357" s="141"/>
      <c r="I1357" s="81" t="s">
        <v>120</v>
      </c>
      <c r="J1357" s="597" t="s">
        <v>138</v>
      </c>
      <c r="K1357" s="597"/>
      <c r="L1357" s="597"/>
      <c r="M1357" s="597"/>
      <c r="N1357" s="597"/>
      <c r="O1357" s="597"/>
      <c r="P1357" s="597"/>
      <c r="Q1357" s="597"/>
      <c r="R1357" s="597"/>
      <c r="S1357" s="597"/>
      <c r="T1357" s="597"/>
      <c r="U1357" s="597"/>
      <c r="V1357" s="597"/>
      <c r="W1357" s="597"/>
      <c r="X1357" s="597"/>
      <c r="Y1357" s="597"/>
      <c r="Z1357" s="597"/>
      <c r="AA1357" s="597"/>
      <c r="AB1357" s="597"/>
      <c r="AC1357" s="597"/>
      <c r="AD1357" s="598"/>
      <c r="AE1357" s="31"/>
      <c r="AF1357" s="32"/>
      <c r="AG1357" s="444"/>
      <c r="AK1357" s="3"/>
      <c r="AL1357" s="298"/>
      <c r="AQ1357" s="299"/>
      <c r="AR1357" s="33"/>
    </row>
    <row r="1358" spans="1:44" ht="27.75" customHeight="1" thickBot="1" x14ac:dyDescent="0.7">
      <c r="A1358" s="198" t="str">
        <f t="shared" si="25"/>
        <v/>
      </c>
      <c r="B1358" s="28"/>
      <c r="E1358" s="29"/>
      <c r="F1358" s="30"/>
      <c r="H1358" s="142"/>
      <c r="I1358" s="168" t="s">
        <v>133</v>
      </c>
      <c r="J1358" s="890" t="s">
        <v>264</v>
      </c>
      <c r="K1358" s="890"/>
      <c r="L1358" s="890"/>
      <c r="M1358" s="890"/>
      <c r="N1358" s="890"/>
      <c r="O1358" s="890"/>
      <c r="P1358" s="890"/>
      <c r="Q1358" s="890"/>
      <c r="R1358" s="890"/>
      <c r="S1358" s="890"/>
      <c r="T1358" s="890"/>
      <c r="U1358" s="890"/>
      <c r="V1358" s="890"/>
      <c r="W1358" s="890"/>
      <c r="X1358" s="890"/>
      <c r="Y1358" s="890"/>
      <c r="Z1358" s="890"/>
      <c r="AA1358" s="890"/>
      <c r="AB1358" s="890"/>
      <c r="AC1358" s="890"/>
      <c r="AD1358" s="891"/>
      <c r="AF1358" s="32"/>
      <c r="AG1358" s="444"/>
      <c r="AK1358" s="3"/>
      <c r="AL1358" s="298"/>
      <c r="AQ1358" s="299"/>
      <c r="AR1358" s="33"/>
    </row>
    <row r="1359" spans="1:44" ht="18" customHeight="1" x14ac:dyDescent="0.65">
      <c r="A1359" s="198" t="str">
        <f t="shared" si="25"/>
        <v/>
      </c>
      <c r="B1359" s="28"/>
      <c r="E1359" s="29"/>
      <c r="F1359" s="30"/>
      <c r="I1359" s="81"/>
      <c r="J1359" s="161"/>
      <c r="K1359" s="161"/>
      <c r="L1359" s="161"/>
      <c r="M1359" s="161"/>
      <c r="N1359" s="161"/>
      <c r="O1359" s="161"/>
      <c r="P1359" s="161"/>
      <c r="Q1359" s="161"/>
      <c r="R1359" s="161"/>
      <c r="S1359" s="161"/>
      <c r="T1359" s="161"/>
      <c r="U1359" s="161"/>
      <c r="V1359" s="161"/>
      <c r="W1359" s="161"/>
      <c r="X1359" s="161"/>
      <c r="Y1359" s="161"/>
      <c r="Z1359" s="161"/>
      <c r="AA1359" s="161"/>
      <c r="AB1359" s="161"/>
      <c r="AC1359" s="161"/>
      <c r="AD1359" s="161"/>
      <c r="AF1359" s="32"/>
      <c r="AG1359" s="444"/>
      <c r="AK1359" s="3"/>
      <c r="AL1359" s="298"/>
      <c r="AQ1359" s="299"/>
      <c r="AR1359" s="33"/>
    </row>
    <row r="1360" spans="1:44" ht="27.75" customHeight="1" x14ac:dyDescent="0.65">
      <c r="A1360" s="198">
        <f t="shared" si="25"/>
        <v>210</v>
      </c>
      <c r="B1360" s="28"/>
      <c r="E1360" s="29"/>
      <c r="F1360" s="503" t="s">
        <v>5</v>
      </c>
      <c r="G1360" s="504"/>
      <c r="H1360" s="487" t="s">
        <v>685</v>
      </c>
      <c r="I1360" s="487"/>
      <c r="J1360" s="487"/>
      <c r="K1360" s="487"/>
      <c r="L1360" s="487"/>
      <c r="M1360" s="487"/>
      <c r="N1360" s="487"/>
      <c r="O1360" s="487"/>
      <c r="P1360" s="487"/>
      <c r="Q1360" s="487"/>
      <c r="R1360" s="487"/>
      <c r="S1360" s="487"/>
      <c r="T1360" s="487"/>
      <c r="U1360" s="487"/>
      <c r="V1360" s="487"/>
      <c r="W1360" s="487"/>
      <c r="X1360" s="487"/>
      <c r="Y1360" s="487"/>
      <c r="Z1360" s="487"/>
      <c r="AA1360" s="487"/>
      <c r="AB1360" s="487"/>
      <c r="AC1360" s="487"/>
      <c r="AD1360" s="487"/>
      <c r="AF1360" s="32"/>
      <c r="AG1360" s="444">
        <v>210</v>
      </c>
      <c r="AH1360" s="505" t="s">
        <v>19</v>
      </c>
      <c r="AI1360" s="506"/>
      <c r="AJ1360" s="507"/>
      <c r="AK1360" s="3"/>
      <c r="AL1360" s="518" t="s">
        <v>1108</v>
      </c>
      <c r="AM1360" s="519"/>
      <c r="AN1360" s="519"/>
      <c r="AO1360" s="519"/>
      <c r="AP1360" s="519"/>
      <c r="AQ1360" s="520"/>
      <c r="AR1360" s="566">
        <f>VLOOKUP(AH1360,$CD$6:$CE$11,2,FALSE)</f>
        <v>0</v>
      </c>
    </row>
    <row r="1361" spans="1:44" ht="27.75" customHeight="1" x14ac:dyDescent="0.65">
      <c r="A1361" s="198" t="str">
        <f t="shared" si="25"/>
        <v/>
      </c>
      <c r="B1361" s="28"/>
      <c r="E1361" s="29"/>
      <c r="F1361" s="30"/>
      <c r="H1361" s="487"/>
      <c r="I1361" s="487"/>
      <c r="J1361" s="487"/>
      <c r="K1361" s="487"/>
      <c r="L1361" s="487"/>
      <c r="M1361" s="487"/>
      <c r="N1361" s="487"/>
      <c r="O1361" s="487"/>
      <c r="P1361" s="487"/>
      <c r="Q1361" s="487"/>
      <c r="R1361" s="487"/>
      <c r="S1361" s="487"/>
      <c r="T1361" s="487"/>
      <c r="U1361" s="487"/>
      <c r="V1361" s="487"/>
      <c r="W1361" s="487"/>
      <c r="X1361" s="487"/>
      <c r="Y1361" s="487"/>
      <c r="Z1361" s="487"/>
      <c r="AA1361" s="487"/>
      <c r="AB1361" s="487"/>
      <c r="AC1361" s="487"/>
      <c r="AD1361" s="487"/>
      <c r="AF1361" s="32"/>
      <c r="AG1361" s="444"/>
      <c r="AK1361" s="3"/>
      <c r="AL1361" s="518"/>
      <c r="AM1361" s="519"/>
      <c r="AN1361" s="519"/>
      <c r="AO1361" s="519"/>
      <c r="AP1361" s="519"/>
      <c r="AQ1361" s="520"/>
      <c r="AR1361" s="566"/>
    </row>
    <row r="1362" spans="1:44" ht="27.75" customHeight="1" x14ac:dyDescent="0.65">
      <c r="A1362" s="198" t="str">
        <f t="shared" si="25"/>
        <v/>
      </c>
      <c r="B1362" s="28"/>
      <c r="E1362" s="29"/>
      <c r="F1362" s="30"/>
      <c r="H1362" s="487"/>
      <c r="I1362" s="487"/>
      <c r="J1362" s="487"/>
      <c r="K1362" s="487"/>
      <c r="L1362" s="487"/>
      <c r="M1362" s="487"/>
      <c r="N1362" s="487"/>
      <c r="O1362" s="487"/>
      <c r="P1362" s="487"/>
      <c r="Q1362" s="487"/>
      <c r="R1362" s="487"/>
      <c r="S1362" s="487"/>
      <c r="T1362" s="487"/>
      <c r="U1362" s="487"/>
      <c r="V1362" s="487"/>
      <c r="W1362" s="487"/>
      <c r="X1362" s="487"/>
      <c r="Y1362" s="487"/>
      <c r="Z1362" s="487"/>
      <c r="AA1362" s="487"/>
      <c r="AB1362" s="487"/>
      <c r="AC1362" s="487"/>
      <c r="AD1362" s="487"/>
      <c r="AF1362" s="32"/>
      <c r="AG1362" s="444"/>
      <c r="AK1362" s="3"/>
      <c r="AL1362" s="518"/>
      <c r="AM1362" s="519"/>
      <c r="AN1362" s="519"/>
      <c r="AO1362" s="519"/>
      <c r="AP1362" s="519"/>
      <c r="AQ1362" s="520"/>
      <c r="AR1362" s="33"/>
    </row>
    <row r="1363" spans="1:44" ht="18" customHeight="1" thickBot="1" x14ac:dyDescent="0.7">
      <c r="A1363" s="198" t="str">
        <f t="shared" si="25"/>
        <v/>
      </c>
      <c r="B1363" s="28"/>
      <c r="E1363" s="29"/>
      <c r="F1363" s="30"/>
      <c r="AF1363" s="32"/>
      <c r="AG1363" s="444"/>
      <c r="AK1363" s="3"/>
      <c r="AL1363" s="518"/>
      <c r="AM1363" s="519"/>
      <c r="AN1363" s="519"/>
      <c r="AO1363" s="519"/>
      <c r="AP1363" s="519"/>
      <c r="AQ1363" s="520"/>
      <c r="AR1363" s="33"/>
    </row>
    <row r="1364" spans="1:44" ht="27.75" customHeight="1" x14ac:dyDescent="0.65">
      <c r="A1364" s="198" t="str">
        <f t="shared" si="25"/>
        <v/>
      </c>
      <c r="B1364" s="28"/>
      <c r="E1364" s="29"/>
      <c r="F1364" s="30"/>
      <c r="H1364" s="881" t="s">
        <v>686</v>
      </c>
      <c r="I1364" s="882"/>
      <c r="J1364" s="882"/>
      <c r="K1364" s="882"/>
      <c r="L1364" s="882"/>
      <c r="M1364" s="882"/>
      <c r="N1364" s="882"/>
      <c r="O1364" s="882"/>
      <c r="P1364" s="882"/>
      <c r="Q1364" s="882"/>
      <c r="R1364" s="882"/>
      <c r="S1364" s="882"/>
      <c r="T1364" s="882"/>
      <c r="U1364" s="882"/>
      <c r="V1364" s="882"/>
      <c r="W1364" s="882"/>
      <c r="X1364" s="882"/>
      <c r="Y1364" s="882"/>
      <c r="Z1364" s="882"/>
      <c r="AA1364" s="882"/>
      <c r="AB1364" s="882"/>
      <c r="AC1364" s="882"/>
      <c r="AD1364" s="883"/>
      <c r="AF1364" s="32"/>
      <c r="AG1364" s="444"/>
      <c r="AK1364" s="3"/>
      <c r="AL1364" s="303"/>
      <c r="AM1364" s="304"/>
      <c r="AN1364" s="304"/>
      <c r="AO1364" s="304"/>
      <c r="AP1364" s="304"/>
      <c r="AQ1364" s="305"/>
      <c r="AR1364" s="33"/>
    </row>
    <row r="1365" spans="1:44" ht="27.75" customHeight="1" x14ac:dyDescent="0.65">
      <c r="A1365" s="198" t="str">
        <f t="shared" si="25"/>
        <v/>
      </c>
      <c r="B1365" s="28"/>
      <c r="E1365" s="29"/>
      <c r="F1365" s="30"/>
      <c r="H1365" s="884"/>
      <c r="I1365" s="600"/>
      <c r="J1365" s="600"/>
      <c r="K1365" s="600"/>
      <c r="L1365" s="600"/>
      <c r="M1365" s="600"/>
      <c r="N1365" s="600"/>
      <c r="O1365" s="600"/>
      <c r="P1365" s="600"/>
      <c r="Q1365" s="600"/>
      <c r="R1365" s="600"/>
      <c r="S1365" s="600"/>
      <c r="T1365" s="600"/>
      <c r="U1365" s="600"/>
      <c r="V1365" s="600"/>
      <c r="W1365" s="600"/>
      <c r="X1365" s="600"/>
      <c r="Y1365" s="600"/>
      <c r="Z1365" s="600"/>
      <c r="AA1365" s="600"/>
      <c r="AB1365" s="600"/>
      <c r="AC1365" s="600"/>
      <c r="AD1365" s="601"/>
      <c r="AF1365" s="32"/>
      <c r="AG1365" s="444"/>
      <c r="AK1365" s="3"/>
      <c r="AL1365" s="303"/>
      <c r="AM1365" s="304"/>
      <c r="AN1365" s="304"/>
      <c r="AO1365" s="304"/>
      <c r="AP1365" s="304"/>
      <c r="AQ1365" s="305"/>
      <c r="AR1365" s="33"/>
    </row>
    <row r="1366" spans="1:44" ht="27.75" customHeight="1" x14ac:dyDescent="0.65">
      <c r="A1366" s="198" t="str">
        <f t="shared" si="25"/>
        <v/>
      </c>
      <c r="B1366" s="28"/>
      <c r="E1366" s="29"/>
      <c r="F1366" s="30"/>
      <c r="H1366" s="884"/>
      <c r="I1366" s="600"/>
      <c r="J1366" s="600"/>
      <c r="K1366" s="600"/>
      <c r="L1366" s="600"/>
      <c r="M1366" s="600"/>
      <c r="N1366" s="600"/>
      <c r="O1366" s="600"/>
      <c r="P1366" s="600"/>
      <c r="Q1366" s="600"/>
      <c r="R1366" s="600"/>
      <c r="S1366" s="600"/>
      <c r="T1366" s="600"/>
      <c r="U1366" s="600"/>
      <c r="V1366" s="600"/>
      <c r="W1366" s="600"/>
      <c r="X1366" s="600"/>
      <c r="Y1366" s="600"/>
      <c r="Z1366" s="600"/>
      <c r="AA1366" s="600"/>
      <c r="AB1366" s="600"/>
      <c r="AC1366" s="600"/>
      <c r="AD1366" s="601"/>
      <c r="AF1366" s="32"/>
      <c r="AG1366" s="444"/>
      <c r="AK1366" s="3"/>
      <c r="AL1366" s="303"/>
      <c r="AM1366" s="304"/>
      <c r="AN1366" s="304"/>
      <c r="AO1366" s="304"/>
      <c r="AP1366" s="304"/>
      <c r="AQ1366" s="305"/>
      <c r="AR1366" s="33"/>
    </row>
    <row r="1367" spans="1:44" ht="27.75" customHeight="1" x14ac:dyDescent="0.65">
      <c r="A1367" s="198" t="str">
        <f t="shared" si="25"/>
        <v/>
      </c>
      <c r="B1367" s="28"/>
      <c r="E1367" s="29"/>
      <c r="F1367" s="30"/>
      <c r="H1367" s="64" t="s">
        <v>253</v>
      </c>
      <c r="I1367" s="600" t="s">
        <v>265</v>
      </c>
      <c r="J1367" s="600"/>
      <c r="K1367" s="600"/>
      <c r="L1367" s="600"/>
      <c r="M1367" s="600"/>
      <c r="N1367" s="600"/>
      <c r="O1367" s="600"/>
      <c r="P1367" s="600"/>
      <c r="Q1367" s="600"/>
      <c r="R1367" s="600"/>
      <c r="S1367" s="600"/>
      <c r="T1367" s="600"/>
      <c r="U1367" s="600"/>
      <c r="V1367" s="600"/>
      <c r="W1367" s="600"/>
      <c r="X1367" s="600"/>
      <c r="Y1367" s="600"/>
      <c r="Z1367" s="600"/>
      <c r="AA1367" s="600"/>
      <c r="AB1367" s="600"/>
      <c r="AC1367" s="600"/>
      <c r="AD1367" s="601"/>
      <c r="AF1367" s="32"/>
      <c r="AG1367" s="444"/>
      <c r="AK1367" s="3"/>
      <c r="AL1367" s="298"/>
      <c r="AQ1367" s="299"/>
      <c r="AR1367" s="33"/>
    </row>
    <row r="1368" spans="1:44" ht="27.75" customHeight="1" x14ac:dyDescent="0.65">
      <c r="A1368" s="198" t="str">
        <f t="shared" si="25"/>
        <v/>
      </c>
      <c r="B1368" s="28"/>
      <c r="E1368" s="29"/>
      <c r="F1368" s="30"/>
      <c r="H1368" s="64" t="s">
        <v>254</v>
      </c>
      <c r="I1368" s="600" t="s">
        <v>266</v>
      </c>
      <c r="J1368" s="600"/>
      <c r="K1368" s="600"/>
      <c r="L1368" s="600"/>
      <c r="M1368" s="600"/>
      <c r="N1368" s="600"/>
      <c r="O1368" s="600"/>
      <c r="P1368" s="600"/>
      <c r="Q1368" s="600"/>
      <c r="R1368" s="600"/>
      <c r="S1368" s="600"/>
      <c r="T1368" s="600"/>
      <c r="U1368" s="600"/>
      <c r="V1368" s="600"/>
      <c r="W1368" s="600"/>
      <c r="X1368" s="600"/>
      <c r="Y1368" s="600"/>
      <c r="Z1368" s="600"/>
      <c r="AA1368" s="600"/>
      <c r="AB1368" s="600"/>
      <c r="AC1368" s="600"/>
      <c r="AD1368" s="601"/>
      <c r="AF1368" s="32"/>
      <c r="AG1368" s="444"/>
      <c r="AK1368" s="3"/>
      <c r="AL1368" s="298"/>
      <c r="AQ1368" s="299"/>
      <c r="AR1368" s="33"/>
    </row>
    <row r="1369" spans="1:44" ht="27.75" customHeight="1" x14ac:dyDescent="0.65">
      <c r="A1369" s="198" t="str">
        <f t="shared" si="25"/>
        <v/>
      </c>
      <c r="B1369" s="28"/>
      <c r="E1369" s="29"/>
      <c r="F1369" s="30"/>
      <c r="H1369" s="64"/>
      <c r="I1369" s="600"/>
      <c r="J1369" s="600"/>
      <c r="K1369" s="600"/>
      <c r="L1369" s="600"/>
      <c r="M1369" s="600"/>
      <c r="N1369" s="600"/>
      <c r="O1369" s="600"/>
      <c r="P1369" s="600"/>
      <c r="Q1369" s="600"/>
      <c r="R1369" s="600"/>
      <c r="S1369" s="600"/>
      <c r="T1369" s="600"/>
      <c r="U1369" s="600"/>
      <c r="V1369" s="600"/>
      <c r="W1369" s="600"/>
      <c r="X1369" s="600"/>
      <c r="Y1369" s="600"/>
      <c r="Z1369" s="600"/>
      <c r="AA1369" s="600"/>
      <c r="AB1369" s="600"/>
      <c r="AC1369" s="600"/>
      <c r="AD1369" s="601"/>
      <c r="AF1369" s="32"/>
      <c r="AG1369" s="444"/>
      <c r="AK1369" s="3"/>
      <c r="AL1369" s="298"/>
      <c r="AQ1369" s="299"/>
      <c r="AR1369" s="33"/>
    </row>
    <row r="1370" spans="1:44" ht="27.75" customHeight="1" x14ac:dyDescent="0.65">
      <c r="A1370" s="198" t="str">
        <f t="shared" si="25"/>
        <v/>
      </c>
      <c r="B1370" s="28"/>
      <c r="E1370" s="29"/>
      <c r="F1370" s="30"/>
      <c r="H1370" s="64" t="s">
        <v>255</v>
      </c>
      <c r="I1370" s="600" t="s">
        <v>1069</v>
      </c>
      <c r="J1370" s="600"/>
      <c r="K1370" s="600"/>
      <c r="L1370" s="600"/>
      <c r="M1370" s="600"/>
      <c r="N1370" s="600"/>
      <c r="O1370" s="600"/>
      <c r="P1370" s="600"/>
      <c r="Q1370" s="600"/>
      <c r="R1370" s="600"/>
      <c r="S1370" s="600"/>
      <c r="T1370" s="600"/>
      <c r="U1370" s="600"/>
      <c r="V1370" s="600"/>
      <c r="W1370" s="600"/>
      <c r="X1370" s="600"/>
      <c r="Y1370" s="600"/>
      <c r="Z1370" s="600"/>
      <c r="AA1370" s="600"/>
      <c r="AB1370" s="600"/>
      <c r="AC1370" s="600"/>
      <c r="AD1370" s="601"/>
      <c r="AF1370" s="32"/>
      <c r="AG1370" s="444"/>
      <c r="AK1370" s="3"/>
      <c r="AL1370" s="298"/>
      <c r="AQ1370" s="299"/>
      <c r="AR1370" s="33"/>
    </row>
    <row r="1371" spans="1:44" ht="27.75" customHeight="1" x14ac:dyDescent="0.65">
      <c r="A1371" s="198" t="str">
        <f t="shared" si="25"/>
        <v/>
      </c>
      <c r="B1371" s="28"/>
      <c r="E1371" s="29"/>
      <c r="F1371" s="30"/>
      <c r="H1371" s="64"/>
      <c r="I1371" s="600"/>
      <c r="J1371" s="600"/>
      <c r="K1371" s="600"/>
      <c r="L1371" s="600"/>
      <c r="M1371" s="600"/>
      <c r="N1371" s="600"/>
      <c r="O1371" s="600"/>
      <c r="P1371" s="600"/>
      <c r="Q1371" s="600"/>
      <c r="R1371" s="600"/>
      <c r="S1371" s="600"/>
      <c r="T1371" s="600"/>
      <c r="U1371" s="600"/>
      <c r="V1371" s="600"/>
      <c r="W1371" s="600"/>
      <c r="X1371" s="600"/>
      <c r="Y1371" s="600"/>
      <c r="Z1371" s="600"/>
      <c r="AA1371" s="600"/>
      <c r="AB1371" s="600"/>
      <c r="AC1371" s="600"/>
      <c r="AD1371" s="601"/>
      <c r="AF1371" s="32"/>
      <c r="AG1371" s="444"/>
      <c r="AK1371" s="3"/>
      <c r="AL1371" s="298"/>
      <c r="AQ1371" s="299"/>
      <c r="AR1371" s="33"/>
    </row>
    <row r="1372" spans="1:44" ht="27.75" customHeight="1" x14ac:dyDescent="0.65">
      <c r="A1372" s="198" t="str">
        <f t="shared" si="25"/>
        <v/>
      </c>
      <c r="B1372" s="28"/>
      <c r="E1372" s="29"/>
      <c r="F1372" s="30"/>
      <c r="H1372" s="64" t="s">
        <v>256</v>
      </c>
      <c r="I1372" s="600" t="s">
        <v>269</v>
      </c>
      <c r="J1372" s="600"/>
      <c r="K1372" s="600"/>
      <c r="L1372" s="600"/>
      <c r="M1372" s="600"/>
      <c r="N1372" s="600"/>
      <c r="O1372" s="600"/>
      <c r="P1372" s="600"/>
      <c r="Q1372" s="600"/>
      <c r="R1372" s="600"/>
      <c r="S1372" s="600"/>
      <c r="T1372" s="600"/>
      <c r="U1372" s="600"/>
      <c r="V1372" s="600"/>
      <c r="W1372" s="600"/>
      <c r="X1372" s="600"/>
      <c r="Y1372" s="600"/>
      <c r="Z1372" s="600"/>
      <c r="AA1372" s="600"/>
      <c r="AB1372" s="600"/>
      <c r="AC1372" s="600"/>
      <c r="AD1372" s="601"/>
      <c r="AF1372" s="32"/>
      <c r="AG1372" s="444"/>
      <c r="AK1372" s="3"/>
      <c r="AL1372" s="298"/>
      <c r="AQ1372" s="299"/>
      <c r="AR1372" s="33"/>
    </row>
    <row r="1373" spans="1:44" ht="27.75" customHeight="1" x14ac:dyDescent="0.65">
      <c r="A1373" s="198" t="str">
        <f t="shared" si="25"/>
        <v/>
      </c>
      <c r="B1373" s="28"/>
      <c r="E1373" s="29"/>
      <c r="F1373" s="30"/>
      <c r="H1373" s="64"/>
      <c r="I1373" s="600"/>
      <c r="J1373" s="600"/>
      <c r="K1373" s="600"/>
      <c r="L1373" s="600"/>
      <c r="M1373" s="600"/>
      <c r="N1373" s="600"/>
      <c r="O1373" s="600"/>
      <c r="P1373" s="600"/>
      <c r="Q1373" s="600"/>
      <c r="R1373" s="600"/>
      <c r="S1373" s="600"/>
      <c r="T1373" s="600"/>
      <c r="U1373" s="600"/>
      <c r="V1373" s="600"/>
      <c r="W1373" s="600"/>
      <c r="X1373" s="600"/>
      <c r="Y1373" s="600"/>
      <c r="Z1373" s="600"/>
      <c r="AA1373" s="600"/>
      <c r="AB1373" s="600"/>
      <c r="AC1373" s="600"/>
      <c r="AD1373" s="601"/>
      <c r="AF1373" s="32"/>
      <c r="AG1373" s="444"/>
      <c r="AK1373" s="3"/>
      <c r="AL1373" s="298"/>
      <c r="AQ1373" s="299"/>
      <c r="AR1373" s="33"/>
    </row>
    <row r="1374" spans="1:44" ht="27.75" customHeight="1" x14ac:dyDescent="0.65">
      <c r="A1374" s="198" t="str">
        <f t="shared" si="25"/>
        <v/>
      </c>
      <c r="B1374" s="28"/>
      <c r="E1374" s="29"/>
      <c r="F1374" s="30"/>
      <c r="H1374" s="64" t="s">
        <v>257</v>
      </c>
      <c r="I1374" s="597" t="s">
        <v>268</v>
      </c>
      <c r="J1374" s="597"/>
      <c r="K1374" s="597"/>
      <c r="L1374" s="597"/>
      <c r="M1374" s="597"/>
      <c r="N1374" s="597"/>
      <c r="O1374" s="597"/>
      <c r="P1374" s="597"/>
      <c r="Q1374" s="597"/>
      <c r="R1374" s="597"/>
      <c r="S1374" s="597"/>
      <c r="T1374" s="597"/>
      <c r="U1374" s="597"/>
      <c r="V1374" s="597"/>
      <c r="W1374" s="597"/>
      <c r="X1374" s="597"/>
      <c r="Y1374" s="597"/>
      <c r="Z1374" s="597"/>
      <c r="AA1374" s="597"/>
      <c r="AB1374" s="597"/>
      <c r="AC1374" s="597"/>
      <c r="AD1374" s="598"/>
      <c r="AF1374" s="32"/>
      <c r="AG1374" s="444"/>
      <c r="AK1374" s="3"/>
      <c r="AL1374" s="298"/>
      <c r="AQ1374" s="299"/>
      <c r="AR1374" s="33"/>
    </row>
    <row r="1375" spans="1:44" ht="27.75" customHeight="1" thickBot="1" x14ac:dyDescent="0.7">
      <c r="A1375" s="198" t="str">
        <f t="shared" si="25"/>
        <v/>
      </c>
      <c r="B1375" s="28"/>
      <c r="E1375" s="29"/>
      <c r="F1375" s="30"/>
      <c r="H1375" s="65" t="s">
        <v>258</v>
      </c>
      <c r="I1375" s="890" t="s">
        <v>267</v>
      </c>
      <c r="J1375" s="890"/>
      <c r="K1375" s="890"/>
      <c r="L1375" s="890"/>
      <c r="M1375" s="890"/>
      <c r="N1375" s="890"/>
      <c r="O1375" s="890"/>
      <c r="P1375" s="890"/>
      <c r="Q1375" s="890"/>
      <c r="R1375" s="890"/>
      <c r="S1375" s="890"/>
      <c r="T1375" s="890"/>
      <c r="U1375" s="890"/>
      <c r="V1375" s="890"/>
      <c r="W1375" s="890"/>
      <c r="X1375" s="890"/>
      <c r="Y1375" s="890"/>
      <c r="Z1375" s="890"/>
      <c r="AA1375" s="890"/>
      <c r="AB1375" s="890"/>
      <c r="AC1375" s="890"/>
      <c r="AD1375" s="891"/>
      <c r="AF1375" s="32"/>
      <c r="AG1375" s="444"/>
      <c r="AK1375" s="3"/>
      <c r="AL1375" s="298"/>
      <c r="AQ1375" s="299"/>
      <c r="AR1375" s="33"/>
    </row>
    <row r="1376" spans="1:44" ht="18" customHeight="1" thickBot="1" x14ac:dyDescent="0.7">
      <c r="A1376" s="198" t="str">
        <f t="shared" si="25"/>
        <v/>
      </c>
      <c r="B1376" s="22"/>
      <c r="C1376" s="1"/>
      <c r="D1376" s="1"/>
      <c r="E1376" s="23"/>
      <c r="F1376" s="43"/>
      <c r="G1376" s="26"/>
      <c r="H1376" s="168"/>
      <c r="I1376" s="214"/>
      <c r="J1376" s="214"/>
      <c r="K1376" s="214"/>
      <c r="L1376" s="214"/>
      <c r="M1376" s="214"/>
      <c r="N1376" s="214"/>
      <c r="O1376" s="214"/>
      <c r="P1376" s="214"/>
      <c r="Q1376" s="214"/>
      <c r="R1376" s="214"/>
      <c r="S1376" s="214"/>
      <c r="T1376" s="214"/>
      <c r="U1376" s="214"/>
      <c r="V1376" s="214"/>
      <c r="W1376" s="214"/>
      <c r="X1376" s="214"/>
      <c r="Y1376" s="214"/>
      <c r="Z1376" s="214"/>
      <c r="AA1376" s="214"/>
      <c r="AB1376" s="214"/>
      <c r="AC1376" s="214"/>
      <c r="AD1376" s="214"/>
      <c r="AE1376" s="26"/>
      <c r="AF1376" s="24"/>
      <c r="AG1376" s="447"/>
      <c r="AH1376" s="25"/>
      <c r="AI1376" s="25"/>
      <c r="AJ1376" s="25"/>
      <c r="AK1376" s="7"/>
      <c r="AL1376" s="312"/>
      <c r="AM1376" s="313"/>
      <c r="AN1376" s="313"/>
      <c r="AO1376" s="313"/>
      <c r="AP1376" s="313"/>
      <c r="AQ1376" s="314"/>
      <c r="AR1376" s="60"/>
    </row>
    <row r="1377" spans="1:44" ht="18" customHeight="1" x14ac:dyDescent="0.65">
      <c r="A1377" s="198" t="str">
        <f t="shared" si="25"/>
        <v/>
      </c>
      <c r="B1377" s="28"/>
      <c r="E1377" s="29"/>
      <c r="F1377" s="30"/>
      <c r="H1377" s="81"/>
      <c r="I1377" s="83"/>
      <c r="J1377" s="83"/>
      <c r="K1377" s="83"/>
      <c r="L1377" s="83"/>
      <c r="M1377" s="83"/>
      <c r="N1377" s="83"/>
      <c r="O1377" s="83"/>
      <c r="P1377" s="83"/>
      <c r="Q1377" s="83"/>
      <c r="R1377" s="83"/>
      <c r="S1377" s="83"/>
      <c r="T1377" s="83"/>
      <c r="U1377" s="83"/>
      <c r="V1377" s="83"/>
      <c r="W1377" s="83"/>
      <c r="X1377" s="83"/>
      <c r="Y1377" s="83"/>
      <c r="Z1377" s="83"/>
      <c r="AA1377" s="83"/>
      <c r="AB1377" s="83"/>
      <c r="AC1377" s="83"/>
      <c r="AD1377" s="83"/>
      <c r="AF1377" s="32"/>
      <c r="AG1377" s="444"/>
      <c r="AK1377" s="3"/>
      <c r="AL1377" s="298"/>
      <c r="AQ1377" s="299"/>
      <c r="AR1377" s="33"/>
    </row>
    <row r="1378" spans="1:44" ht="27.75" customHeight="1" x14ac:dyDescent="0.65">
      <c r="A1378" s="198">
        <f t="shared" si="25"/>
        <v>211</v>
      </c>
      <c r="B1378" s="28"/>
      <c r="E1378" s="29"/>
      <c r="F1378" s="503" t="s">
        <v>6</v>
      </c>
      <c r="G1378" s="504"/>
      <c r="H1378" s="567" t="s">
        <v>687</v>
      </c>
      <c r="I1378" s="567"/>
      <c r="J1378" s="567"/>
      <c r="K1378" s="567"/>
      <c r="L1378" s="567"/>
      <c r="M1378" s="567"/>
      <c r="N1378" s="567"/>
      <c r="O1378" s="567"/>
      <c r="P1378" s="567"/>
      <c r="Q1378" s="567"/>
      <c r="R1378" s="567"/>
      <c r="S1378" s="567"/>
      <c r="T1378" s="567"/>
      <c r="U1378" s="567"/>
      <c r="V1378" s="567"/>
      <c r="W1378" s="567"/>
      <c r="X1378" s="567"/>
      <c r="Y1378" s="567"/>
      <c r="Z1378" s="567"/>
      <c r="AA1378" s="567"/>
      <c r="AB1378" s="567"/>
      <c r="AC1378" s="567"/>
      <c r="AD1378" s="567"/>
      <c r="AF1378" s="32"/>
      <c r="AG1378" s="444">
        <v>211</v>
      </c>
      <c r="AH1378" s="505" t="s">
        <v>19</v>
      </c>
      <c r="AI1378" s="506"/>
      <c r="AJ1378" s="507"/>
      <c r="AK1378" s="3"/>
      <c r="AL1378" s="518" t="s">
        <v>1109</v>
      </c>
      <c r="AM1378" s="519"/>
      <c r="AN1378" s="519"/>
      <c r="AO1378" s="519"/>
      <c r="AP1378" s="519"/>
      <c r="AQ1378" s="520"/>
      <c r="AR1378" s="566">
        <f>VLOOKUP(AH1378,$CD$6:$CE$11,2,FALSE)</f>
        <v>0</v>
      </c>
    </row>
    <row r="1379" spans="1:44" ht="27.75" customHeight="1" x14ac:dyDescent="0.65">
      <c r="A1379" s="198" t="str">
        <f t="shared" si="25"/>
        <v/>
      </c>
      <c r="B1379" s="28"/>
      <c r="E1379" s="29"/>
      <c r="F1379" s="30"/>
      <c r="H1379" s="567"/>
      <c r="I1379" s="567"/>
      <c r="J1379" s="567"/>
      <c r="K1379" s="567"/>
      <c r="L1379" s="567"/>
      <c r="M1379" s="567"/>
      <c r="N1379" s="567"/>
      <c r="O1379" s="567"/>
      <c r="P1379" s="567"/>
      <c r="Q1379" s="567"/>
      <c r="R1379" s="567"/>
      <c r="S1379" s="567"/>
      <c r="T1379" s="567"/>
      <c r="U1379" s="567"/>
      <c r="V1379" s="567"/>
      <c r="W1379" s="567"/>
      <c r="X1379" s="567"/>
      <c r="Y1379" s="567"/>
      <c r="Z1379" s="567"/>
      <c r="AA1379" s="567"/>
      <c r="AB1379" s="567"/>
      <c r="AC1379" s="567"/>
      <c r="AD1379" s="567"/>
      <c r="AF1379" s="32"/>
      <c r="AK1379" s="3"/>
      <c r="AL1379" s="518"/>
      <c r="AM1379" s="519"/>
      <c r="AN1379" s="519"/>
      <c r="AO1379" s="519"/>
      <c r="AP1379" s="519"/>
      <c r="AQ1379" s="520"/>
      <c r="AR1379" s="566"/>
    </row>
    <row r="1380" spans="1:44" ht="29.15" customHeight="1" x14ac:dyDescent="0.65">
      <c r="A1380" s="198" t="str">
        <f t="shared" si="25"/>
        <v/>
      </c>
      <c r="B1380" s="28"/>
      <c r="E1380" s="29"/>
      <c r="F1380" s="30"/>
      <c r="H1380" s="567"/>
      <c r="I1380" s="567"/>
      <c r="J1380" s="567"/>
      <c r="K1380" s="567"/>
      <c r="L1380" s="567"/>
      <c r="M1380" s="567"/>
      <c r="N1380" s="567"/>
      <c r="O1380" s="567"/>
      <c r="P1380" s="567"/>
      <c r="Q1380" s="567"/>
      <c r="R1380" s="567"/>
      <c r="S1380" s="567"/>
      <c r="T1380" s="567"/>
      <c r="U1380" s="567"/>
      <c r="V1380" s="567"/>
      <c r="W1380" s="567"/>
      <c r="X1380" s="567"/>
      <c r="Y1380" s="567"/>
      <c r="Z1380" s="567"/>
      <c r="AA1380" s="567"/>
      <c r="AB1380" s="567"/>
      <c r="AC1380" s="567"/>
      <c r="AD1380" s="567"/>
      <c r="AF1380" s="32"/>
      <c r="AK1380" s="3"/>
      <c r="AL1380" s="518"/>
      <c r="AM1380" s="519"/>
      <c r="AN1380" s="519"/>
      <c r="AO1380" s="519"/>
      <c r="AP1380" s="519"/>
      <c r="AQ1380" s="520"/>
      <c r="AR1380" s="67"/>
    </row>
    <row r="1381" spans="1:44" ht="23.8" customHeight="1" x14ac:dyDescent="0.65">
      <c r="A1381" s="198" t="str">
        <f t="shared" si="25"/>
        <v/>
      </c>
      <c r="B1381" s="28"/>
      <c r="E1381" s="29"/>
      <c r="F1381" s="30"/>
      <c r="H1381" s="567"/>
      <c r="I1381" s="567"/>
      <c r="J1381" s="567"/>
      <c r="K1381" s="567"/>
      <c r="L1381" s="567"/>
      <c r="M1381" s="567"/>
      <c r="N1381" s="567"/>
      <c r="O1381" s="567"/>
      <c r="P1381" s="567"/>
      <c r="Q1381" s="567"/>
      <c r="R1381" s="567"/>
      <c r="S1381" s="567"/>
      <c r="T1381" s="567"/>
      <c r="U1381" s="567"/>
      <c r="V1381" s="567"/>
      <c r="W1381" s="567"/>
      <c r="X1381" s="567"/>
      <c r="Y1381" s="567"/>
      <c r="Z1381" s="567"/>
      <c r="AA1381" s="567"/>
      <c r="AB1381" s="567"/>
      <c r="AC1381" s="567"/>
      <c r="AD1381" s="567"/>
      <c r="AF1381" s="32"/>
      <c r="AK1381" s="3"/>
      <c r="AL1381" s="518"/>
      <c r="AM1381" s="519"/>
      <c r="AN1381" s="519"/>
      <c r="AO1381" s="519"/>
      <c r="AP1381" s="519"/>
      <c r="AQ1381" s="520"/>
      <c r="AR1381" s="67"/>
    </row>
    <row r="1382" spans="1:44" ht="18" customHeight="1" thickBot="1" x14ac:dyDescent="0.7">
      <c r="A1382" s="198" t="str">
        <f t="shared" si="25"/>
        <v/>
      </c>
      <c r="B1382" s="28"/>
      <c r="E1382" s="29"/>
      <c r="F1382" s="30"/>
      <c r="AF1382" s="32"/>
      <c r="AK1382" s="3"/>
      <c r="AL1382" s="306"/>
      <c r="AM1382" s="307"/>
      <c r="AN1382" s="307"/>
      <c r="AO1382" s="307"/>
      <c r="AP1382" s="307"/>
      <c r="AQ1382" s="308"/>
      <c r="AR1382" s="33"/>
    </row>
    <row r="1383" spans="1:44" ht="27.75" customHeight="1" thickBot="1" x14ac:dyDescent="0.7">
      <c r="B1383" s="28"/>
      <c r="E1383" s="29"/>
      <c r="F1383" s="30"/>
      <c r="G1383" s="9" t="s">
        <v>58</v>
      </c>
      <c r="H1383" s="842" t="s">
        <v>280</v>
      </c>
      <c r="I1383" s="842"/>
      <c r="J1383" s="842"/>
      <c r="K1383" s="842"/>
      <c r="L1383" s="842"/>
      <c r="M1383" s="842"/>
      <c r="N1383" s="842"/>
      <c r="O1383" s="842"/>
      <c r="P1383" s="842"/>
      <c r="Q1383" s="842"/>
      <c r="R1383" s="842"/>
      <c r="S1383" s="842"/>
      <c r="T1383" s="842"/>
      <c r="U1383" s="842"/>
      <c r="V1383" s="842"/>
      <c r="W1383" s="842"/>
      <c r="X1383" s="842"/>
      <c r="Y1383" s="842"/>
      <c r="Z1383" s="842"/>
      <c r="AA1383" s="842"/>
      <c r="AB1383" s="842"/>
      <c r="AC1383" s="842"/>
      <c r="AD1383" s="842"/>
      <c r="AF1383" s="32"/>
      <c r="AG1383" s="948" t="s">
        <v>706</v>
      </c>
      <c r="AH1383" s="949"/>
      <c r="AI1383" s="949"/>
      <c r="AJ1383" s="950"/>
      <c r="AK1383" s="3"/>
      <c r="AL1383" s="318"/>
      <c r="AM1383" s="319"/>
      <c r="AN1383" s="319"/>
      <c r="AO1383" s="319"/>
      <c r="AP1383" s="319"/>
      <c r="AQ1383" s="320"/>
      <c r="AR1383" s="33"/>
    </row>
    <row r="1384" spans="1:44" ht="27.75" customHeight="1" thickBot="1" x14ac:dyDescent="0.7">
      <c r="A1384" s="198" t="str">
        <f t="shared" si="25"/>
        <v>　</v>
      </c>
      <c r="B1384" s="28"/>
      <c r="E1384" s="29"/>
      <c r="F1384" s="30"/>
      <c r="H1384" s="613" t="s">
        <v>122</v>
      </c>
      <c r="I1384" s="614"/>
      <c r="J1384" s="614"/>
      <c r="K1384" s="614"/>
      <c r="L1384" s="614"/>
      <c r="M1384" s="615"/>
      <c r="N1384" s="962"/>
      <c r="O1384" s="963"/>
      <c r="P1384" s="963"/>
      <c r="Q1384" s="963"/>
      <c r="R1384" s="963"/>
      <c r="S1384" s="963"/>
      <c r="T1384" s="963"/>
      <c r="U1384" s="963"/>
      <c r="V1384" s="963"/>
      <c r="W1384" s="963"/>
      <c r="X1384" s="963"/>
      <c r="Y1384" s="963"/>
      <c r="Z1384" s="963"/>
      <c r="AA1384" s="963"/>
      <c r="AB1384" s="963"/>
      <c r="AC1384" s="963"/>
      <c r="AD1384" s="964"/>
      <c r="AF1384" s="32"/>
      <c r="AG1384" s="232" t="s">
        <v>84</v>
      </c>
      <c r="AH1384" s="14" t="s">
        <v>13</v>
      </c>
      <c r="AI1384" s="181" t="s">
        <v>84</v>
      </c>
      <c r="AJ1384" s="229" t="s">
        <v>13</v>
      </c>
      <c r="AK1384" s="3"/>
      <c r="AL1384" s="318"/>
      <c r="AM1384" s="319"/>
      <c r="AN1384" s="319"/>
      <c r="AO1384" s="319"/>
      <c r="AP1384" s="319"/>
      <c r="AQ1384" s="320"/>
      <c r="AR1384" s="33"/>
    </row>
    <row r="1385" spans="1:44" ht="27.75" customHeight="1" thickBot="1" x14ac:dyDescent="0.7">
      <c r="A1385" s="198" t="str">
        <f t="shared" si="25"/>
        <v>　</v>
      </c>
      <c r="B1385" s="28"/>
      <c r="E1385" s="29"/>
      <c r="F1385" s="30"/>
      <c r="H1385" s="638" t="s">
        <v>123</v>
      </c>
      <c r="I1385" s="639"/>
      <c r="J1385" s="639"/>
      <c r="K1385" s="639"/>
      <c r="L1385" s="639"/>
      <c r="M1385" s="698"/>
      <c r="N1385" s="613" t="s">
        <v>124</v>
      </c>
      <c r="O1385" s="614"/>
      <c r="P1385" s="614"/>
      <c r="Q1385" s="965"/>
      <c r="R1385" s="966"/>
      <c r="S1385" s="617"/>
      <c r="T1385" s="617"/>
      <c r="U1385" s="617"/>
      <c r="V1385" s="617"/>
      <c r="W1385" s="617"/>
      <c r="X1385" s="617"/>
      <c r="Y1385" s="617"/>
      <c r="Z1385" s="617"/>
      <c r="AA1385" s="617"/>
      <c r="AB1385" s="617"/>
      <c r="AC1385" s="617"/>
      <c r="AD1385" s="618"/>
      <c r="AF1385" s="32"/>
      <c r="AG1385" s="232" t="s">
        <v>84</v>
      </c>
      <c r="AH1385" s="14" t="s">
        <v>13</v>
      </c>
      <c r="AI1385" s="181" t="s">
        <v>84</v>
      </c>
      <c r="AJ1385" s="229" t="s">
        <v>13</v>
      </c>
      <c r="AK1385" s="3"/>
      <c r="AL1385" s="318"/>
      <c r="AM1385" s="319"/>
      <c r="AN1385" s="319"/>
      <c r="AO1385" s="319"/>
      <c r="AP1385" s="319"/>
      <c r="AQ1385" s="320"/>
      <c r="AR1385" s="33"/>
    </row>
    <row r="1386" spans="1:44" ht="27.75" customHeight="1" thickBot="1" x14ac:dyDescent="0.7">
      <c r="A1386" s="198" t="str">
        <f t="shared" si="25"/>
        <v>　</v>
      </c>
      <c r="B1386" s="28"/>
      <c r="E1386" s="29"/>
      <c r="F1386" s="30"/>
      <c r="H1386" s="588"/>
      <c r="I1386" s="589"/>
      <c r="J1386" s="589"/>
      <c r="K1386" s="589"/>
      <c r="L1386" s="589"/>
      <c r="M1386" s="699"/>
      <c r="N1386" s="613" t="s">
        <v>125</v>
      </c>
      <c r="O1386" s="614"/>
      <c r="P1386" s="614"/>
      <c r="Q1386" s="965"/>
      <c r="R1386" s="614" t="s">
        <v>79</v>
      </c>
      <c r="S1386" s="614"/>
      <c r="T1386" s="614"/>
      <c r="U1386" s="614"/>
      <c r="V1386" s="614"/>
      <c r="W1386" s="595" t="s">
        <v>84</v>
      </c>
      <c r="X1386" s="595"/>
      <c r="Y1386" s="595"/>
      <c r="Z1386" s="595"/>
      <c r="AA1386" s="614" t="s">
        <v>78</v>
      </c>
      <c r="AB1386" s="614"/>
      <c r="AC1386" s="614"/>
      <c r="AD1386" s="615"/>
      <c r="AF1386" s="32"/>
      <c r="AG1386" s="232" t="s">
        <v>84</v>
      </c>
      <c r="AH1386" s="14" t="s">
        <v>13</v>
      </c>
      <c r="AI1386" s="181" t="s">
        <v>84</v>
      </c>
      <c r="AJ1386" s="229" t="s">
        <v>13</v>
      </c>
      <c r="AK1386" s="3"/>
      <c r="AL1386" s="318"/>
      <c r="AM1386" s="319"/>
      <c r="AN1386" s="319"/>
      <c r="AO1386" s="319"/>
      <c r="AP1386" s="319"/>
      <c r="AQ1386" s="320"/>
      <c r="AR1386" s="33"/>
    </row>
    <row r="1387" spans="1:44" ht="27.75" customHeight="1" thickBot="1" x14ac:dyDescent="0.7">
      <c r="A1387" s="198" t="str">
        <f t="shared" si="25"/>
        <v>　</v>
      </c>
      <c r="B1387" s="28"/>
      <c r="E1387" s="29"/>
      <c r="F1387" s="30"/>
      <c r="H1387" s="613" t="s">
        <v>121</v>
      </c>
      <c r="I1387" s="614"/>
      <c r="J1387" s="614"/>
      <c r="K1387" s="614"/>
      <c r="L1387" s="810" t="s">
        <v>126</v>
      </c>
      <c r="M1387" s="810"/>
      <c r="N1387" s="810"/>
      <c r="O1387" s="810"/>
      <c r="P1387" s="810"/>
      <c r="Q1387" s="810"/>
      <c r="R1387" s="810"/>
      <c r="S1387" s="810"/>
      <c r="T1387" s="810"/>
      <c r="U1387" s="751"/>
      <c r="V1387" s="751"/>
      <c r="W1387" s="751"/>
      <c r="X1387" s="751"/>
      <c r="Y1387" s="751"/>
      <c r="Z1387" s="751"/>
      <c r="AA1387" s="751"/>
      <c r="AB1387" s="751"/>
      <c r="AC1387" s="751"/>
      <c r="AD1387" s="752"/>
      <c r="AF1387" s="32"/>
      <c r="AG1387" s="232" t="s">
        <v>84</v>
      </c>
      <c r="AH1387" s="14" t="s">
        <v>13</v>
      </c>
      <c r="AI1387" s="181" t="s">
        <v>84</v>
      </c>
      <c r="AJ1387" s="229" t="s">
        <v>13</v>
      </c>
      <c r="AK1387" s="3"/>
      <c r="AL1387" s="318"/>
      <c r="AM1387" s="319"/>
      <c r="AN1387" s="319"/>
      <c r="AO1387" s="319"/>
      <c r="AP1387" s="319"/>
      <c r="AQ1387" s="320"/>
      <c r="AR1387" s="33"/>
    </row>
    <row r="1388" spans="1:44" ht="21.75" customHeight="1" x14ac:dyDescent="0.65">
      <c r="A1388" s="198" t="str">
        <f t="shared" si="25"/>
        <v>　</v>
      </c>
      <c r="B1388" s="28"/>
      <c r="E1388" s="29"/>
      <c r="H1388" s="581"/>
      <c r="I1388" s="582"/>
      <c r="J1388" s="582"/>
      <c r="K1388" s="582"/>
      <c r="L1388" s="582"/>
      <c r="M1388" s="582"/>
      <c r="N1388" s="582"/>
      <c r="O1388" s="582"/>
      <c r="P1388" s="582"/>
      <c r="Q1388" s="582"/>
      <c r="R1388" s="582"/>
      <c r="S1388" s="582"/>
      <c r="T1388" s="582"/>
      <c r="U1388" s="582"/>
      <c r="V1388" s="582"/>
      <c r="W1388" s="582"/>
      <c r="X1388" s="582"/>
      <c r="Y1388" s="582"/>
      <c r="Z1388" s="582"/>
      <c r="AA1388" s="582"/>
      <c r="AB1388" s="582"/>
      <c r="AC1388" s="582"/>
      <c r="AD1388" s="583"/>
      <c r="AF1388" s="32"/>
      <c r="AG1388" s="232" t="s">
        <v>84</v>
      </c>
      <c r="AH1388" s="14" t="s">
        <v>13</v>
      </c>
      <c r="AI1388" s="181" t="s">
        <v>84</v>
      </c>
      <c r="AJ1388" s="229" t="s">
        <v>13</v>
      </c>
      <c r="AK1388" s="3"/>
      <c r="AL1388" s="318"/>
      <c r="AM1388" s="319"/>
      <c r="AN1388" s="319"/>
      <c r="AO1388" s="319"/>
      <c r="AP1388" s="319"/>
      <c r="AQ1388" s="320"/>
      <c r="AR1388" s="33"/>
    </row>
    <row r="1389" spans="1:44" ht="27.75" customHeight="1" x14ac:dyDescent="0.65">
      <c r="A1389" s="198" t="str">
        <f t="shared" ref="A1389:A1452" si="26">IF(AG1389=0,"",AG1389)</f>
        <v>　</v>
      </c>
      <c r="B1389" s="28"/>
      <c r="E1389" s="29"/>
      <c r="H1389" s="30"/>
      <c r="I1389" s="79" t="s">
        <v>84</v>
      </c>
      <c r="J1389" s="584" t="s">
        <v>80</v>
      </c>
      <c r="K1389" s="585"/>
      <c r="L1389" s="585"/>
      <c r="M1389" s="586"/>
      <c r="N1389" s="79" t="s">
        <v>84</v>
      </c>
      <c r="O1389" s="584" t="s">
        <v>763</v>
      </c>
      <c r="P1389" s="585"/>
      <c r="Q1389" s="586"/>
      <c r="R1389" s="79" t="s">
        <v>84</v>
      </c>
      <c r="S1389" s="584" t="s">
        <v>81</v>
      </c>
      <c r="T1389" s="585"/>
      <c r="U1389" s="586"/>
      <c r="V1389" s="79" t="s">
        <v>84</v>
      </c>
      <c r="W1389" s="584" t="s">
        <v>764</v>
      </c>
      <c r="X1389" s="585"/>
      <c r="Y1389" s="586"/>
      <c r="Z1389" s="79" t="s">
        <v>84</v>
      </c>
      <c r="AA1389" s="584" t="s">
        <v>115</v>
      </c>
      <c r="AB1389" s="585"/>
      <c r="AC1389" s="585"/>
      <c r="AD1389" s="3"/>
      <c r="AF1389" s="32"/>
      <c r="AG1389" s="232" t="s">
        <v>84</v>
      </c>
      <c r="AH1389" s="14" t="s">
        <v>13</v>
      </c>
      <c r="AI1389" s="181" t="s">
        <v>84</v>
      </c>
      <c r="AJ1389" s="229" t="s">
        <v>13</v>
      </c>
      <c r="AK1389" s="3"/>
      <c r="AL1389" s="318"/>
      <c r="AM1389" s="319"/>
      <c r="AN1389" s="319"/>
      <c r="AO1389" s="319"/>
      <c r="AP1389" s="319"/>
      <c r="AQ1389" s="320"/>
      <c r="AR1389" s="33"/>
    </row>
    <row r="1390" spans="1:44" ht="27.75" customHeight="1" thickBot="1" x14ac:dyDescent="0.7">
      <c r="B1390" s="28"/>
      <c r="E1390" s="29"/>
      <c r="H1390" s="30"/>
      <c r="I1390" s="79" t="s">
        <v>84</v>
      </c>
      <c r="J1390" s="584" t="s">
        <v>116</v>
      </c>
      <c r="K1390" s="585"/>
      <c r="L1390" s="585"/>
      <c r="M1390" s="586"/>
      <c r="N1390" s="79" t="s">
        <v>84</v>
      </c>
      <c r="O1390" s="584" t="s">
        <v>82</v>
      </c>
      <c r="P1390" s="585"/>
      <c r="Q1390" s="585"/>
      <c r="R1390" s="587"/>
      <c r="S1390" s="587"/>
      <c r="T1390" s="587"/>
      <c r="U1390" s="587"/>
      <c r="V1390" s="587"/>
      <c r="W1390" s="587"/>
      <c r="X1390" s="587"/>
      <c r="Y1390" s="587"/>
      <c r="Z1390" s="587"/>
      <c r="AA1390" s="587"/>
      <c r="AB1390" s="587"/>
      <c r="AC1390" s="2" t="s">
        <v>15</v>
      </c>
      <c r="AD1390" s="3"/>
      <c r="AF1390" s="32"/>
      <c r="AG1390" s="951" t="s">
        <v>705</v>
      </c>
      <c r="AH1390" s="952"/>
      <c r="AI1390" s="952"/>
      <c r="AJ1390" s="953"/>
      <c r="AK1390" s="3"/>
      <c r="AL1390" s="318"/>
      <c r="AM1390" s="319"/>
      <c r="AN1390" s="319"/>
      <c r="AO1390" s="319"/>
      <c r="AP1390" s="319"/>
      <c r="AQ1390" s="320"/>
      <c r="AR1390" s="33"/>
    </row>
    <row r="1391" spans="1:44" ht="27.75" customHeight="1" thickBot="1" x14ac:dyDescent="0.7">
      <c r="A1391" s="198" t="str">
        <f t="shared" si="26"/>
        <v/>
      </c>
      <c r="B1391" s="28"/>
      <c r="E1391" s="29"/>
      <c r="H1391" s="588"/>
      <c r="I1391" s="589"/>
      <c r="J1391" s="589"/>
      <c r="K1391" s="589"/>
      <c r="L1391" s="589"/>
      <c r="M1391" s="589"/>
      <c r="N1391" s="589"/>
      <c r="O1391" s="589"/>
      <c r="P1391" s="589"/>
      <c r="Q1391" s="589"/>
      <c r="R1391" s="6" t="s">
        <v>83</v>
      </c>
      <c r="S1391" s="6"/>
      <c r="T1391" s="6"/>
      <c r="U1391" s="6"/>
      <c r="V1391" s="6"/>
      <c r="W1391" s="6"/>
      <c r="X1391" s="6"/>
      <c r="Y1391" s="590"/>
      <c r="Z1391" s="590"/>
      <c r="AA1391" s="590"/>
      <c r="AB1391" s="590"/>
      <c r="AC1391" s="590"/>
      <c r="AD1391" s="591"/>
      <c r="AF1391" s="32"/>
      <c r="AK1391" s="3"/>
      <c r="AL1391" s="318"/>
      <c r="AM1391" s="319"/>
      <c r="AN1391" s="319"/>
      <c r="AO1391" s="319"/>
      <c r="AP1391" s="319"/>
      <c r="AQ1391" s="320"/>
      <c r="AR1391" s="33"/>
    </row>
    <row r="1392" spans="1:44" ht="27.75" customHeight="1" thickBot="1" x14ac:dyDescent="0.7">
      <c r="B1392" s="28"/>
      <c r="E1392" s="29"/>
      <c r="H1392" s="613" t="s">
        <v>275</v>
      </c>
      <c r="I1392" s="614"/>
      <c r="J1392" s="614"/>
      <c r="K1392" s="614"/>
      <c r="L1392" s="614"/>
      <c r="M1392" s="614"/>
      <c r="N1392" s="614"/>
      <c r="O1392" s="614"/>
      <c r="P1392" s="614"/>
      <c r="Q1392" s="614"/>
      <c r="R1392" s="614"/>
      <c r="S1392" s="614"/>
      <c r="T1392" s="614"/>
      <c r="U1392" s="615"/>
      <c r="V1392" s="909"/>
      <c r="W1392" s="910"/>
      <c r="X1392" s="910"/>
      <c r="Y1392" s="910"/>
      <c r="Z1392" s="910"/>
      <c r="AA1392" s="910"/>
      <c r="AB1392" s="910"/>
      <c r="AC1392" s="910"/>
      <c r="AD1392" s="911"/>
      <c r="AF1392" s="32"/>
      <c r="AG1392" s="960" t="s">
        <v>761</v>
      </c>
      <c r="AH1392" s="669"/>
      <c r="AI1392" s="669"/>
      <c r="AJ1392" s="961"/>
      <c r="AK1392" s="3"/>
      <c r="AL1392" s="318"/>
      <c r="AM1392" s="319"/>
      <c r="AN1392" s="319"/>
      <c r="AO1392" s="319"/>
      <c r="AP1392" s="319"/>
      <c r="AQ1392" s="320"/>
      <c r="AR1392" s="33"/>
    </row>
    <row r="1393" spans="1:44" ht="27.75" customHeight="1" thickBot="1" x14ac:dyDescent="0.7">
      <c r="A1393" s="198" t="str">
        <f t="shared" si="26"/>
        <v>　</v>
      </c>
      <c r="B1393" s="28"/>
      <c r="E1393" s="29"/>
      <c r="F1393" s="30"/>
      <c r="H1393" s="750" t="s">
        <v>127</v>
      </c>
      <c r="I1393" s="751"/>
      <c r="J1393" s="751"/>
      <c r="K1393" s="751"/>
      <c r="L1393" s="751"/>
      <c r="M1393" s="751"/>
      <c r="N1393" s="751"/>
      <c r="O1393" s="751"/>
      <c r="P1393" s="751"/>
      <c r="Q1393" s="751"/>
      <c r="R1393" s="751"/>
      <c r="S1393" s="751"/>
      <c r="T1393" s="751"/>
      <c r="U1393" s="913"/>
      <c r="V1393" s="8"/>
      <c r="W1393" s="595" t="s">
        <v>84</v>
      </c>
      <c r="X1393" s="595"/>
      <c r="Y1393" s="595"/>
      <c r="Z1393" s="595"/>
      <c r="AA1393" s="614" t="s">
        <v>78</v>
      </c>
      <c r="AB1393" s="614"/>
      <c r="AC1393" s="614"/>
      <c r="AD1393" s="615"/>
      <c r="AF1393" s="32"/>
      <c r="AG1393" s="232" t="s">
        <v>84</v>
      </c>
      <c r="AH1393" s="14" t="s">
        <v>13</v>
      </c>
      <c r="AI1393" s="181" t="s">
        <v>84</v>
      </c>
      <c r="AJ1393" s="229" t="s">
        <v>13</v>
      </c>
      <c r="AK1393" s="3"/>
      <c r="AL1393" s="318"/>
      <c r="AM1393" s="319"/>
      <c r="AN1393" s="319"/>
      <c r="AO1393" s="319"/>
      <c r="AP1393" s="319"/>
      <c r="AQ1393" s="320"/>
      <c r="AR1393" s="33"/>
    </row>
    <row r="1394" spans="1:44" ht="18" customHeight="1" thickBot="1" x14ac:dyDescent="0.7">
      <c r="B1394" s="28"/>
      <c r="E1394" s="29"/>
      <c r="F1394" s="30"/>
      <c r="AF1394" s="32"/>
      <c r="AG1394" s="951" t="s">
        <v>760</v>
      </c>
      <c r="AH1394" s="952"/>
      <c r="AI1394" s="952"/>
      <c r="AJ1394" s="953"/>
      <c r="AK1394" s="3"/>
      <c r="AL1394" s="298"/>
      <c r="AQ1394" s="299"/>
      <c r="AR1394" s="33"/>
    </row>
    <row r="1395" spans="1:44" ht="38.25" customHeight="1" x14ac:dyDescent="0.65">
      <c r="A1395" s="198" t="str">
        <f t="shared" si="26"/>
        <v/>
      </c>
      <c r="B1395" s="28"/>
      <c r="E1395" s="29"/>
      <c r="F1395" s="30"/>
      <c r="H1395" s="80" t="s">
        <v>270</v>
      </c>
      <c r="I1395" s="882" t="s">
        <v>271</v>
      </c>
      <c r="J1395" s="882"/>
      <c r="K1395" s="882"/>
      <c r="L1395" s="882"/>
      <c r="M1395" s="882"/>
      <c r="N1395" s="882"/>
      <c r="O1395" s="882"/>
      <c r="P1395" s="882"/>
      <c r="Q1395" s="882"/>
      <c r="R1395" s="882"/>
      <c r="S1395" s="882"/>
      <c r="T1395" s="882"/>
      <c r="U1395" s="882"/>
      <c r="V1395" s="882"/>
      <c r="W1395" s="882"/>
      <c r="X1395" s="882"/>
      <c r="Y1395" s="882"/>
      <c r="Z1395" s="882"/>
      <c r="AA1395" s="882"/>
      <c r="AB1395" s="882"/>
      <c r="AC1395" s="882"/>
      <c r="AD1395" s="883"/>
      <c r="AF1395" s="32"/>
      <c r="AK1395" s="3"/>
      <c r="AL1395" s="518" t="s">
        <v>1110</v>
      </c>
      <c r="AM1395" s="519"/>
      <c r="AN1395" s="519"/>
      <c r="AO1395" s="519"/>
      <c r="AP1395" s="519"/>
      <c r="AQ1395" s="520"/>
      <c r="AR1395" s="33"/>
    </row>
    <row r="1396" spans="1:44" ht="27.75" customHeight="1" x14ac:dyDescent="0.65">
      <c r="A1396" s="198" t="str">
        <f t="shared" si="26"/>
        <v/>
      </c>
      <c r="B1396" s="28"/>
      <c r="E1396" s="29"/>
      <c r="F1396" s="30"/>
      <c r="H1396" s="64" t="s">
        <v>270</v>
      </c>
      <c r="I1396" s="600" t="s">
        <v>688</v>
      </c>
      <c r="J1396" s="600"/>
      <c r="K1396" s="600"/>
      <c r="L1396" s="600"/>
      <c r="M1396" s="600"/>
      <c r="N1396" s="600"/>
      <c r="O1396" s="600"/>
      <c r="P1396" s="600"/>
      <c r="Q1396" s="600"/>
      <c r="R1396" s="600"/>
      <c r="S1396" s="600"/>
      <c r="T1396" s="600"/>
      <c r="U1396" s="600"/>
      <c r="V1396" s="600"/>
      <c r="W1396" s="600"/>
      <c r="X1396" s="600"/>
      <c r="Y1396" s="600"/>
      <c r="Z1396" s="600"/>
      <c r="AA1396" s="600"/>
      <c r="AB1396" s="600"/>
      <c r="AC1396" s="600"/>
      <c r="AD1396" s="601"/>
      <c r="AF1396" s="32"/>
      <c r="AK1396" s="3"/>
      <c r="AL1396" s="518"/>
      <c r="AM1396" s="519"/>
      <c r="AN1396" s="519"/>
      <c r="AO1396" s="519"/>
      <c r="AP1396" s="519"/>
      <c r="AQ1396" s="520"/>
      <c r="AR1396" s="33"/>
    </row>
    <row r="1397" spans="1:44" ht="27.75" customHeight="1" x14ac:dyDescent="0.65">
      <c r="A1397" s="198" t="str">
        <f t="shared" si="26"/>
        <v/>
      </c>
      <c r="B1397" s="28"/>
      <c r="E1397" s="29"/>
      <c r="F1397" s="30"/>
      <c r="H1397" s="64"/>
      <c r="I1397" s="600"/>
      <c r="J1397" s="600"/>
      <c r="K1397" s="600"/>
      <c r="L1397" s="600"/>
      <c r="M1397" s="600"/>
      <c r="N1397" s="600"/>
      <c r="O1397" s="600"/>
      <c r="P1397" s="600"/>
      <c r="Q1397" s="600"/>
      <c r="R1397" s="600"/>
      <c r="S1397" s="600"/>
      <c r="T1397" s="600"/>
      <c r="U1397" s="600"/>
      <c r="V1397" s="600"/>
      <c r="W1397" s="600"/>
      <c r="X1397" s="600"/>
      <c r="Y1397" s="600"/>
      <c r="Z1397" s="600"/>
      <c r="AA1397" s="600"/>
      <c r="AB1397" s="600"/>
      <c r="AC1397" s="600"/>
      <c r="AD1397" s="601"/>
      <c r="AF1397" s="32"/>
      <c r="AK1397" s="3"/>
      <c r="AL1397" s="298"/>
      <c r="AQ1397" s="299"/>
      <c r="AR1397" s="33"/>
    </row>
    <row r="1398" spans="1:44" ht="27.75" customHeight="1" x14ac:dyDescent="0.65">
      <c r="A1398" s="198" t="str">
        <f t="shared" si="26"/>
        <v/>
      </c>
      <c r="B1398" s="28"/>
      <c r="E1398" s="29"/>
      <c r="F1398" s="30"/>
      <c r="H1398" s="64" t="s">
        <v>270</v>
      </c>
      <c r="I1398" s="600" t="s">
        <v>689</v>
      </c>
      <c r="J1398" s="600"/>
      <c r="K1398" s="600"/>
      <c r="L1398" s="600"/>
      <c r="M1398" s="600"/>
      <c r="N1398" s="600"/>
      <c r="O1398" s="600"/>
      <c r="P1398" s="600"/>
      <c r="Q1398" s="600"/>
      <c r="R1398" s="600"/>
      <c r="S1398" s="600"/>
      <c r="T1398" s="600"/>
      <c r="U1398" s="600"/>
      <c r="V1398" s="600"/>
      <c r="W1398" s="600"/>
      <c r="X1398" s="600"/>
      <c r="Y1398" s="600"/>
      <c r="Z1398" s="600"/>
      <c r="AA1398" s="600"/>
      <c r="AB1398" s="600"/>
      <c r="AC1398" s="600"/>
      <c r="AD1398" s="601"/>
      <c r="AF1398" s="32"/>
      <c r="AK1398" s="3"/>
      <c r="AL1398" s="298"/>
      <c r="AQ1398" s="299"/>
      <c r="AR1398" s="33"/>
    </row>
    <row r="1399" spans="1:44" ht="23.8" customHeight="1" x14ac:dyDescent="0.65">
      <c r="A1399" s="198" t="str">
        <f t="shared" si="26"/>
        <v/>
      </c>
      <c r="B1399" s="28"/>
      <c r="E1399" s="29"/>
      <c r="F1399" s="30"/>
      <c r="H1399" s="64"/>
      <c r="I1399" s="600"/>
      <c r="J1399" s="600"/>
      <c r="K1399" s="600"/>
      <c r="L1399" s="600"/>
      <c r="M1399" s="600"/>
      <c r="N1399" s="600"/>
      <c r="O1399" s="600"/>
      <c r="P1399" s="600"/>
      <c r="Q1399" s="600"/>
      <c r="R1399" s="600"/>
      <c r="S1399" s="600"/>
      <c r="T1399" s="600"/>
      <c r="U1399" s="600"/>
      <c r="V1399" s="600"/>
      <c r="W1399" s="600"/>
      <c r="X1399" s="600"/>
      <c r="Y1399" s="600"/>
      <c r="Z1399" s="600"/>
      <c r="AA1399" s="600"/>
      <c r="AB1399" s="600"/>
      <c r="AC1399" s="600"/>
      <c r="AD1399" s="601"/>
      <c r="AF1399" s="32"/>
      <c r="AK1399" s="3"/>
      <c r="AL1399" s="298"/>
      <c r="AQ1399" s="299"/>
      <c r="AR1399" s="33"/>
    </row>
    <row r="1400" spans="1:44" ht="27.75" customHeight="1" x14ac:dyDescent="0.65">
      <c r="A1400" s="198" t="str">
        <f t="shared" si="26"/>
        <v/>
      </c>
      <c r="B1400" s="28"/>
      <c r="E1400" s="29"/>
      <c r="F1400" s="30"/>
      <c r="H1400" s="64" t="s">
        <v>270</v>
      </c>
      <c r="I1400" s="600" t="s">
        <v>272</v>
      </c>
      <c r="J1400" s="600"/>
      <c r="K1400" s="600"/>
      <c r="L1400" s="600"/>
      <c r="M1400" s="600"/>
      <c r="N1400" s="600"/>
      <c r="O1400" s="600"/>
      <c r="P1400" s="600"/>
      <c r="Q1400" s="600"/>
      <c r="R1400" s="600"/>
      <c r="S1400" s="600"/>
      <c r="T1400" s="600"/>
      <c r="U1400" s="600"/>
      <c r="V1400" s="600"/>
      <c r="W1400" s="600"/>
      <c r="X1400" s="600"/>
      <c r="Y1400" s="600"/>
      <c r="Z1400" s="600"/>
      <c r="AA1400" s="600"/>
      <c r="AB1400" s="600"/>
      <c r="AC1400" s="600"/>
      <c r="AD1400" s="601"/>
      <c r="AF1400" s="32"/>
      <c r="AK1400" s="3"/>
      <c r="AL1400" s="298"/>
      <c r="AQ1400" s="299"/>
      <c r="AR1400" s="33"/>
    </row>
    <row r="1401" spans="1:44" ht="27.75" customHeight="1" x14ac:dyDescent="0.65">
      <c r="A1401" s="198" t="str">
        <f t="shared" si="26"/>
        <v/>
      </c>
      <c r="B1401" s="28"/>
      <c r="E1401" s="29"/>
      <c r="F1401" s="30"/>
      <c r="H1401" s="64"/>
      <c r="I1401" s="600"/>
      <c r="J1401" s="600"/>
      <c r="K1401" s="600"/>
      <c r="L1401" s="600"/>
      <c r="M1401" s="600"/>
      <c r="N1401" s="600"/>
      <c r="O1401" s="600"/>
      <c r="P1401" s="600"/>
      <c r="Q1401" s="600"/>
      <c r="R1401" s="600"/>
      <c r="S1401" s="600"/>
      <c r="T1401" s="600"/>
      <c r="U1401" s="600"/>
      <c r="V1401" s="600"/>
      <c r="W1401" s="600"/>
      <c r="X1401" s="600"/>
      <c r="Y1401" s="600"/>
      <c r="Z1401" s="600"/>
      <c r="AA1401" s="600"/>
      <c r="AB1401" s="600"/>
      <c r="AC1401" s="600"/>
      <c r="AD1401" s="601"/>
      <c r="AF1401" s="32"/>
      <c r="AK1401" s="3"/>
      <c r="AL1401" s="298"/>
      <c r="AQ1401" s="299"/>
      <c r="AR1401" s="33"/>
    </row>
    <row r="1402" spans="1:44" ht="27.75" customHeight="1" x14ac:dyDescent="0.65">
      <c r="A1402" s="198" t="str">
        <f t="shared" si="26"/>
        <v/>
      </c>
      <c r="B1402" s="28"/>
      <c r="E1402" s="29"/>
      <c r="F1402" s="30"/>
      <c r="H1402" s="64"/>
      <c r="I1402" s="600"/>
      <c r="J1402" s="600"/>
      <c r="K1402" s="600"/>
      <c r="L1402" s="600"/>
      <c r="M1402" s="600"/>
      <c r="N1402" s="600"/>
      <c r="O1402" s="600"/>
      <c r="P1402" s="600"/>
      <c r="Q1402" s="600"/>
      <c r="R1402" s="600"/>
      <c r="S1402" s="600"/>
      <c r="T1402" s="600"/>
      <c r="U1402" s="600"/>
      <c r="V1402" s="600"/>
      <c r="W1402" s="600"/>
      <c r="X1402" s="600"/>
      <c r="Y1402" s="600"/>
      <c r="Z1402" s="600"/>
      <c r="AA1402" s="600"/>
      <c r="AB1402" s="600"/>
      <c r="AC1402" s="600"/>
      <c r="AD1402" s="601"/>
      <c r="AF1402" s="32"/>
      <c r="AK1402" s="3"/>
      <c r="AL1402" s="298"/>
      <c r="AQ1402" s="299"/>
      <c r="AR1402" s="33"/>
    </row>
    <row r="1403" spans="1:44" ht="27.75" customHeight="1" x14ac:dyDescent="0.65">
      <c r="A1403" s="198" t="str">
        <f t="shared" si="26"/>
        <v/>
      </c>
      <c r="B1403" s="28"/>
      <c r="E1403" s="29"/>
      <c r="F1403" s="30"/>
      <c r="H1403" s="30" t="s">
        <v>270</v>
      </c>
      <c r="I1403" s="529" t="s">
        <v>273</v>
      </c>
      <c r="J1403" s="529"/>
      <c r="K1403" s="529"/>
      <c r="L1403" s="529"/>
      <c r="M1403" s="529"/>
      <c r="N1403" s="529"/>
      <c r="O1403" s="529"/>
      <c r="P1403" s="529"/>
      <c r="Q1403" s="529"/>
      <c r="R1403" s="529"/>
      <c r="S1403" s="529"/>
      <c r="T1403" s="529"/>
      <c r="U1403" s="529"/>
      <c r="V1403" s="529"/>
      <c r="W1403" s="529"/>
      <c r="X1403" s="529"/>
      <c r="Y1403" s="529"/>
      <c r="Z1403" s="529"/>
      <c r="AA1403" s="529"/>
      <c r="AB1403" s="529"/>
      <c r="AC1403" s="529"/>
      <c r="AD1403" s="892"/>
      <c r="AF1403" s="32"/>
      <c r="AK1403" s="3"/>
      <c r="AL1403" s="298"/>
      <c r="AQ1403" s="299"/>
      <c r="AR1403" s="33"/>
    </row>
    <row r="1404" spans="1:44" ht="27.75" customHeight="1" thickBot="1" x14ac:dyDescent="0.7">
      <c r="A1404" s="198" t="str">
        <f t="shared" si="26"/>
        <v/>
      </c>
      <c r="B1404" s="28"/>
      <c r="E1404" s="29"/>
      <c r="F1404" s="30"/>
      <c r="H1404" s="43" t="s">
        <v>270</v>
      </c>
      <c r="I1404" s="923" t="s">
        <v>274</v>
      </c>
      <c r="J1404" s="923"/>
      <c r="K1404" s="923"/>
      <c r="L1404" s="923"/>
      <c r="M1404" s="923"/>
      <c r="N1404" s="923"/>
      <c r="O1404" s="923"/>
      <c r="P1404" s="923"/>
      <c r="Q1404" s="923"/>
      <c r="R1404" s="923"/>
      <c r="S1404" s="923"/>
      <c r="T1404" s="923"/>
      <c r="U1404" s="923"/>
      <c r="V1404" s="923"/>
      <c r="W1404" s="923"/>
      <c r="X1404" s="923"/>
      <c r="Y1404" s="923"/>
      <c r="Z1404" s="923"/>
      <c r="AA1404" s="923"/>
      <c r="AB1404" s="923"/>
      <c r="AC1404" s="923"/>
      <c r="AD1404" s="924"/>
      <c r="AF1404" s="32"/>
      <c r="AK1404" s="3"/>
      <c r="AL1404" s="298"/>
      <c r="AQ1404" s="299"/>
      <c r="AR1404" s="33"/>
    </row>
    <row r="1405" spans="1:44" ht="17.25" customHeight="1" x14ac:dyDescent="0.65">
      <c r="A1405" s="198" t="str">
        <f t="shared" si="26"/>
        <v/>
      </c>
      <c r="B1405" s="28"/>
      <c r="E1405" s="29"/>
      <c r="F1405" s="30"/>
      <c r="AF1405" s="32"/>
      <c r="AK1405" s="3"/>
      <c r="AL1405" s="298"/>
      <c r="AQ1405" s="299"/>
      <c r="AR1405" s="33"/>
    </row>
    <row r="1406" spans="1:44" ht="27.75" customHeight="1" x14ac:dyDescent="0.65">
      <c r="A1406" s="198">
        <f t="shared" si="26"/>
        <v>212</v>
      </c>
      <c r="B1406" s="28"/>
      <c r="E1406" s="29"/>
      <c r="F1406" s="503" t="s">
        <v>199</v>
      </c>
      <c r="G1406" s="504"/>
      <c r="H1406" s="487" t="s">
        <v>690</v>
      </c>
      <c r="I1406" s="487"/>
      <c r="J1406" s="487"/>
      <c r="K1406" s="487"/>
      <c r="L1406" s="487"/>
      <c r="M1406" s="487"/>
      <c r="N1406" s="487"/>
      <c r="O1406" s="487"/>
      <c r="P1406" s="487"/>
      <c r="Q1406" s="487"/>
      <c r="R1406" s="487"/>
      <c r="S1406" s="487"/>
      <c r="T1406" s="487"/>
      <c r="U1406" s="487"/>
      <c r="V1406" s="487"/>
      <c r="W1406" s="487"/>
      <c r="X1406" s="487"/>
      <c r="Y1406" s="487"/>
      <c r="Z1406" s="487"/>
      <c r="AA1406" s="487"/>
      <c r="AB1406" s="487"/>
      <c r="AC1406" s="487"/>
      <c r="AD1406" s="487"/>
      <c r="AF1406" s="32"/>
      <c r="AG1406" s="444">
        <v>212</v>
      </c>
      <c r="AH1406" s="505" t="s">
        <v>19</v>
      </c>
      <c r="AI1406" s="506"/>
      <c r="AJ1406" s="507"/>
      <c r="AK1406" s="3"/>
      <c r="AL1406" s="483" t="s">
        <v>952</v>
      </c>
      <c r="AM1406" s="484"/>
      <c r="AN1406" s="484"/>
      <c r="AO1406" s="484"/>
      <c r="AP1406" s="484"/>
      <c r="AQ1406" s="515"/>
      <c r="AR1406" s="566">
        <f>VLOOKUP(AH1406,$CD$6:$CE$11,2,FALSE)</f>
        <v>0</v>
      </c>
    </row>
    <row r="1407" spans="1:44" ht="27.75" customHeight="1" x14ac:dyDescent="0.65">
      <c r="A1407" s="198" t="str">
        <f t="shared" si="26"/>
        <v/>
      </c>
      <c r="B1407" s="28"/>
      <c r="E1407" s="29"/>
      <c r="F1407" s="30"/>
      <c r="H1407" s="487"/>
      <c r="I1407" s="487"/>
      <c r="J1407" s="487"/>
      <c r="K1407" s="487"/>
      <c r="L1407" s="487"/>
      <c r="M1407" s="487"/>
      <c r="N1407" s="487"/>
      <c r="O1407" s="487"/>
      <c r="P1407" s="487"/>
      <c r="Q1407" s="487"/>
      <c r="R1407" s="487"/>
      <c r="S1407" s="487"/>
      <c r="T1407" s="487"/>
      <c r="U1407" s="487"/>
      <c r="V1407" s="487"/>
      <c r="W1407" s="487"/>
      <c r="X1407" s="487"/>
      <c r="Y1407" s="487"/>
      <c r="Z1407" s="487"/>
      <c r="AA1407" s="487"/>
      <c r="AB1407" s="487"/>
      <c r="AC1407" s="487"/>
      <c r="AD1407" s="487"/>
      <c r="AF1407" s="32"/>
      <c r="AG1407" s="444"/>
      <c r="AK1407" s="3"/>
      <c r="AL1407" s="483"/>
      <c r="AM1407" s="484"/>
      <c r="AN1407" s="484"/>
      <c r="AO1407" s="484"/>
      <c r="AP1407" s="484"/>
      <c r="AQ1407" s="515"/>
      <c r="AR1407" s="566"/>
    </row>
    <row r="1408" spans="1:44" ht="17.25" customHeight="1" x14ac:dyDescent="0.65">
      <c r="A1408" s="198" t="str">
        <f t="shared" si="26"/>
        <v/>
      </c>
      <c r="B1408" s="28"/>
      <c r="E1408" s="29"/>
      <c r="F1408" s="30"/>
      <c r="AF1408" s="32"/>
      <c r="AG1408" s="444"/>
      <c r="AK1408" s="3"/>
      <c r="AL1408" s="306"/>
      <c r="AM1408" s="307"/>
      <c r="AN1408" s="307"/>
      <c r="AO1408" s="307"/>
      <c r="AP1408" s="307"/>
      <c r="AQ1408" s="308"/>
      <c r="AR1408" s="33"/>
    </row>
    <row r="1409" spans="1:44" ht="27.75" customHeight="1" x14ac:dyDescent="0.65">
      <c r="A1409" s="198">
        <f t="shared" si="26"/>
        <v>213</v>
      </c>
      <c r="B1409" s="28"/>
      <c r="E1409" s="29"/>
      <c r="F1409" s="30"/>
      <c r="H1409" s="529" t="s">
        <v>691</v>
      </c>
      <c r="I1409" s="529"/>
      <c r="J1409" s="529"/>
      <c r="K1409" s="529"/>
      <c r="L1409" s="529"/>
      <c r="M1409" s="529"/>
      <c r="N1409" s="529"/>
      <c r="O1409" s="529"/>
      <c r="P1409" s="529"/>
      <c r="Q1409" s="529"/>
      <c r="R1409" s="529"/>
      <c r="S1409" s="529"/>
      <c r="T1409" s="529"/>
      <c r="U1409" s="529"/>
      <c r="V1409" s="529"/>
      <c r="W1409" s="529"/>
      <c r="X1409" s="529"/>
      <c r="Y1409" s="529"/>
      <c r="Z1409" s="529"/>
      <c r="AA1409" s="529"/>
      <c r="AB1409" s="529"/>
      <c r="AC1409" s="529"/>
      <c r="AD1409" s="529"/>
      <c r="AF1409" s="32"/>
      <c r="AG1409" s="444">
        <v>213</v>
      </c>
      <c r="AH1409" s="505" t="s">
        <v>19</v>
      </c>
      <c r="AI1409" s="506"/>
      <c r="AJ1409" s="507"/>
      <c r="AK1409" s="3"/>
      <c r="AL1409" s="518" t="s">
        <v>1111</v>
      </c>
      <c r="AM1409" s="519"/>
      <c r="AN1409" s="519"/>
      <c r="AO1409" s="519"/>
      <c r="AP1409" s="519"/>
      <c r="AQ1409" s="520"/>
      <c r="AR1409" s="566">
        <f>VLOOKUP(AH1409,$CD$6:$CE$11,2,FALSE)</f>
        <v>0</v>
      </c>
    </row>
    <row r="1410" spans="1:44" ht="17.25" customHeight="1" x14ac:dyDescent="0.65">
      <c r="A1410" s="198" t="str">
        <f t="shared" si="26"/>
        <v/>
      </c>
      <c r="B1410" s="28"/>
      <c r="E1410" s="29"/>
      <c r="F1410" s="30"/>
      <c r="AF1410" s="32"/>
      <c r="AG1410" s="444"/>
      <c r="AK1410" s="3"/>
      <c r="AL1410" s="518"/>
      <c r="AM1410" s="519"/>
      <c r="AN1410" s="519"/>
      <c r="AO1410" s="519"/>
      <c r="AP1410" s="519"/>
      <c r="AQ1410" s="520"/>
      <c r="AR1410" s="566"/>
    </row>
    <row r="1411" spans="1:44" ht="17.25" customHeight="1" x14ac:dyDescent="0.65">
      <c r="A1411" s="198" t="str">
        <f t="shared" si="26"/>
        <v/>
      </c>
      <c r="B1411" s="28"/>
      <c r="E1411" s="29"/>
      <c r="F1411" s="30"/>
      <c r="AF1411" s="32"/>
      <c r="AG1411" s="444"/>
      <c r="AK1411" s="3"/>
      <c r="AL1411" s="348"/>
      <c r="AM1411" s="349"/>
      <c r="AN1411" s="349"/>
      <c r="AO1411" s="349"/>
      <c r="AP1411" s="349"/>
      <c r="AQ1411" s="350"/>
      <c r="AR1411" s="33"/>
    </row>
    <row r="1412" spans="1:44" ht="27.75" customHeight="1" x14ac:dyDescent="0.65">
      <c r="A1412" s="198">
        <f t="shared" si="26"/>
        <v>214</v>
      </c>
      <c r="B1412" s="28"/>
      <c r="E1412" s="29"/>
      <c r="F1412" s="503" t="s">
        <v>193</v>
      </c>
      <c r="G1412" s="504"/>
      <c r="H1412" s="567" t="s">
        <v>692</v>
      </c>
      <c r="I1412" s="567"/>
      <c r="J1412" s="567"/>
      <c r="K1412" s="567"/>
      <c r="L1412" s="567"/>
      <c r="M1412" s="567"/>
      <c r="N1412" s="567"/>
      <c r="O1412" s="567"/>
      <c r="P1412" s="567"/>
      <c r="Q1412" s="567"/>
      <c r="R1412" s="567"/>
      <c r="S1412" s="567"/>
      <c r="T1412" s="567"/>
      <c r="U1412" s="567"/>
      <c r="V1412" s="567"/>
      <c r="W1412" s="567"/>
      <c r="X1412" s="567"/>
      <c r="Y1412" s="567"/>
      <c r="Z1412" s="567"/>
      <c r="AA1412" s="567"/>
      <c r="AB1412" s="567"/>
      <c r="AC1412" s="567"/>
      <c r="AD1412" s="567"/>
      <c r="AF1412" s="32"/>
      <c r="AG1412" s="444">
        <v>214</v>
      </c>
      <c r="AH1412" s="505" t="s">
        <v>19</v>
      </c>
      <c r="AI1412" s="506"/>
      <c r="AJ1412" s="507"/>
      <c r="AK1412" s="3"/>
      <c r="AL1412" s="518" t="s">
        <v>953</v>
      </c>
      <c r="AM1412" s="519"/>
      <c r="AN1412" s="519"/>
      <c r="AO1412" s="519"/>
      <c r="AP1412" s="519"/>
      <c r="AQ1412" s="520"/>
      <c r="AR1412" s="566">
        <f>VLOOKUP(AH1412,$CD$6:$CE$11,2,FALSE)</f>
        <v>0</v>
      </c>
    </row>
    <row r="1413" spans="1:44" ht="27.75" customHeight="1" x14ac:dyDescent="0.65">
      <c r="A1413" s="198" t="str">
        <f t="shared" si="26"/>
        <v/>
      </c>
      <c r="B1413" s="28"/>
      <c r="E1413" s="29"/>
      <c r="F1413" s="30"/>
      <c r="H1413" s="567"/>
      <c r="I1413" s="567"/>
      <c r="J1413" s="567"/>
      <c r="K1413" s="567"/>
      <c r="L1413" s="567"/>
      <c r="M1413" s="567"/>
      <c r="N1413" s="567"/>
      <c r="O1413" s="567"/>
      <c r="P1413" s="567"/>
      <c r="Q1413" s="567"/>
      <c r="R1413" s="567"/>
      <c r="S1413" s="567"/>
      <c r="T1413" s="567"/>
      <c r="U1413" s="567"/>
      <c r="V1413" s="567"/>
      <c r="W1413" s="567"/>
      <c r="X1413" s="567"/>
      <c r="Y1413" s="567"/>
      <c r="Z1413" s="567"/>
      <c r="AA1413" s="567"/>
      <c r="AB1413" s="567"/>
      <c r="AC1413" s="567"/>
      <c r="AD1413" s="567"/>
      <c r="AF1413" s="32"/>
      <c r="AG1413" s="444"/>
      <c r="AK1413" s="3"/>
      <c r="AL1413" s="518"/>
      <c r="AM1413" s="519"/>
      <c r="AN1413" s="519"/>
      <c r="AO1413" s="519"/>
      <c r="AP1413" s="519"/>
      <c r="AQ1413" s="520"/>
      <c r="AR1413" s="566"/>
    </row>
    <row r="1414" spans="1:44" ht="17.05" customHeight="1" x14ac:dyDescent="0.65">
      <c r="A1414" s="198" t="str">
        <f t="shared" si="26"/>
        <v/>
      </c>
      <c r="B1414" s="28"/>
      <c r="E1414" s="29"/>
      <c r="F1414" s="30"/>
      <c r="H1414" s="52"/>
      <c r="I1414" s="52"/>
      <c r="J1414" s="52"/>
      <c r="K1414" s="52"/>
      <c r="L1414" s="52"/>
      <c r="M1414" s="52"/>
      <c r="N1414" s="52"/>
      <c r="O1414" s="52"/>
      <c r="P1414" s="52"/>
      <c r="Q1414" s="52"/>
      <c r="R1414" s="52"/>
      <c r="S1414" s="52"/>
      <c r="T1414" s="52"/>
      <c r="U1414" s="52"/>
      <c r="V1414" s="52"/>
      <c r="W1414" s="52"/>
      <c r="X1414" s="52"/>
      <c r="Y1414" s="52"/>
      <c r="Z1414" s="52"/>
      <c r="AA1414" s="52"/>
      <c r="AB1414" s="52"/>
      <c r="AC1414" s="52"/>
      <c r="AD1414" s="52"/>
      <c r="AF1414" s="32"/>
      <c r="AG1414" s="444"/>
      <c r="AK1414" s="3"/>
      <c r="AL1414" s="518"/>
      <c r="AM1414" s="519"/>
      <c r="AN1414" s="519"/>
      <c r="AO1414" s="519"/>
      <c r="AP1414" s="519"/>
      <c r="AQ1414" s="520"/>
      <c r="AR1414" s="33"/>
    </row>
    <row r="1415" spans="1:44" ht="17.05" customHeight="1" x14ac:dyDescent="0.65">
      <c r="B1415" s="28"/>
      <c r="E1415" s="29"/>
      <c r="F1415" s="30"/>
      <c r="H1415" s="52"/>
      <c r="I1415" s="52"/>
      <c r="J1415" s="52"/>
      <c r="K1415" s="52"/>
      <c r="L1415" s="52"/>
      <c r="M1415" s="52"/>
      <c r="N1415" s="52"/>
      <c r="O1415" s="52"/>
      <c r="P1415" s="52"/>
      <c r="Q1415" s="52"/>
      <c r="R1415" s="52"/>
      <c r="S1415" s="52"/>
      <c r="T1415" s="52"/>
      <c r="U1415" s="52"/>
      <c r="V1415" s="52"/>
      <c r="W1415" s="52"/>
      <c r="X1415" s="52"/>
      <c r="Y1415" s="52"/>
      <c r="Z1415" s="52"/>
      <c r="AA1415" s="52"/>
      <c r="AB1415" s="52"/>
      <c r="AC1415" s="52"/>
      <c r="AD1415" s="52"/>
      <c r="AF1415" s="32"/>
      <c r="AG1415" s="444"/>
      <c r="AK1415" s="3"/>
      <c r="AL1415" s="286"/>
      <c r="AM1415" s="287"/>
      <c r="AN1415" s="287"/>
      <c r="AO1415" s="287"/>
      <c r="AP1415" s="287"/>
      <c r="AQ1415" s="288"/>
      <c r="AR1415" s="33"/>
    </row>
    <row r="1416" spans="1:44" ht="27.75" customHeight="1" x14ac:dyDescent="0.65">
      <c r="A1416" s="198">
        <f t="shared" si="26"/>
        <v>215</v>
      </c>
      <c r="B1416" s="28"/>
      <c r="E1416" s="29"/>
      <c r="F1416" s="503" t="s">
        <v>194</v>
      </c>
      <c r="G1416" s="504"/>
      <c r="H1416" s="487" t="s">
        <v>693</v>
      </c>
      <c r="I1416" s="487"/>
      <c r="J1416" s="487"/>
      <c r="K1416" s="487"/>
      <c r="L1416" s="487"/>
      <c r="M1416" s="487"/>
      <c r="N1416" s="487"/>
      <c r="O1416" s="487"/>
      <c r="P1416" s="487"/>
      <c r="Q1416" s="487"/>
      <c r="R1416" s="487"/>
      <c r="S1416" s="487"/>
      <c r="T1416" s="487"/>
      <c r="U1416" s="487"/>
      <c r="V1416" s="487"/>
      <c r="W1416" s="487"/>
      <c r="X1416" s="487"/>
      <c r="Y1416" s="487"/>
      <c r="Z1416" s="487"/>
      <c r="AA1416" s="487"/>
      <c r="AB1416" s="487"/>
      <c r="AC1416" s="487"/>
      <c r="AD1416" s="487"/>
      <c r="AF1416" s="32"/>
      <c r="AG1416" s="444">
        <v>215</v>
      </c>
      <c r="AH1416" s="505" t="s">
        <v>19</v>
      </c>
      <c r="AI1416" s="506"/>
      <c r="AJ1416" s="507"/>
      <c r="AK1416" s="3"/>
      <c r="AL1416" s="518" t="s">
        <v>1112</v>
      </c>
      <c r="AM1416" s="519"/>
      <c r="AN1416" s="519"/>
      <c r="AO1416" s="519"/>
      <c r="AP1416" s="519"/>
      <c r="AQ1416" s="520"/>
      <c r="AR1416" s="566">
        <f>VLOOKUP(AH1416,$CD$6:$CE$11,2,FALSE)</f>
        <v>0</v>
      </c>
    </row>
    <row r="1417" spans="1:44" ht="27.75" customHeight="1" x14ac:dyDescent="0.65">
      <c r="A1417" s="198" t="str">
        <f t="shared" si="26"/>
        <v/>
      </c>
      <c r="B1417" s="28"/>
      <c r="E1417" s="29"/>
      <c r="F1417" s="30"/>
      <c r="H1417" s="487"/>
      <c r="I1417" s="487"/>
      <c r="J1417" s="487"/>
      <c r="K1417" s="487"/>
      <c r="L1417" s="487"/>
      <c r="M1417" s="487"/>
      <c r="N1417" s="487"/>
      <c r="O1417" s="487"/>
      <c r="P1417" s="487"/>
      <c r="Q1417" s="487"/>
      <c r="R1417" s="487"/>
      <c r="S1417" s="487"/>
      <c r="T1417" s="487"/>
      <c r="U1417" s="487"/>
      <c r="V1417" s="487"/>
      <c r="W1417" s="487"/>
      <c r="X1417" s="487"/>
      <c r="Y1417" s="487"/>
      <c r="Z1417" s="487"/>
      <c r="AA1417" s="487"/>
      <c r="AB1417" s="487"/>
      <c r="AC1417" s="487"/>
      <c r="AD1417" s="487"/>
      <c r="AF1417" s="32"/>
      <c r="AG1417" s="444"/>
      <c r="AK1417" s="3"/>
      <c r="AL1417" s="518"/>
      <c r="AM1417" s="519"/>
      <c r="AN1417" s="519"/>
      <c r="AO1417" s="519"/>
      <c r="AP1417" s="519"/>
      <c r="AQ1417" s="520"/>
      <c r="AR1417" s="566"/>
    </row>
    <row r="1418" spans="1:44" ht="27.75" customHeight="1" x14ac:dyDescent="0.65">
      <c r="A1418" s="198" t="str">
        <f t="shared" si="26"/>
        <v/>
      </c>
      <c r="B1418" s="28"/>
      <c r="E1418" s="29"/>
      <c r="F1418" s="30"/>
      <c r="H1418" s="487"/>
      <c r="I1418" s="487"/>
      <c r="J1418" s="487"/>
      <c r="K1418" s="487"/>
      <c r="L1418" s="487"/>
      <c r="M1418" s="487"/>
      <c r="N1418" s="487"/>
      <c r="O1418" s="487"/>
      <c r="P1418" s="487"/>
      <c r="Q1418" s="487"/>
      <c r="R1418" s="487"/>
      <c r="S1418" s="487"/>
      <c r="T1418" s="487"/>
      <c r="U1418" s="487"/>
      <c r="V1418" s="487"/>
      <c r="W1418" s="487"/>
      <c r="X1418" s="487"/>
      <c r="Y1418" s="487"/>
      <c r="Z1418" s="487"/>
      <c r="AA1418" s="487"/>
      <c r="AB1418" s="487"/>
      <c r="AC1418" s="487"/>
      <c r="AD1418" s="487"/>
      <c r="AF1418" s="32"/>
      <c r="AG1418" s="444"/>
      <c r="AK1418" s="3"/>
      <c r="AL1418" s="306"/>
      <c r="AM1418" s="307"/>
      <c r="AN1418" s="307"/>
      <c r="AO1418" s="307"/>
      <c r="AP1418" s="307"/>
      <c r="AQ1418" s="308"/>
      <c r="AR1418" s="33"/>
    </row>
    <row r="1419" spans="1:44" ht="13.3" customHeight="1" x14ac:dyDescent="0.65">
      <c r="B1419" s="28"/>
      <c r="E1419" s="29"/>
      <c r="F1419" s="30"/>
      <c r="H1419" s="112"/>
      <c r="I1419" s="112"/>
      <c r="J1419" s="112"/>
      <c r="K1419" s="112"/>
      <c r="L1419" s="112"/>
      <c r="M1419" s="112"/>
      <c r="N1419" s="112"/>
      <c r="O1419" s="112"/>
      <c r="P1419" s="112"/>
      <c r="Q1419" s="112"/>
      <c r="R1419" s="112"/>
      <c r="S1419" s="112"/>
      <c r="T1419" s="112"/>
      <c r="U1419" s="112"/>
      <c r="V1419" s="112"/>
      <c r="W1419" s="112"/>
      <c r="X1419" s="112"/>
      <c r="Y1419" s="112"/>
      <c r="Z1419" s="112"/>
      <c r="AA1419" s="112"/>
      <c r="AB1419" s="112"/>
      <c r="AC1419" s="112"/>
      <c r="AD1419" s="112"/>
      <c r="AF1419" s="32"/>
      <c r="AG1419" s="444"/>
      <c r="AK1419" s="3"/>
      <c r="AL1419" s="306"/>
      <c r="AM1419" s="307"/>
      <c r="AN1419" s="307"/>
      <c r="AO1419" s="307"/>
      <c r="AP1419" s="307"/>
      <c r="AQ1419" s="308"/>
      <c r="AR1419" s="33"/>
    </row>
    <row r="1420" spans="1:44" ht="27.75" customHeight="1" x14ac:dyDescent="0.65">
      <c r="B1420" s="28"/>
      <c r="E1420" s="29"/>
      <c r="F1420" s="30"/>
      <c r="H1420" s="485" t="s">
        <v>1023</v>
      </c>
      <c r="I1420" s="1013"/>
      <c r="J1420" s="1013"/>
      <c r="K1420" s="1013"/>
      <c r="L1420" s="1013"/>
      <c r="M1420" s="1013"/>
      <c r="N1420" s="1013"/>
      <c r="O1420" s="1013"/>
      <c r="P1420" s="1013"/>
      <c r="Q1420" s="1013"/>
      <c r="R1420" s="1013"/>
      <c r="S1420" s="1013"/>
      <c r="T1420" s="1013"/>
      <c r="U1420" s="1013"/>
      <c r="V1420" s="1013"/>
      <c r="W1420" s="1013"/>
      <c r="X1420" s="1013"/>
      <c r="Y1420" s="1013"/>
      <c r="Z1420" s="1013"/>
      <c r="AA1420" s="1013"/>
      <c r="AB1420" s="1013"/>
      <c r="AC1420" s="1013"/>
      <c r="AD1420" s="1013"/>
      <c r="AF1420" s="32"/>
      <c r="AG1420" s="444"/>
      <c r="AK1420" s="3"/>
      <c r="AL1420" s="306"/>
      <c r="AM1420" s="307"/>
      <c r="AN1420" s="307"/>
      <c r="AO1420" s="307"/>
      <c r="AP1420" s="307"/>
      <c r="AQ1420" s="308"/>
      <c r="AR1420" s="33"/>
    </row>
    <row r="1421" spans="1:44" ht="27.75" customHeight="1" x14ac:dyDescent="0.65">
      <c r="B1421" s="28"/>
      <c r="E1421" s="29"/>
      <c r="F1421" s="30"/>
      <c r="H1421" s="1013"/>
      <c r="I1421" s="1013"/>
      <c r="J1421" s="1013"/>
      <c r="K1421" s="1013"/>
      <c r="L1421" s="1013"/>
      <c r="M1421" s="1013"/>
      <c r="N1421" s="1013"/>
      <c r="O1421" s="1013"/>
      <c r="P1421" s="1013"/>
      <c r="Q1421" s="1013"/>
      <c r="R1421" s="1013"/>
      <c r="S1421" s="1013"/>
      <c r="T1421" s="1013"/>
      <c r="U1421" s="1013"/>
      <c r="V1421" s="1013"/>
      <c r="W1421" s="1013"/>
      <c r="X1421" s="1013"/>
      <c r="Y1421" s="1013"/>
      <c r="Z1421" s="1013"/>
      <c r="AA1421" s="1013"/>
      <c r="AB1421" s="1013"/>
      <c r="AC1421" s="1013"/>
      <c r="AD1421" s="1013"/>
      <c r="AF1421" s="32"/>
      <c r="AG1421" s="444"/>
      <c r="AK1421" s="3"/>
      <c r="AL1421" s="306"/>
      <c r="AM1421" s="307"/>
      <c r="AN1421" s="307"/>
      <c r="AO1421" s="307"/>
      <c r="AP1421" s="307"/>
      <c r="AQ1421" s="308"/>
      <c r="AR1421" s="33"/>
    </row>
    <row r="1422" spans="1:44" ht="27.75" customHeight="1" x14ac:dyDescent="0.65">
      <c r="B1422" s="28"/>
      <c r="E1422" s="29"/>
      <c r="F1422" s="30"/>
      <c r="H1422" s="1013"/>
      <c r="I1422" s="1013"/>
      <c r="J1422" s="1013"/>
      <c r="K1422" s="1013"/>
      <c r="L1422" s="1013"/>
      <c r="M1422" s="1013"/>
      <c r="N1422" s="1013"/>
      <c r="O1422" s="1013"/>
      <c r="P1422" s="1013"/>
      <c r="Q1422" s="1013"/>
      <c r="R1422" s="1013"/>
      <c r="S1422" s="1013"/>
      <c r="T1422" s="1013"/>
      <c r="U1422" s="1013"/>
      <c r="V1422" s="1013"/>
      <c r="W1422" s="1013"/>
      <c r="X1422" s="1013"/>
      <c r="Y1422" s="1013"/>
      <c r="Z1422" s="1013"/>
      <c r="AA1422" s="1013"/>
      <c r="AB1422" s="1013"/>
      <c r="AC1422" s="1013"/>
      <c r="AD1422" s="1013"/>
      <c r="AF1422" s="32"/>
      <c r="AG1422" s="444"/>
      <c r="AK1422" s="3"/>
      <c r="AL1422" s="306"/>
      <c r="AM1422" s="307"/>
      <c r="AN1422" s="307"/>
      <c r="AO1422" s="307"/>
      <c r="AP1422" s="307"/>
      <c r="AQ1422" s="308"/>
      <c r="AR1422" s="33"/>
    </row>
    <row r="1423" spans="1:44" ht="27.75" customHeight="1" x14ac:dyDescent="0.65">
      <c r="B1423" s="28"/>
      <c r="E1423" s="29"/>
      <c r="F1423" s="30"/>
      <c r="H1423" s="1013"/>
      <c r="I1423" s="1013"/>
      <c r="J1423" s="1013"/>
      <c r="K1423" s="1013"/>
      <c r="L1423" s="1013"/>
      <c r="M1423" s="1013"/>
      <c r="N1423" s="1013"/>
      <c r="O1423" s="1013"/>
      <c r="P1423" s="1013"/>
      <c r="Q1423" s="1013"/>
      <c r="R1423" s="1013"/>
      <c r="S1423" s="1013"/>
      <c r="T1423" s="1013"/>
      <c r="U1423" s="1013"/>
      <c r="V1423" s="1013"/>
      <c r="W1423" s="1013"/>
      <c r="X1423" s="1013"/>
      <c r="Y1423" s="1013"/>
      <c r="Z1423" s="1013"/>
      <c r="AA1423" s="1013"/>
      <c r="AB1423" s="1013"/>
      <c r="AC1423" s="1013"/>
      <c r="AD1423" s="1013"/>
      <c r="AF1423" s="32"/>
      <c r="AG1423" s="444"/>
      <c r="AK1423" s="3"/>
      <c r="AL1423" s="306"/>
      <c r="AM1423" s="307"/>
      <c r="AN1423" s="307"/>
      <c r="AO1423" s="307"/>
      <c r="AP1423" s="307"/>
      <c r="AQ1423" s="308"/>
      <c r="AR1423" s="33"/>
    </row>
    <row r="1424" spans="1:44" ht="27.75" customHeight="1" x14ac:dyDescent="0.65">
      <c r="B1424" s="28"/>
      <c r="E1424" s="29"/>
      <c r="F1424" s="30"/>
      <c r="H1424" s="1013"/>
      <c r="I1424" s="1013"/>
      <c r="J1424" s="1013"/>
      <c r="K1424" s="1013"/>
      <c r="L1424" s="1013"/>
      <c r="M1424" s="1013"/>
      <c r="N1424" s="1013"/>
      <c r="O1424" s="1013"/>
      <c r="P1424" s="1013"/>
      <c r="Q1424" s="1013"/>
      <c r="R1424" s="1013"/>
      <c r="S1424" s="1013"/>
      <c r="T1424" s="1013"/>
      <c r="U1424" s="1013"/>
      <c r="V1424" s="1013"/>
      <c r="W1424" s="1013"/>
      <c r="X1424" s="1013"/>
      <c r="Y1424" s="1013"/>
      <c r="Z1424" s="1013"/>
      <c r="AA1424" s="1013"/>
      <c r="AB1424" s="1013"/>
      <c r="AC1424" s="1013"/>
      <c r="AD1424" s="1013"/>
      <c r="AF1424" s="32"/>
      <c r="AG1424" s="444"/>
      <c r="AK1424" s="3"/>
      <c r="AL1424" s="306"/>
      <c r="AM1424" s="307"/>
      <c r="AN1424" s="307"/>
      <c r="AO1424" s="307"/>
      <c r="AP1424" s="307"/>
      <c r="AQ1424" s="308"/>
      <c r="AR1424" s="33"/>
    </row>
    <row r="1425" spans="1:44" ht="27.75" customHeight="1" x14ac:dyDescent="0.65">
      <c r="B1425" s="28"/>
      <c r="E1425" s="29"/>
      <c r="F1425" s="30"/>
      <c r="H1425" s="1013"/>
      <c r="I1425" s="1013"/>
      <c r="J1425" s="1013"/>
      <c r="K1425" s="1013"/>
      <c r="L1425" s="1013"/>
      <c r="M1425" s="1013"/>
      <c r="N1425" s="1013"/>
      <c r="O1425" s="1013"/>
      <c r="P1425" s="1013"/>
      <c r="Q1425" s="1013"/>
      <c r="R1425" s="1013"/>
      <c r="S1425" s="1013"/>
      <c r="T1425" s="1013"/>
      <c r="U1425" s="1013"/>
      <c r="V1425" s="1013"/>
      <c r="W1425" s="1013"/>
      <c r="X1425" s="1013"/>
      <c r="Y1425" s="1013"/>
      <c r="Z1425" s="1013"/>
      <c r="AA1425" s="1013"/>
      <c r="AB1425" s="1013"/>
      <c r="AC1425" s="1013"/>
      <c r="AD1425" s="1013"/>
      <c r="AF1425" s="32"/>
      <c r="AG1425" s="444"/>
      <c r="AK1425" s="3"/>
      <c r="AL1425" s="306"/>
      <c r="AM1425" s="307"/>
      <c r="AN1425" s="307"/>
      <c r="AO1425" s="307"/>
      <c r="AP1425" s="307"/>
      <c r="AQ1425" s="308"/>
      <c r="AR1425" s="33"/>
    </row>
    <row r="1426" spans="1:44" ht="27.75" customHeight="1" x14ac:dyDescent="0.65">
      <c r="B1426" s="28"/>
      <c r="E1426" s="29"/>
      <c r="F1426" s="30"/>
      <c r="H1426" s="1013"/>
      <c r="I1426" s="1013"/>
      <c r="J1426" s="1013"/>
      <c r="K1426" s="1013"/>
      <c r="L1426" s="1013"/>
      <c r="M1426" s="1013"/>
      <c r="N1426" s="1013"/>
      <c r="O1426" s="1013"/>
      <c r="P1426" s="1013"/>
      <c r="Q1426" s="1013"/>
      <c r="R1426" s="1013"/>
      <c r="S1426" s="1013"/>
      <c r="T1426" s="1013"/>
      <c r="U1426" s="1013"/>
      <c r="V1426" s="1013"/>
      <c r="W1426" s="1013"/>
      <c r="X1426" s="1013"/>
      <c r="Y1426" s="1013"/>
      <c r="Z1426" s="1013"/>
      <c r="AA1426" s="1013"/>
      <c r="AB1426" s="1013"/>
      <c r="AC1426" s="1013"/>
      <c r="AD1426" s="1013"/>
      <c r="AF1426" s="32"/>
      <c r="AG1426" s="444"/>
      <c r="AK1426" s="3"/>
      <c r="AL1426" s="306"/>
      <c r="AM1426" s="307"/>
      <c r="AN1426" s="307"/>
      <c r="AO1426" s="307"/>
      <c r="AP1426" s="307"/>
      <c r="AQ1426" s="308"/>
      <c r="AR1426" s="33"/>
    </row>
    <row r="1427" spans="1:44" ht="27.75" customHeight="1" x14ac:dyDescent="0.65">
      <c r="B1427" s="28"/>
      <c r="E1427" s="29"/>
      <c r="F1427" s="30"/>
      <c r="H1427" s="1013"/>
      <c r="I1427" s="1013"/>
      <c r="J1427" s="1013"/>
      <c r="K1427" s="1013"/>
      <c r="L1427" s="1013"/>
      <c r="M1427" s="1013"/>
      <c r="N1427" s="1013"/>
      <c r="O1427" s="1013"/>
      <c r="P1427" s="1013"/>
      <c r="Q1427" s="1013"/>
      <c r="R1427" s="1013"/>
      <c r="S1427" s="1013"/>
      <c r="T1427" s="1013"/>
      <c r="U1427" s="1013"/>
      <c r="V1427" s="1013"/>
      <c r="W1427" s="1013"/>
      <c r="X1427" s="1013"/>
      <c r="Y1427" s="1013"/>
      <c r="Z1427" s="1013"/>
      <c r="AA1427" s="1013"/>
      <c r="AB1427" s="1013"/>
      <c r="AC1427" s="1013"/>
      <c r="AD1427" s="1013"/>
      <c r="AF1427" s="32"/>
      <c r="AG1427" s="444"/>
      <c r="AK1427" s="3"/>
      <c r="AL1427" s="306"/>
      <c r="AM1427" s="307"/>
      <c r="AN1427" s="307"/>
      <c r="AO1427" s="307"/>
      <c r="AP1427" s="307"/>
      <c r="AQ1427" s="308"/>
      <c r="AR1427" s="33"/>
    </row>
    <row r="1428" spans="1:44" ht="27.75" customHeight="1" x14ac:dyDescent="0.65">
      <c r="B1428" s="28"/>
      <c r="E1428" s="29"/>
      <c r="F1428" s="30"/>
      <c r="H1428" s="1013"/>
      <c r="I1428" s="1013"/>
      <c r="J1428" s="1013"/>
      <c r="K1428" s="1013"/>
      <c r="L1428" s="1013"/>
      <c r="M1428" s="1013"/>
      <c r="N1428" s="1013"/>
      <c r="O1428" s="1013"/>
      <c r="P1428" s="1013"/>
      <c r="Q1428" s="1013"/>
      <c r="R1428" s="1013"/>
      <c r="S1428" s="1013"/>
      <c r="T1428" s="1013"/>
      <c r="U1428" s="1013"/>
      <c r="V1428" s="1013"/>
      <c r="W1428" s="1013"/>
      <c r="X1428" s="1013"/>
      <c r="Y1428" s="1013"/>
      <c r="Z1428" s="1013"/>
      <c r="AA1428" s="1013"/>
      <c r="AB1428" s="1013"/>
      <c r="AC1428" s="1013"/>
      <c r="AD1428" s="1013"/>
      <c r="AF1428" s="32"/>
      <c r="AG1428" s="444"/>
      <c r="AK1428" s="3"/>
      <c r="AL1428" s="306"/>
      <c r="AM1428" s="307"/>
      <c r="AN1428" s="307"/>
      <c r="AO1428" s="307"/>
      <c r="AP1428" s="307"/>
      <c r="AQ1428" s="308"/>
      <c r="AR1428" s="33"/>
    </row>
    <row r="1429" spans="1:44" ht="15.9" customHeight="1" x14ac:dyDescent="0.65">
      <c r="B1429" s="28"/>
      <c r="E1429" s="29"/>
      <c r="F1429" s="30"/>
      <c r="H1429" s="112"/>
      <c r="I1429" s="112"/>
      <c r="J1429" s="112"/>
      <c r="K1429" s="112"/>
      <c r="L1429" s="112"/>
      <c r="M1429" s="112"/>
      <c r="N1429" s="112"/>
      <c r="O1429" s="112"/>
      <c r="P1429" s="112"/>
      <c r="Q1429" s="112"/>
      <c r="R1429" s="112"/>
      <c r="S1429" s="112"/>
      <c r="T1429" s="112"/>
      <c r="U1429" s="112"/>
      <c r="V1429" s="112"/>
      <c r="W1429" s="112"/>
      <c r="X1429" s="112"/>
      <c r="Y1429" s="112"/>
      <c r="Z1429" s="112"/>
      <c r="AA1429" s="112"/>
      <c r="AB1429" s="112"/>
      <c r="AC1429" s="112"/>
      <c r="AD1429" s="112"/>
      <c r="AF1429" s="32"/>
      <c r="AG1429" s="444"/>
      <c r="AK1429" s="3"/>
      <c r="AL1429" s="306"/>
      <c r="AM1429" s="307"/>
      <c r="AN1429" s="307"/>
      <c r="AO1429" s="307"/>
      <c r="AP1429" s="307"/>
      <c r="AQ1429" s="308"/>
      <c r="AR1429" s="33"/>
    </row>
    <row r="1430" spans="1:44" ht="27.75" customHeight="1" x14ac:dyDescent="0.65">
      <c r="A1430" s="198">
        <f t="shared" si="26"/>
        <v>216</v>
      </c>
      <c r="B1430" s="28"/>
      <c r="E1430" s="29"/>
      <c r="F1430" s="503" t="s">
        <v>195</v>
      </c>
      <c r="G1430" s="504"/>
      <c r="H1430" s="516" t="s">
        <v>694</v>
      </c>
      <c r="I1430" s="516"/>
      <c r="J1430" s="516"/>
      <c r="K1430" s="516"/>
      <c r="L1430" s="516"/>
      <c r="M1430" s="516"/>
      <c r="N1430" s="516"/>
      <c r="O1430" s="516"/>
      <c r="P1430" s="516"/>
      <c r="Q1430" s="516"/>
      <c r="R1430" s="516"/>
      <c r="S1430" s="516"/>
      <c r="T1430" s="516"/>
      <c r="U1430" s="516"/>
      <c r="V1430" s="516"/>
      <c r="W1430" s="516"/>
      <c r="X1430" s="516"/>
      <c r="Y1430" s="516"/>
      <c r="Z1430" s="516"/>
      <c r="AA1430" s="516"/>
      <c r="AB1430" s="516"/>
      <c r="AC1430" s="516"/>
      <c r="AD1430" s="516"/>
      <c r="AF1430" s="32"/>
      <c r="AG1430" s="444">
        <v>216</v>
      </c>
      <c r="AH1430" s="505" t="s">
        <v>19</v>
      </c>
      <c r="AI1430" s="506"/>
      <c r="AJ1430" s="507"/>
      <c r="AK1430" s="3"/>
      <c r="AL1430" s="483" t="s">
        <v>954</v>
      </c>
      <c r="AM1430" s="484"/>
      <c r="AN1430" s="484"/>
      <c r="AO1430" s="484"/>
      <c r="AP1430" s="484"/>
      <c r="AQ1430" s="515"/>
      <c r="AR1430" s="566">
        <f>VLOOKUP(AH1430,$CD$6:$CE$11,2,FALSE)</f>
        <v>0</v>
      </c>
    </row>
    <row r="1431" spans="1:44" ht="17.25" customHeight="1" x14ac:dyDescent="0.65">
      <c r="A1431" s="198" t="str">
        <f t="shared" si="26"/>
        <v/>
      </c>
      <c r="B1431" s="28"/>
      <c r="E1431" s="29"/>
      <c r="F1431" s="30"/>
      <c r="AF1431" s="32"/>
      <c r="AG1431" s="444"/>
      <c r="AK1431" s="3"/>
      <c r="AL1431" s="483"/>
      <c r="AM1431" s="484"/>
      <c r="AN1431" s="484"/>
      <c r="AO1431" s="484"/>
      <c r="AP1431" s="484"/>
      <c r="AQ1431" s="515"/>
      <c r="AR1431" s="566"/>
    </row>
    <row r="1432" spans="1:44" ht="17.25" customHeight="1" x14ac:dyDescent="0.65">
      <c r="A1432" s="198" t="str">
        <f t="shared" si="26"/>
        <v/>
      </c>
      <c r="B1432" s="28"/>
      <c r="E1432" s="29"/>
      <c r="F1432" s="30"/>
      <c r="AF1432" s="32"/>
      <c r="AG1432" s="444"/>
      <c r="AK1432" s="3"/>
      <c r="AL1432" s="303"/>
      <c r="AM1432" s="304"/>
      <c r="AN1432" s="304"/>
      <c r="AO1432" s="304"/>
      <c r="AP1432" s="304"/>
      <c r="AQ1432" s="305"/>
      <c r="AR1432" s="33"/>
    </row>
    <row r="1433" spans="1:44" ht="27.75" customHeight="1" x14ac:dyDescent="0.65">
      <c r="A1433" s="198">
        <f t="shared" si="26"/>
        <v>217</v>
      </c>
      <c r="B1433" s="28"/>
      <c r="E1433" s="29"/>
      <c r="F1433" s="30"/>
      <c r="H1433" s="516" t="s">
        <v>497</v>
      </c>
      <c r="I1433" s="516"/>
      <c r="J1433" s="516"/>
      <c r="K1433" s="516"/>
      <c r="L1433" s="516"/>
      <c r="M1433" s="516"/>
      <c r="N1433" s="516"/>
      <c r="O1433" s="516"/>
      <c r="P1433" s="516"/>
      <c r="Q1433" s="516"/>
      <c r="R1433" s="516"/>
      <c r="S1433" s="516"/>
      <c r="T1433" s="516"/>
      <c r="U1433" s="516"/>
      <c r="V1433" s="516"/>
      <c r="W1433" s="516"/>
      <c r="X1433" s="516"/>
      <c r="Y1433" s="516"/>
      <c r="Z1433" s="516"/>
      <c r="AA1433" s="516"/>
      <c r="AB1433" s="516"/>
      <c r="AC1433" s="516"/>
      <c r="AD1433" s="516"/>
      <c r="AF1433" s="32"/>
      <c r="AG1433" s="444">
        <v>217</v>
      </c>
      <c r="AH1433" s="505" t="s">
        <v>19</v>
      </c>
      <c r="AI1433" s="506"/>
      <c r="AJ1433" s="507"/>
      <c r="AK1433" s="3"/>
      <c r="AL1433" s="483" t="s">
        <v>955</v>
      </c>
      <c r="AM1433" s="484"/>
      <c r="AN1433" s="484"/>
      <c r="AO1433" s="484"/>
      <c r="AP1433" s="484"/>
      <c r="AQ1433" s="515"/>
      <c r="AR1433" s="566">
        <f>VLOOKUP(AH1433,$CD$6:$CE$11,2,FALSE)</f>
        <v>0</v>
      </c>
    </row>
    <row r="1434" spans="1:44" ht="17.25" customHeight="1" x14ac:dyDescent="0.65">
      <c r="A1434" s="198" t="str">
        <f t="shared" si="26"/>
        <v/>
      </c>
      <c r="B1434" s="28"/>
      <c r="E1434" s="29"/>
      <c r="F1434" s="30"/>
      <c r="H1434" s="62"/>
      <c r="I1434" s="62"/>
      <c r="J1434" s="62"/>
      <c r="K1434" s="62"/>
      <c r="L1434" s="62"/>
      <c r="M1434" s="62"/>
      <c r="N1434" s="62"/>
      <c r="O1434" s="62"/>
      <c r="P1434" s="62"/>
      <c r="Q1434" s="62"/>
      <c r="R1434" s="62"/>
      <c r="S1434" s="62"/>
      <c r="T1434" s="62"/>
      <c r="U1434" s="62"/>
      <c r="V1434" s="62"/>
      <c r="W1434" s="62"/>
      <c r="X1434" s="62"/>
      <c r="Y1434" s="62"/>
      <c r="Z1434" s="62"/>
      <c r="AA1434" s="62"/>
      <c r="AB1434" s="62"/>
      <c r="AC1434" s="62"/>
      <c r="AD1434" s="62"/>
      <c r="AF1434" s="32"/>
      <c r="AG1434" s="444"/>
      <c r="AK1434" s="3"/>
      <c r="AL1434" s="483"/>
      <c r="AM1434" s="484"/>
      <c r="AN1434" s="484"/>
      <c r="AO1434" s="484"/>
      <c r="AP1434" s="484"/>
      <c r="AQ1434" s="515"/>
      <c r="AR1434" s="566"/>
    </row>
    <row r="1435" spans="1:44" ht="17.25" customHeight="1" x14ac:dyDescent="0.65">
      <c r="A1435" s="198" t="str">
        <f t="shared" si="26"/>
        <v/>
      </c>
      <c r="B1435" s="28"/>
      <c r="E1435" s="29"/>
      <c r="F1435" s="30"/>
      <c r="H1435" s="62"/>
      <c r="I1435" s="62"/>
      <c r="J1435" s="62"/>
      <c r="K1435" s="62"/>
      <c r="L1435" s="62"/>
      <c r="M1435" s="62"/>
      <c r="N1435" s="62"/>
      <c r="O1435" s="62"/>
      <c r="P1435" s="62"/>
      <c r="Q1435" s="62"/>
      <c r="R1435" s="62"/>
      <c r="S1435" s="62"/>
      <c r="T1435" s="62"/>
      <c r="U1435" s="62"/>
      <c r="V1435" s="62"/>
      <c r="W1435" s="62"/>
      <c r="X1435" s="62"/>
      <c r="Y1435" s="62"/>
      <c r="Z1435" s="62"/>
      <c r="AA1435" s="62"/>
      <c r="AB1435" s="62"/>
      <c r="AC1435" s="62"/>
      <c r="AD1435" s="62"/>
      <c r="AF1435" s="32"/>
      <c r="AG1435" s="444"/>
      <c r="AK1435" s="3"/>
      <c r="AL1435" s="483"/>
      <c r="AM1435" s="484"/>
      <c r="AN1435" s="484"/>
      <c r="AO1435" s="484"/>
      <c r="AP1435" s="484"/>
      <c r="AQ1435" s="515"/>
      <c r="AR1435" s="58"/>
    </row>
    <row r="1436" spans="1:44" ht="17.25" customHeight="1" x14ac:dyDescent="0.65">
      <c r="A1436" s="198" t="str">
        <f t="shared" si="26"/>
        <v/>
      </c>
      <c r="B1436" s="28"/>
      <c r="E1436" s="29"/>
      <c r="F1436" s="30"/>
      <c r="H1436" s="62"/>
      <c r="I1436" s="62"/>
      <c r="J1436" s="62"/>
      <c r="K1436" s="62"/>
      <c r="L1436" s="62"/>
      <c r="M1436" s="62"/>
      <c r="N1436" s="62"/>
      <c r="O1436" s="62"/>
      <c r="P1436" s="62"/>
      <c r="Q1436" s="62"/>
      <c r="R1436" s="62"/>
      <c r="S1436" s="62"/>
      <c r="T1436" s="62"/>
      <c r="U1436" s="62"/>
      <c r="V1436" s="62"/>
      <c r="W1436" s="62"/>
      <c r="X1436" s="62"/>
      <c r="Y1436" s="62"/>
      <c r="Z1436" s="62"/>
      <c r="AA1436" s="62"/>
      <c r="AB1436" s="62"/>
      <c r="AC1436" s="62"/>
      <c r="AD1436" s="62"/>
      <c r="AF1436" s="32"/>
      <c r="AG1436" s="444"/>
      <c r="AK1436" s="3"/>
      <c r="AL1436" s="483"/>
      <c r="AM1436" s="484"/>
      <c r="AN1436" s="484"/>
      <c r="AO1436" s="484"/>
      <c r="AP1436" s="484"/>
      <c r="AQ1436" s="515"/>
      <c r="AR1436" s="58"/>
    </row>
    <row r="1437" spans="1:44" ht="17.25" customHeight="1" x14ac:dyDescent="0.65">
      <c r="A1437" s="198" t="str">
        <f t="shared" si="26"/>
        <v/>
      </c>
      <c r="B1437" s="28"/>
      <c r="E1437" s="29"/>
      <c r="F1437" s="30"/>
      <c r="H1437" s="62"/>
      <c r="I1437" s="62"/>
      <c r="J1437" s="62"/>
      <c r="K1437" s="62"/>
      <c r="L1437" s="62"/>
      <c r="M1437" s="62"/>
      <c r="N1437" s="62"/>
      <c r="O1437" s="62"/>
      <c r="P1437" s="62"/>
      <c r="Q1437" s="62"/>
      <c r="R1437" s="62"/>
      <c r="S1437" s="62"/>
      <c r="T1437" s="62"/>
      <c r="U1437" s="62"/>
      <c r="V1437" s="62"/>
      <c r="W1437" s="62"/>
      <c r="X1437" s="62"/>
      <c r="Y1437" s="62"/>
      <c r="Z1437" s="62"/>
      <c r="AA1437" s="62"/>
      <c r="AB1437" s="62"/>
      <c r="AC1437" s="62"/>
      <c r="AD1437" s="62"/>
      <c r="AF1437" s="32"/>
      <c r="AG1437" s="444"/>
      <c r="AK1437" s="3"/>
      <c r="AL1437" s="360"/>
      <c r="AM1437" s="361"/>
      <c r="AN1437" s="361"/>
      <c r="AO1437" s="361"/>
      <c r="AP1437" s="361"/>
      <c r="AQ1437" s="362"/>
      <c r="AR1437" s="58"/>
    </row>
    <row r="1438" spans="1:44" ht="18" customHeight="1" x14ac:dyDescent="0.65">
      <c r="A1438" s="198" t="str">
        <f t="shared" si="26"/>
        <v/>
      </c>
      <c r="B1438" s="28"/>
      <c r="E1438" s="29"/>
      <c r="F1438" s="30"/>
      <c r="H1438" s="62"/>
      <c r="I1438" s="62"/>
      <c r="J1438" s="62"/>
      <c r="K1438" s="62"/>
      <c r="L1438" s="62"/>
      <c r="M1438" s="62"/>
      <c r="N1438" s="62"/>
      <c r="O1438" s="62"/>
      <c r="P1438" s="62"/>
      <c r="Q1438" s="62"/>
      <c r="R1438" s="62"/>
      <c r="S1438" s="62"/>
      <c r="T1438" s="62"/>
      <c r="U1438" s="62"/>
      <c r="V1438" s="62"/>
      <c r="W1438" s="62"/>
      <c r="X1438" s="62"/>
      <c r="Y1438" s="62"/>
      <c r="Z1438" s="62"/>
      <c r="AA1438" s="62"/>
      <c r="AB1438" s="62"/>
      <c r="AC1438" s="62"/>
      <c r="AD1438" s="62"/>
      <c r="AF1438" s="32"/>
      <c r="AG1438" s="444"/>
      <c r="AK1438" s="3"/>
      <c r="AL1438" s="360"/>
      <c r="AM1438" s="361"/>
      <c r="AN1438" s="361"/>
      <c r="AO1438" s="361"/>
      <c r="AP1438" s="361"/>
      <c r="AQ1438" s="362"/>
      <c r="AR1438" s="58"/>
    </row>
    <row r="1439" spans="1:44" ht="27.75" customHeight="1" x14ac:dyDescent="0.65">
      <c r="A1439" s="198">
        <f t="shared" si="26"/>
        <v>218</v>
      </c>
      <c r="B1439" s="28"/>
      <c r="E1439" s="29"/>
      <c r="F1439" s="503" t="s">
        <v>225</v>
      </c>
      <c r="G1439" s="504"/>
      <c r="H1439" s="567" t="s">
        <v>695</v>
      </c>
      <c r="I1439" s="567"/>
      <c r="J1439" s="567"/>
      <c r="K1439" s="567"/>
      <c r="L1439" s="567"/>
      <c r="M1439" s="567"/>
      <c r="N1439" s="567"/>
      <c r="O1439" s="567"/>
      <c r="P1439" s="567"/>
      <c r="Q1439" s="567"/>
      <c r="R1439" s="567"/>
      <c r="S1439" s="567"/>
      <c r="T1439" s="567"/>
      <c r="U1439" s="567"/>
      <c r="V1439" s="567"/>
      <c r="W1439" s="567"/>
      <c r="X1439" s="567"/>
      <c r="Y1439" s="567"/>
      <c r="Z1439" s="567"/>
      <c r="AA1439" s="567"/>
      <c r="AB1439" s="567"/>
      <c r="AC1439" s="567"/>
      <c r="AD1439" s="567"/>
      <c r="AF1439" s="32"/>
      <c r="AG1439" s="444">
        <v>218</v>
      </c>
      <c r="AH1439" s="505" t="s">
        <v>19</v>
      </c>
      <c r="AI1439" s="506"/>
      <c r="AJ1439" s="507"/>
      <c r="AK1439" s="3"/>
      <c r="AL1439" s="483" t="s">
        <v>956</v>
      </c>
      <c r="AM1439" s="484"/>
      <c r="AN1439" s="484"/>
      <c r="AO1439" s="484"/>
      <c r="AP1439" s="484"/>
      <c r="AQ1439" s="515"/>
      <c r="AR1439" s="566">
        <f>VLOOKUP(AH1439,$CD$6:$CE$11,2,FALSE)</f>
        <v>0</v>
      </c>
    </row>
    <row r="1440" spans="1:44" ht="27.75" customHeight="1" x14ac:dyDescent="0.65">
      <c r="A1440" s="198" t="str">
        <f t="shared" si="26"/>
        <v/>
      </c>
      <c r="B1440" s="28"/>
      <c r="E1440" s="29"/>
      <c r="F1440" s="30"/>
      <c r="H1440" s="567"/>
      <c r="I1440" s="567"/>
      <c r="J1440" s="567"/>
      <c r="K1440" s="567"/>
      <c r="L1440" s="567"/>
      <c r="M1440" s="567"/>
      <c r="N1440" s="567"/>
      <c r="O1440" s="567"/>
      <c r="P1440" s="567"/>
      <c r="Q1440" s="567"/>
      <c r="R1440" s="567"/>
      <c r="S1440" s="567"/>
      <c r="T1440" s="567"/>
      <c r="U1440" s="567"/>
      <c r="V1440" s="567"/>
      <c r="W1440" s="567"/>
      <c r="X1440" s="567"/>
      <c r="Y1440" s="567"/>
      <c r="Z1440" s="567"/>
      <c r="AA1440" s="567"/>
      <c r="AB1440" s="567"/>
      <c r="AC1440" s="567"/>
      <c r="AD1440" s="567"/>
      <c r="AF1440" s="32"/>
      <c r="AG1440" s="444"/>
      <c r="AK1440" s="3"/>
      <c r="AL1440" s="483"/>
      <c r="AM1440" s="484"/>
      <c r="AN1440" s="484"/>
      <c r="AO1440" s="484"/>
      <c r="AP1440" s="484"/>
      <c r="AQ1440" s="515"/>
      <c r="AR1440" s="566"/>
    </row>
    <row r="1441" spans="1:44" ht="27.75" customHeight="1" x14ac:dyDescent="0.65">
      <c r="A1441" s="198" t="str">
        <f t="shared" si="26"/>
        <v/>
      </c>
      <c r="B1441" s="28"/>
      <c r="E1441" s="29"/>
      <c r="F1441" s="30"/>
      <c r="AF1441" s="32"/>
      <c r="AG1441" s="444"/>
      <c r="AK1441" s="3"/>
      <c r="AL1441" s="306"/>
      <c r="AM1441" s="307"/>
      <c r="AN1441" s="307"/>
      <c r="AO1441" s="307"/>
      <c r="AP1441" s="307"/>
      <c r="AQ1441" s="308"/>
      <c r="AR1441" s="33"/>
    </row>
    <row r="1442" spans="1:44" ht="27.75" customHeight="1" x14ac:dyDescent="0.65">
      <c r="A1442" s="198">
        <f t="shared" si="26"/>
        <v>219</v>
      </c>
      <c r="B1442" s="28"/>
      <c r="E1442" s="29"/>
      <c r="F1442" s="503" t="s">
        <v>226</v>
      </c>
      <c r="G1442" s="504"/>
      <c r="H1442" s="567" t="s">
        <v>696</v>
      </c>
      <c r="I1442" s="567"/>
      <c r="J1442" s="567"/>
      <c r="K1442" s="567"/>
      <c r="L1442" s="567"/>
      <c r="M1442" s="567"/>
      <c r="N1442" s="567"/>
      <c r="O1442" s="567"/>
      <c r="P1442" s="567"/>
      <c r="Q1442" s="567"/>
      <c r="R1442" s="567"/>
      <c r="S1442" s="567"/>
      <c r="T1442" s="567"/>
      <c r="U1442" s="567"/>
      <c r="V1442" s="567"/>
      <c r="W1442" s="567"/>
      <c r="X1442" s="567"/>
      <c r="Y1442" s="567"/>
      <c r="Z1442" s="567"/>
      <c r="AA1442" s="567"/>
      <c r="AB1442" s="567"/>
      <c r="AC1442" s="567"/>
      <c r="AD1442" s="567"/>
      <c r="AF1442" s="32"/>
      <c r="AG1442" s="444">
        <v>219</v>
      </c>
      <c r="AH1442" s="505" t="s">
        <v>19</v>
      </c>
      <c r="AI1442" s="506"/>
      <c r="AJ1442" s="507"/>
      <c r="AK1442" s="3"/>
      <c r="AL1442" s="518" t="s">
        <v>1113</v>
      </c>
      <c r="AM1442" s="519"/>
      <c r="AN1442" s="519"/>
      <c r="AO1442" s="519"/>
      <c r="AP1442" s="519"/>
      <c r="AQ1442" s="520"/>
      <c r="AR1442" s="566">
        <f>VLOOKUP(AH1442,$CD$6:$CE$11,2,FALSE)</f>
        <v>0</v>
      </c>
    </row>
    <row r="1443" spans="1:44" ht="27.75" customHeight="1" x14ac:dyDescent="0.65">
      <c r="A1443" s="198" t="str">
        <f t="shared" si="26"/>
        <v/>
      </c>
      <c r="B1443" s="28"/>
      <c r="E1443" s="29"/>
      <c r="F1443" s="30"/>
      <c r="H1443" s="567"/>
      <c r="I1443" s="567"/>
      <c r="J1443" s="567"/>
      <c r="K1443" s="567"/>
      <c r="L1443" s="567"/>
      <c r="M1443" s="567"/>
      <c r="N1443" s="567"/>
      <c r="O1443" s="567"/>
      <c r="P1443" s="567"/>
      <c r="Q1443" s="567"/>
      <c r="R1443" s="567"/>
      <c r="S1443" s="567"/>
      <c r="T1443" s="567"/>
      <c r="U1443" s="567"/>
      <c r="V1443" s="567"/>
      <c r="W1443" s="567"/>
      <c r="X1443" s="567"/>
      <c r="Y1443" s="567"/>
      <c r="Z1443" s="567"/>
      <c r="AA1443" s="567"/>
      <c r="AB1443" s="567"/>
      <c r="AC1443" s="567"/>
      <c r="AD1443" s="567"/>
      <c r="AF1443" s="32"/>
      <c r="AG1443" s="444"/>
      <c r="AK1443" s="3"/>
      <c r="AL1443" s="518"/>
      <c r="AM1443" s="519"/>
      <c r="AN1443" s="519"/>
      <c r="AO1443" s="519"/>
      <c r="AP1443" s="519"/>
      <c r="AQ1443" s="520"/>
      <c r="AR1443" s="566"/>
    </row>
    <row r="1444" spans="1:44" ht="18" customHeight="1" thickBot="1" x14ac:dyDescent="0.7">
      <c r="A1444" s="198" t="str">
        <f t="shared" si="26"/>
        <v/>
      </c>
      <c r="B1444" s="28"/>
      <c r="E1444" s="29"/>
      <c r="F1444" s="30"/>
      <c r="AF1444" s="32"/>
      <c r="AG1444" s="444"/>
      <c r="AK1444" s="3"/>
      <c r="AL1444" s="298"/>
      <c r="AQ1444" s="299"/>
      <c r="AR1444" s="33"/>
    </row>
    <row r="1445" spans="1:44" ht="18" customHeight="1" x14ac:dyDescent="0.65">
      <c r="A1445" s="198" t="str">
        <f t="shared" si="26"/>
        <v/>
      </c>
      <c r="B1445" s="15"/>
      <c r="C1445" s="4"/>
      <c r="D1445" s="4"/>
      <c r="E1445" s="16"/>
      <c r="F1445" s="35"/>
      <c r="G1445" s="5"/>
      <c r="H1445" s="5"/>
      <c r="I1445" s="5"/>
      <c r="J1445" s="5"/>
      <c r="K1445" s="5"/>
      <c r="L1445" s="5"/>
      <c r="M1445" s="5"/>
      <c r="N1445" s="5"/>
      <c r="O1445" s="5"/>
      <c r="P1445" s="5"/>
      <c r="Q1445" s="5"/>
      <c r="R1445" s="5"/>
      <c r="S1445" s="5"/>
      <c r="T1445" s="5"/>
      <c r="U1445" s="5"/>
      <c r="V1445" s="5"/>
      <c r="W1445" s="5"/>
      <c r="X1445" s="5"/>
      <c r="Y1445" s="5"/>
      <c r="Z1445" s="5"/>
      <c r="AA1445" s="5"/>
      <c r="AB1445" s="5"/>
      <c r="AC1445" s="5"/>
      <c r="AD1445" s="5"/>
      <c r="AE1445" s="5"/>
      <c r="AF1445" s="250"/>
      <c r="AG1445" s="448"/>
      <c r="AH1445" s="248"/>
      <c r="AI1445" s="248"/>
      <c r="AJ1445" s="248"/>
      <c r="AK1445" s="13"/>
      <c r="AL1445" s="357"/>
      <c r="AM1445" s="358"/>
      <c r="AN1445" s="358"/>
      <c r="AO1445" s="358"/>
      <c r="AP1445" s="358"/>
      <c r="AQ1445" s="359"/>
      <c r="AR1445" s="257"/>
    </row>
    <row r="1446" spans="1:44" ht="27.75" customHeight="1" x14ac:dyDescent="0.65">
      <c r="A1446" s="198">
        <f t="shared" si="26"/>
        <v>220</v>
      </c>
      <c r="B1446" s="512" t="s">
        <v>963</v>
      </c>
      <c r="C1446" s="513"/>
      <c r="D1446" s="513"/>
      <c r="E1446" s="514"/>
      <c r="F1446" s="30"/>
      <c r="H1446" s="487" t="s">
        <v>982</v>
      </c>
      <c r="I1446" s="487"/>
      <c r="J1446" s="487"/>
      <c r="K1446" s="487"/>
      <c r="L1446" s="487"/>
      <c r="M1446" s="487"/>
      <c r="N1446" s="487"/>
      <c r="O1446" s="487"/>
      <c r="P1446" s="487"/>
      <c r="Q1446" s="487"/>
      <c r="R1446" s="487"/>
      <c r="S1446" s="487"/>
      <c r="T1446" s="487"/>
      <c r="U1446" s="487"/>
      <c r="V1446" s="487"/>
      <c r="W1446" s="487"/>
      <c r="X1446" s="487"/>
      <c r="Y1446" s="487"/>
      <c r="Z1446" s="487"/>
      <c r="AA1446" s="487"/>
      <c r="AB1446" s="487"/>
      <c r="AC1446" s="487"/>
      <c r="AD1446" s="487"/>
      <c r="AF1446" s="32"/>
      <c r="AG1446" s="444">
        <v>220</v>
      </c>
      <c r="AH1446" s="619" t="s">
        <v>19</v>
      </c>
      <c r="AI1446" s="620"/>
      <c r="AJ1446" s="621"/>
      <c r="AK1446" s="3"/>
      <c r="AL1446" s="483" t="s">
        <v>697</v>
      </c>
      <c r="AM1446" s="484"/>
      <c r="AN1446" s="484"/>
      <c r="AO1446" s="484"/>
      <c r="AP1446" s="484"/>
      <c r="AQ1446" s="515"/>
      <c r="AR1446" s="566"/>
    </row>
    <row r="1447" spans="1:44" ht="27.75" customHeight="1" x14ac:dyDescent="0.65">
      <c r="A1447" s="198" t="str">
        <f t="shared" si="26"/>
        <v/>
      </c>
      <c r="B1447" s="512"/>
      <c r="C1447" s="513"/>
      <c r="D1447" s="513"/>
      <c r="E1447" s="514"/>
      <c r="F1447" s="30"/>
      <c r="H1447" s="487"/>
      <c r="I1447" s="487"/>
      <c r="J1447" s="487"/>
      <c r="K1447" s="487"/>
      <c r="L1447" s="487"/>
      <c r="M1447" s="487"/>
      <c r="N1447" s="487"/>
      <c r="O1447" s="487"/>
      <c r="P1447" s="487"/>
      <c r="Q1447" s="487"/>
      <c r="R1447" s="487"/>
      <c r="S1447" s="487"/>
      <c r="T1447" s="487"/>
      <c r="U1447" s="487"/>
      <c r="V1447" s="487"/>
      <c r="W1447" s="487"/>
      <c r="X1447" s="487"/>
      <c r="Y1447" s="487"/>
      <c r="Z1447" s="487"/>
      <c r="AA1447" s="487"/>
      <c r="AB1447" s="487"/>
      <c r="AC1447" s="487"/>
      <c r="AD1447" s="487"/>
      <c r="AF1447" s="32"/>
      <c r="AK1447" s="3"/>
      <c r="AL1447" s="483"/>
      <c r="AM1447" s="484"/>
      <c r="AN1447" s="484"/>
      <c r="AO1447" s="484"/>
      <c r="AP1447" s="484"/>
      <c r="AQ1447" s="515"/>
      <c r="AR1447" s="566"/>
    </row>
    <row r="1448" spans="1:44" ht="27.75" customHeight="1" x14ac:dyDescent="0.65">
      <c r="A1448" s="198" t="str">
        <f t="shared" si="26"/>
        <v/>
      </c>
      <c r="B1448" s="512"/>
      <c r="C1448" s="513"/>
      <c r="D1448" s="513"/>
      <c r="E1448" s="514"/>
      <c r="F1448" s="30"/>
      <c r="H1448" s="487"/>
      <c r="I1448" s="487"/>
      <c r="J1448" s="487"/>
      <c r="K1448" s="487"/>
      <c r="L1448" s="487"/>
      <c r="M1448" s="487"/>
      <c r="N1448" s="487"/>
      <c r="O1448" s="487"/>
      <c r="P1448" s="487"/>
      <c r="Q1448" s="487"/>
      <c r="R1448" s="487"/>
      <c r="S1448" s="487"/>
      <c r="T1448" s="487"/>
      <c r="U1448" s="487"/>
      <c r="V1448" s="487"/>
      <c r="W1448" s="487"/>
      <c r="X1448" s="487"/>
      <c r="Y1448" s="487"/>
      <c r="Z1448" s="487"/>
      <c r="AA1448" s="487"/>
      <c r="AB1448" s="487"/>
      <c r="AC1448" s="487"/>
      <c r="AD1448" s="487"/>
      <c r="AF1448" s="32"/>
      <c r="AK1448" s="3"/>
      <c r="AL1448" s="483"/>
      <c r="AM1448" s="484"/>
      <c r="AN1448" s="484"/>
      <c r="AO1448" s="484"/>
      <c r="AP1448" s="484"/>
      <c r="AQ1448" s="515"/>
      <c r="AR1448" s="33"/>
    </row>
    <row r="1449" spans="1:44" ht="27.75" customHeight="1" x14ac:dyDescent="0.65">
      <c r="A1449" s="198" t="str">
        <f t="shared" si="26"/>
        <v/>
      </c>
      <c r="B1449" s="28"/>
      <c r="E1449" s="29"/>
      <c r="F1449" s="30"/>
      <c r="H1449" s="487"/>
      <c r="I1449" s="487"/>
      <c r="J1449" s="487"/>
      <c r="K1449" s="487"/>
      <c r="L1449" s="487"/>
      <c r="M1449" s="487"/>
      <c r="N1449" s="487"/>
      <c r="O1449" s="487"/>
      <c r="P1449" s="487"/>
      <c r="Q1449" s="487"/>
      <c r="R1449" s="487"/>
      <c r="S1449" s="487"/>
      <c r="T1449" s="487"/>
      <c r="U1449" s="487"/>
      <c r="V1449" s="487"/>
      <c r="W1449" s="487"/>
      <c r="X1449" s="487"/>
      <c r="Y1449" s="487"/>
      <c r="Z1449" s="487"/>
      <c r="AA1449" s="487"/>
      <c r="AB1449" s="487"/>
      <c r="AC1449" s="487"/>
      <c r="AD1449" s="487"/>
      <c r="AF1449" s="32"/>
      <c r="AK1449" s="3"/>
      <c r="AL1449" s="483"/>
      <c r="AM1449" s="484"/>
      <c r="AN1449" s="484"/>
      <c r="AO1449" s="484"/>
      <c r="AP1449" s="484"/>
      <c r="AQ1449" s="515"/>
      <c r="AR1449" s="33"/>
    </row>
    <row r="1450" spans="1:44" ht="27.75" customHeight="1" x14ac:dyDescent="0.65">
      <c r="A1450" s="198" t="str">
        <f t="shared" si="26"/>
        <v/>
      </c>
      <c r="B1450" s="28"/>
      <c r="E1450" s="29"/>
      <c r="F1450" s="30"/>
      <c r="H1450" s="487"/>
      <c r="I1450" s="487"/>
      <c r="J1450" s="487"/>
      <c r="K1450" s="487"/>
      <c r="L1450" s="487"/>
      <c r="M1450" s="487"/>
      <c r="N1450" s="487"/>
      <c r="O1450" s="487"/>
      <c r="P1450" s="487"/>
      <c r="Q1450" s="487"/>
      <c r="R1450" s="487"/>
      <c r="S1450" s="487"/>
      <c r="T1450" s="487"/>
      <c r="U1450" s="487"/>
      <c r="V1450" s="487"/>
      <c r="W1450" s="487"/>
      <c r="X1450" s="487"/>
      <c r="Y1450" s="487"/>
      <c r="Z1450" s="487"/>
      <c r="AA1450" s="487"/>
      <c r="AB1450" s="487"/>
      <c r="AC1450" s="487"/>
      <c r="AD1450" s="487"/>
      <c r="AF1450" s="32"/>
      <c r="AK1450" s="3"/>
      <c r="AL1450" s="298"/>
      <c r="AQ1450" s="299"/>
      <c r="AR1450" s="33"/>
    </row>
    <row r="1451" spans="1:44" ht="27.75" customHeight="1" x14ac:dyDescent="0.65">
      <c r="A1451" s="198" t="str">
        <f t="shared" si="26"/>
        <v/>
      </c>
      <c r="B1451" s="135"/>
      <c r="C1451" s="169"/>
      <c r="D1451" s="169"/>
      <c r="E1451" s="136"/>
      <c r="F1451" s="30"/>
      <c r="H1451" s="487"/>
      <c r="I1451" s="487"/>
      <c r="J1451" s="487"/>
      <c r="K1451" s="487"/>
      <c r="L1451" s="487"/>
      <c r="M1451" s="487"/>
      <c r="N1451" s="487"/>
      <c r="O1451" s="487"/>
      <c r="P1451" s="487"/>
      <c r="Q1451" s="487"/>
      <c r="R1451" s="487"/>
      <c r="S1451" s="487"/>
      <c r="T1451" s="487"/>
      <c r="U1451" s="487"/>
      <c r="V1451" s="487"/>
      <c r="W1451" s="487"/>
      <c r="X1451" s="487"/>
      <c r="Y1451" s="487"/>
      <c r="Z1451" s="487"/>
      <c r="AA1451" s="487"/>
      <c r="AB1451" s="487"/>
      <c r="AC1451" s="487"/>
      <c r="AD1451" s="487"/>
      <c r="AF1451" s="32"/>
      <c r="AK1451" s="3"/>
      <c r="AL1451" s="303"/>
      <c r="AM1451" s="304"/>
      <c r="AN1451" s="304"/>
      <c r="AO1451" s="304"/>
      <c r="AP1451" s="304"/>
      <c r="AQ1451" s="305"/>
      <c r="AR1451" s="33"/>
    </row>
    <row r="1452" spans="1:44" ht="18" customHeight="1" thickBot="1" x14ac:dyDescent="0.7">
      <c r="A1452" s="198" t="str">
        <f t="shared" si="26"/>
        <v/>
      </c>
      <c r="B1452" s="138"/>
      <c r="C1452" s="139"/>
      <c r="D1452" s="139"/>
      <c r="E1452" s="140"/>
      <c r="F1452" s="43"/>
      <c r="G1452" s="26"/>
      <c r="H1452" s="114"/>
      <c r="I1452" s="114"/>
      <c r="J1452" s="114"/>
      <c r="K1452" s="114"/>
      <c r="L1452" s="114"/>
      <c r="M1452" s="114"/>
      <c r="N1452" s="114"/>
      <c r="O1452" s="114"/>
      <c r="P1452" s="114"/>
      <c r="Q1452" s="114"/>
      <c r="R1452" s="114"/>
      <c r="S1452" s="114"/>
      <c r="T1452" s="114"/>
      <c r="U1452" s="114"/>
      <c r="V1452" s="114"/>
      <c r="W1452" s="114"/>
      <c r="X1452" s="114"/>
      <c r="Y1452" s="114"/>
      <c r="Z1452" s="114"/>
      <c r="AA1452" s="114"/>
      <c r="AB1452" s="114"/>
      <c r="AC1452" s="114"/>
      <c r="AD1452" s="114"/>
      <c r="AE1452" s="26"/>
      <c r="AF1452" s="24"/>
      <c r="AG1452" s="224"/>
      <c r="AH1452" s="25"/>
      <c r="AI1452" s="25"/>
      <c r="AJ1452" s="25"/>
      <c r="AK1452" s="7"/>
      <c r="AL1452" s="309"/>
      <c r="AM1452" s="310"/>
      <c r="AN1452" s="310"/>
      <c r="AO1452" s="310"/>
      <c r="AP1452" s="310"/>
      <c r="AQ1452" s="311"/>
      <c r="AR1452" s="60"/>
    </row>
    <row r="1453" spans="1:44" ht="18" customHeight="1" x14ac:dyDescent="0.65">
      <c r="AR1453" s="175"/>
    </row>
    <row r="1454" spans="1:44" ht="27.75" customHeight="1" x14ac:dyDescent="0.65">
      <c r="B1454" s="587" t="s">
        <v>698</v>
      </c>
      <c r="C1454" s="587"/>
      <c r="D1454" s="587"/>
      <c r="E1454" s="587"/>
    </row>
    <row r="1455" spans="1:44" ht="27.75" customHeight="1" x14ac:dyDescent="0.65">
      <c r="H1455" s="605" t="s">
        <v>1070</v>
      </c>
      <c r="I1455" s="605"/>
      <c r="J1455" s="605"/>
      <c r="K1455" s="605"/>
      <c r="L1455" s="605"/>
      <c r="M1455" s="605"/>
      <c r="N1455" s="605"/>
      <c r="O1455" s="605"/>
      <c r="P1455" s="605"/>
      <c r="Q1455" s="605"/>
      <c r="R1455" s="605"/>
      <c r="S1455" s="605"/>
      <c r="T1455" s="605"/>
      <c r="U1455" s="605"/>
      <c r="V1455" s="605"/>
      <c r="W1455" s="605"/>
      <c r="X1455" s="605"/>
      <c r="Y1455" s="605"/>
      <c r="Z1455" s="605"/>
      <c r="AA1455" s="605"/>
      <c r="AB1455" s="605"/>
      <c r="AC1455" s="605"/>
      <c r="AD1455" s="605"/>
      <c r="AE1455" s="605"/>
      <c r="AF1455" s="605"/>
      <c r="AG1455" s="605"/>
      <c r="AH1455" s="605"/>
      <c r="AI1455" s="605"/>
    </row>
    <row r="1457" spans="4:40" ht="27.75" customHeight="1" x14ac:dyDescent="0.65">
      <c r="D1457" s="62"/>
      <c r="E1457" s="62"/>
      <c r="F1457" s="62"/>
      <c r="G1457" s="62">
        <v>1</v>
      </c>
      <c r="H1457" s="529" t="s">
        <v>699</v>
      </c>
      <c r="I1457" s="529"/>
      <c r="J1457" s="529"/>
      <c r="K1457" s="529"/>
      <c r="L1457" s="529"/>
      <c r="M1457" s="529"/>
      <c r="N1457" s="529"/>
      <c r="O1457" s="529"/>
      <c r="P1457" s="529"/>
      <c r="Q1457" s="529"/>
      <c r="R1457" s="529"/>
      <c r="S1457" s="529"/>
      <c r="T1457" s="529"/>
      <c r="U1457" s="529"/>
      <c r="V1457" s="529"/>
      <c r="W1457" s="529"/>
      <c r="X1457" s="529"/>
      <c r="Y1457" s="529"/>
      <c r="Z1457" s="529"/>
      <c r="AA1457" s="529"/>
      <c r="AB1457" s="529"/>
      <c r="AC1457" s="529"/>
      <c r="AD1457" s="529"/>
      <c r="AE1457" s="529"/>
      <c r="AF1457" s="529"/>
      <c r="AG1457" s="529"/>
      <c r="AH1457" s="529"/>
      <c r="AI1457" s="529"/>
      <c r="AJ1457" s="62"/>
      <c r="AK1457" s="62"/>
      <c r="AL1457" s="363"/>
      <c r="AM1457" s="363"/>
      <c r="AN1457" s="363"/>
    </row>
    <row r="1458" spans="4:40" ht="27.75" customHeight="1" x14ac:dyDescent="0.65">
      <c r="D1458" s="62"/>
      <c r="E1458" s="62"/>
      <c r="F1458" s="62"/>
      <c r="G1458" s="62"/>
      <c r="H1458" s="622" t="s">
        <v>700</v>
      </c>
      <c r="I1458" s="622"/>
      <c r="J1458" s="622"/>
      <c r="K1458" s="622"/>
      <c r="L1458" s="622"/>
      <c r="M1458" s="622"/>
      <c r="N1458" s="622"/>
      <c r="O1458" s="622"/>
      <c r="P1458" s="622"/>
      <c r="Q1458" s="622"/>
      <c r="R1458" s="622"/>
      <c r="S1458" s="622"/>
      <c r="T1458" s="622"/>
      <c r="U1458" s="622"/>
      <c r="V1458" s="622"/>
      <c r="W1458" s="622"/>
      <c r="X1458" s="622"/>
      <c r="Y1458" s="622"/>
      <c r="Z1458" s="622"/>
      <c r="AA1458" s="622"/>
      <c r="AB1458" s="622"/>
      <c r="AC1458" s="622"/>
      <c r="AD1458" s="622"/>
      <c r="AE1458" s="622"/>
      <c r="AF1458" s="622"/>
      <c r="AG1458" s="622"/>
      <c r="AH1458" s="622"/>
      <c r="AI1458" s="622"/>
      <c r="AJ1458" s="62"/>
      <c r="AK1458" s="62"/>
      <c r="AL1458" s="363"/>
      <c r="AM1458" s="363"/>
      <c r="AN1458" s="363"/>
    </row>
    <row r="1459" spans="4:40" ht="27.75" customHeight="1" x14ac:dyDescent="0.65">
      <c r="D1459" s="62"/>
      <c r="E1459" s="62"/>
      <c r="F1459" s="62"/>
      <c r="G1459" s="62"/>
      <c r="H1459" s="622"/>
      <c r="I1459" s="622"/>
      <c r="J1459" s="622"/>
      <c r="K1459" s="622"/>
      <c r="L1459" s="622"/>
      <c r="M1459" s="622"/>
      <c r="N1459" s="622"/>
      <c r="O1459" s="622"/>
      <c r="P1459" s="622"/>
      <c r="Q1459" s="622"/>
      <c r="R1459" s="622"/>
      <c r="S1459" s="622"/>
      <c r="T1459" s="622"/>
      <c r="U1459" s="622"/>
      <c r="V1459" s="622"/>
      <c r="W1459" s="622"/>
      <c r="X1459" s="622"/>
      <c r="Y1459" s="622"/>
      <c r="Z1459" s="622"/>
      <c r="AA1459" s="622"/>
      <c r="AB1459" s="622"/>
      <c r="AC1459" s="622"/>
      <c r="AD1459" s="622"/>
      <c r="AE1459" s="622"/>
      <c r="AF1459" s="622"/>
      <c r="AG1459" s="622"/>
      <c r="AH1459" s="622"/>
      <c r="AI1459" s="622"/>
      <c r="AJ1459" s="62"/>
      <c r="AK1459" s="62"/>
      <c r="AL1459" s="363"/>
      <c r="AM1459" s="363"/>
      <c r="AN1459" s="363"/>
    </row>
    <row r="1460" spans="4:40" ht="27.75" customHeight="1" x14ac:dyDescent="0.65">
      <c r="D1460" s="62"/>
      <c r="E1460" s="62"/>
      <c r="F1460" s="62"/>
      <c r="G1460" s="62"/>
      <c r="H1460" s="622"/>
      <c r="I1460" s="622"/>
      <c r="J1460" s="622"/>
      <c r="K1460" s="622"/>
      <c r="L1460" s="622"/>
      <c r="M1460" s="622"/>
      <c r="N1460" s="622"/>
      <c r="O1460" s="622"/>
      <c r="P1460" s="622"/>
      <c r="Q1460" s="622"/>
      <c r="R1460" s="622"/>
      <c r="S1460" s="622"/>
      <c r="T1460" s="622"/>
      <c r="U1460" s="622"/>
      <c r="V1460" s="622"/>
      <c r="W1460" s="622"/>
      <c r="X1460" s="622"/>
      <c r="Y1460" s="622"/>
      <c r="Z1460" s="622"/>
      <c r="AA1460" s="622"/>
      <c r="AB1460" s="622"/>
      <c r="AC1460" s="622"/>
      <c r="AD1460" s="622"/>
      <c r="AE1460" s="622"/>
      <c r="AF1460" s="622"/>
      <c r="AG1460" s="622"/>
      <c r="AH1460" s="622"/>
      <c r="AI1460" s="622"/>
      <c r="AJ1460" s="62"/>
      <c r="AK1460" s="62"/>
      <c r="AL1460" s="363"/>
      <c r="AM1460" s="363"/>
      <c r="AN1460" s="363"/>
    </row>
    <row r="1461" spans="4:40" ht="27.75" customHeight="1" x14ac:dyDescent="0.65">
      <c r="D1461" s="62"/>
      <c r="E1461" s="62"/>
      <c r="F1461" s="62"/>
      <c r="G1461" s="62"/>
      <c r="H1461" s="603" t="s">
        <v>1148</v>
      </c>
      <c r="I1461" s="603"/>
      <c r="J1461" s="603"/>
      <c r="K1461" s="603"/>
      <c r="L1461" s="603"/>
      <c r="M1461" s="603"/>
      <c r="N1461" s="603"/>
      <c r="O1461" s="603"/>
      <c r="P1461" s="603"/>
      <c r="Q1461" s="603"/>
      <c r="R1461" s="603"/>
      <c r="S1461" s="603"/>
      <c r="T1461" s="603"/>
      <c r="U1461" s="603"/>
      <c r="V1461" s="603"/>
      <c r="W1461" s="603"/>
      <c r="X1461" s="603"/>
      <c r="Y1461" s="603"/>
      <c r="Z1461" s="603"/>
      <c r="AA1461" s="603"/>
      <c r="AB1461" s="603"/>
      <c r="AC1461" s="603"/>
      <c r="AD1461" s="603"/>
      <c r="AE1461" s="603"/>
      <c r="AF1461" s="603"/>
      <c r="AG1461" s="603"/>
      <c r="AH1461" s="603"/>
      <c r="AI1461" s="603"/>
      <c r="AJ1461" s="62"/>
      <c r="AK1461" s="62"/>
      <c r="AL1461" s="363"/>
      <c r="AM1461" s="363"/>
      <c r="AN1461" s="363"/>
    </row>
    <row r="1462" spans="4:40" ht="27.75" customHeight="1" x14ac:dyDescent="0.65">
      <c r="D1462" s="173"/>
      <c r="E1462" s="173"/>
      <c r="F1462" s="171"/>
      <c r="G1462" s="171"/>
      <c r="H1462" s="603"/>
      <c r="I1462" s="603"/>
      <c r="J1462" s="603"/>
      <c r="K1462" s="603"/>
      <c r="L1462" s="603"/>
      <c r="M1462" s="603"/>
      <c r="N1462" s="603"/>
      <c r="O1462" s="603"/>
      <c r="P1462" s="603"/>
      <c r="Q1462" s="603"/>
      <c r="R1462" s="603"/>
      <c r="S1462" s="603"/>
      <c r="T1462" s="603"/>
      <c r="U1462" s="603"/>
      <c r="V1462" s="603"/>
      <c r="W1462" s="603"/>
      <c r="X1462" s="603"/>
      <c r="Y1462" s="603"/>
      <c r="Z1462" s="603"/>
      <c r="AA1462" s="603"/>
      <c r="AB1462" s="603"/>
      <c r="AC1462" s="603"/>
      <c r="AD1462" s="603"/>
      <c r="AE1462" s="603"/>
      <c r="AF1462" s="603"/>
      <c r="AG1462" s="603"/>
      <c r="AH1462" s="603"/>
      <c r="AI1462" s="603"/>
      <c r="AJ1462" s="171"/>
      <c r="AK1462" s="171"/>
      <c r="AL1462" s="364"/>
      <c r="AM1462" s="364"/>
      <c r="AN1462" s="364"/>
    </row>
    <row r="1463" spans="4:40" ht="27.75" customHeight="1" x14ac:dyDescent="0.65">
      <c r="H1463" s="603"/>
      <c r="I1463" s="603"/>
      <c r="J1463" s="603"/>
      <c r="K1463" s="603"/>
      <c r="L1463" s="603"/>
      <c r="M1463" s="603"/>
      <c r="N1463" s="603"/>
      <c r="O1463" s="603"/>
      <c r="P1463" s="603"/>
      <c r="Q1463" s="603"/>
      <c r="R1463" s="603"/>
      <c r="S1463" s="603"/>
      <c r="T1463" s="603"/>
      <c r="U1463" s="603"/>
      <c r="V1463" s="603"/>
      <c r="W1463" s="603"/>
      <c r="X1463" s="603"/>
      <c r="Y1463" s="603"/>
      <c r="Z1463" s="603"/>
      <c r="AA1463" s="603"/>
      <c r="AB1463" s="603"/>
      <c r="AC1463" s="603"/>
      <c r="AD1463" s="603"/>
      <c r="AE1463" s="603"/>
      <c r="AF1463" s="603"/>
      <c r="AG1463" s="603"/>
      <c r="AH1463" s="603"/>
      <c r="AI1463" s="603"/>
    </row>
    <row r="1464" spans="4:40" ht="27.75" customHeight="1" x14ac:dyDescent="0.65">
      <c r="D1464" s="176"/>
      <c r="E1464" s="176"/>
      <c r="F1464" s="176"/>
      <c r="G1464" s="176"/>
      <c r="H1464" s="603"/>
      <c r="I1464" s="603"/>
      <c r="J1464" s="603"/>
      <c r="K1464" s="603"/>
      <c r="L1464" s="603"/>
      <c r="M1464" s="603"/>
      <c r="N1464" s="603"/>
      <c r="O1464" s="603"/>
      <c r="P1464" s="603"/>
      <c r="Q1464" s="603"/>
      <c r="R1464" s="603"/>
      <c r="S1464" s="603"/>
      <c r="T1464" s="603"/>
      <c r="U1464" s="603"/>
      <c r="V1464" s="603"/>
      <c r="W1464" s="603"/>
      <c r="X1464" s="603"/>
      <c r="Y1464" s="603"/>
      <c r="Z1464" s="603"/>
      <c r="AA1464" s="603"/>
      <c r="AB1464" s="603"/>
      <c r="AC1464" s="603"/>
      <c r="AD1464" s="603"/>
      <c r="AE1464" s="603"/>
      <c r="AF1464" s="603"/>
      <c r="AG1464" s="603"/>
      <c r="AH1464" s="603"/>
      <c r="AI1464" s="603"/>
      <c r="AJ1464" s="176"/>
      <c r="AK1464" s="176"/>
      <c r="AL1464" s="365"/>
      <c r="AM1464" s="365"/>
      <c r="AN1464" s="365"/>
    </row>
    <row r="1465" spans="4:40" ht="27.75" customHeight="1" x14ac:dyDescent="0.65">
      <c r="D1465" s="176"/>
      <c r="E1465" s="176"/>
      <c r="F1465" s="176"/>
      <c r="G1465" s="176"/>
      <c r="H1465" s="603"/>
      <c r="I1465" s="603"/>
      <c r="J1465" s="603"/>
      <c r="K1465" s="603"/>
      <c r="L1465" s="603"/>
      <c r="M1465" s="603"/>
      <c r="N1465" s="603"/>
      <c r="O1465" s="603"/>
      <c r="P1465" s="603"/>
      <c r="Q1465" s="603"/>
      <c r="R1465" s="603"/>
      <c r="S1465" s="603"/>
      <c r="T1465" s="603"/>
      <c r="U1465" s="603"/>
      <c r="V1465" s="603"/>
      <c r="W1465" s="603"/>
      <c r="X1465" s="603"/>
      <c r="Y1465" s="603"/>
      <c r="Z1465" s="603"/>
      <c r="AA1465" s="603"/>
      <c r="AB1465" s="603"/>
      <c r="AC1465" s="603"/>
      <c r="AD1465" s="603"/>
      <c r="AE1465" s="603"/>
      <c r="AF1465" s="603"/>
      <c r="AG1465" s="603"/>
      <c r="AH1465" s="603"/>
      <c r="AI1465" s="603"/>
      <c r="AJ1465" s="176"/>
      <c r="AK1465" s="176"/>
      <c r="AL1465" s="365"/>
      <c r="AM1465" s="365"/>
      <c r="AN1465" s="365"/>
    </row>
    <row r="1466" spans="4:40" ht="27.75" customHeight="1" x14ac:dyDescent="0.65">
      <c r="D1466" s="176"/>
      <c r="E1466" s="176"/>
      <c r="F1466" s="176"/>
      <c r="G1466" s="176"/>
      <c r="H1466" s="603"/>
      <c r="I1466" s="603"/>
      <c r="J1466" s="603"/>
      <c r="K1466" s="603"/>
      <c r="L1466" s="603"/>
      <c r="M1466" s="603"/>
      <c r="N1466" s="603"/>
      <c r="O1466" s="603"/>
      <c r="P1466" s="603"/>
      <c r="Q1466" s="603"/>
      <c r="R1466" s="603"/>
      <c r="S1466" s="603"/>
      <c r="T1466" s="603"/>
      <c r="U1466" s="603"/>
      <c r="V1466" s="603"/>
      <c r="W1466" s="603"/>
      <c r="X1466" s="603"/>
      <c r="Y1466" s="603"/>
      <c r="Z1466" s="603"/>
      <c r="AA1466" s="603"/>
      <c r="AB1466" s="603"/>
      <c r="AC1466" s="603"/>
      <c r="AD1466" s="603"/>
      <c r="AE1466" s="603"/>
      <c r="AF1466" s="603"/>
      <c r="AG1466" s="603"/>
      <c r="AH1466" s="603"/>
      <c r="AI1466" s="603"/>
      <c r="AJ1466" s="176"/>
      <c r="AK1466" s="176"/>
      <c r="AL1466" s="365"/>
      <c r="AM1466" s="365"/>
      <c r="AN1466" s="365"/>
    </row>
    <row r="1467" spans="4:40" ht="27.75" customHeight="1" x14ac:dyDescent="0.65">
      <c r="D1467" s="176"/>
      <c r="E1467" s="176"/>
      <c r="F1467" s="176"/>
      <c r="G1467" s="176"/>
      <c r="H1467" s="603"/>
      <c r="I1467" s="603"/>
      <c r="J1467" s="603"/>
      <c r="K1467" s="603"/>
      <c r="L1467" s="603"/>
      <c r="M1467" s="603"/>
      <c r="N1467" s="603"/>
      <c r="O1467" s="603"/>
      <c r="P1467" s="603"/>
      <c r="Q1467" s="603"/>
      <c r="R1467" s="603"/>
      <c r="S1467" s="603"/>
      <c r="T1467" s="603"/>
      <c r="U1467" s="603"/>
      <c r="V1467" s="603"/>
      <c r="W1467" s="603"/>
      <c r="X1467" s="603"/>
      <c r="Y1467" s="603"/>
      <c r="Z1467" s="603"/>
      <c r="AA1467" s="603"/>
      <c r="AB1467" s="603"/>
      <c r="AC1467" s="603"/>
      <c r="AD1467" s="603"/>
      <c r="AE1467" s="603"/>
      <c r="AF1467" s="603"/>
      <c r="AG1467" s="603"/>
      <c r="AH1467" s="603"/>
      <c r="AI1467" s="603"/>
      <c r="AJ1467" s="176"/>
      <c r="AK1467" s="176"/>
      <c r="AL1467" s="365"/>
      <c r="AM1467" s="365"/>
      <c r="AN1467" s="365"/>
    </row>
    <row r="1468" spans="4:40" ht="27.75" customHeight="1" x14ac:dyDescent="0.65">
      <c r="D1468" s="176"/>
      <c r="E1468" s="176"/>
      <c r="F1468" s="176"/>
      <c r="G1468" s="176"/>
      <c r="H1468" s="603"/>
      <c r="I1468" s="603"/>
      <c r="J1468" s="603"/>
      <c r="K1468" s="603"/>
      <c r="L1468" s="603"/>
      <c r="M1468" s="603"/>
      <c r="N1468" s="603"/>
      <c r="O1468" s="603"/>
      <c r="P1468" s="603"/>
      <c r="Q1468" s="603"/>
      <c r="R1468" s="603"/>
      <c r="S1468" s="603"/>
      <c r="T1468" s="603"/>
      <c r="U1468" s="603"/>
      <c r="V1468" s="603"/>
      <c r="W1468" s="603"/>
      <c r="X1468" s="603"/>
      <c r="Y1468" s="603"/>
      <c r="Z1468" s="603"/>
      <c r="AA1468" s="603"/>
      <c r="AB1468" s="603"/>
      <c r="AC1468" s="603"/>
      <c r="AD1468" s="603"/>
      <c r="AE1468" s="603"/>
      <c r="AF1468" s="603"/>
      <c r="AG1468" s="603"/>
      <c r="AH1468" s="603"/>
      <c r="AI1468" s="603"/>
      <c r="AJ1468" s="176"/>
      <c r="AK1468" s="176"/>
      <c r="AL1468" s="365"/>
      <c r="AM1468" s="365"/>
      <c r="AN1468" s="365"/>
    </row>
    <row r="1470" spans="4:40" ht="27.75" customHeight="1" x14ac:dyDescent="0.65">
      <c r="G1470" s="177" t="s">
        <v>58</v>
      </c>
      <c r="H1470" s="604" t="s">
        <v>1149</v>
      </c>
      <c r="I1470" s="604"/>
      <c r="J1470" s="604"/>
      <c r="K1470" s="604"/>
      <c r="L1470" s="604"/>
      <c r="M1470" s="604"/>
      <c r="N1470" s="604"/>
      <c r="O1470" s="604"/>
      <c r="P1470" s="604"/>
      <c r="Q1470" s="604"/>
      <c r="R1470" s="604"/>
      <c r="S1470" s="604"/>
      <c r="T1470" s="604"/>
      <c r="U1470" s="604"/>
      <c r="V1470" s="604"/>
      <c r="W1470" s="604"/>
      <c r="X1470" s="604"/>
      <c r="Y1470" s="604"/>
      <c r="Z1470" s="604"/>
      <c r="AA1470" s="604"/>
      <c r="AB1470" s="604"/>
      <c r="AC1470" s="604"/>
      <c r="AD1470" s="604"/>
      <c r="AE1470" s="604"/>
      <c r="AF1470" s="604"/>
      <c r="AG1470" s="604"/>
      <c r="AH1470" s="604"/>
      <c r="AI1470" s="604"/>
    </row>
    <row r="1471" spans="4:40" ht="27.75" customHeight="1" x14ac:dyDescent="0.65">
      <c r="H1471" s="604"/>
      <c r="I1471" s="604"/>
      <c r="J1471" s="604"/>
      <c r="K1471" s="604"/>
      <c r="L1471" s="604"/>
      <c r="M1471" s="604"/>
      <c r="N1471" s="604"/>
      <c r="O1471" s="604"/>
      <c r="P1471" s="604"/>
      <c r="Q1471" s="604"/>
      <c r="R1471" s="604"/>
      <c r="S1471" s="604"/>
      <c r="T1471" s="604"/>
      <c r="U1471" s="604"/>
      <c r="V1471" s="604"/>
      <c r="W1471" s="604"/>
      <c r="X1471" s="604"/>
      <c r="Y1471" s="604"/>
      <c r="Z1471" s="604"/>
      <c r="AA1471" s="604"/>
      <c r="AB1471" s="604"/>
      <c r="AC1471" s="604"/>
      <c r="AD1471" s="604"/>
      <c r="AE1471" s="604"/>
      <c r="AF1471" s="604"/>
      <c r="AG1471" s="604"/>
      <c r="AH1471" s="604"/>
      <c r="AI1471" s="604"/>
    </row>
    <row r="1472" spans="4:40" ht="27.75" customHeight="1" x14ac:dyDescent="0.65">
      <c r="H1472" s="604"/>
      <c r="I1472" s="604"/>
      <c r="J1472" s="604"/>
      <c r="K1472" s="604"/>
      <c r="L1472" s="604"/>
      <c r="M1472" s="604"/>
      <c r="N1472" s="604"/>
      <c r="O1472" s="604"/>
      <c r="P1472" s="604"/>
      <c r="Q1472" s="604"/>
      <c r="R1472" s="604"/>
      <c r="S1472" s="604"/>
      <c r="T1472" s="604"/>
      <c r="U1472" s="604"/>
      <c r="V1472" s="604"/>
      <c r="W1472" s="604"/>
      <c r="X1472" s="604"/>
      <c r="Y1472" s="604"/>
      <c r="Z1472" s="604"/>
      <c r="AA1472" s="604"/>
      <c r="AB1472" s="604"/>
      <c r="AC1472" s="604"/>
      <c r="AD1472" s="604"/>
      <c r="AE1472" s="604"/>
      <c r="AF1472" s="604"/>
      <c r="AG1472" s="604"/>
      <c r="AH1472" s="604"/>
      <c r="AI1472" s="604"/>
    </row>
    <row r="1474" spans="7:35" ht="27.75" customHeight="1" x14ac:dyDescent="0.65">
      <c r="G1474" s="9">
        <v>2</v>
      </c>
      <c r="H1474" s="529" t="s">
        <v>701</v>
      </c>
      <c r="I1474" s="529"/>
      <c r="J1474" s="529"/>
      <c r="K1474" s="529"/>
      <c r="L1474" s="529"/>
      <c r="M1474" s="529"/>
      <c r="N1474" s="529"/>
      <c r="O1474" s="529"/>
      <c r="P1474" s="529"/>
      <c r="Q1474" s="529"/>
      <c r="R1474" s="529"/>
      <c r="S1474" s="529"/>
      <c r="T1474" s="529"/>
      <c r="U1474" s="529"/>
      <c r="V1474" s="529"/>
      <c r="W1474" s="529"/>
      <c r="X1474" s="529"/>
      <c r="Y1474" s="529"/>
      <c r="Z1474" s="529"/>
      <c r="AA1474" s="529"/>
      <c r="AB1474" s="529"/>
      <c r="AC1474" s="529"/>
      <c r="AD1474" s="529"/>
      <c r="AE1474" s="529"/>
      <c r="AF1474" s="529"/>
      <c r="AG1474" s="529"/>
      <c r="AH1474" s="529"/>
      <c r="AI1474" s="529"/>
    </row>
    <row r="1475" spans="7:35" ht="27.75" customHeight="1" x14ac:dyDescent="0.65">
      <c r="H1475" s="534" t="s">
        <v>702</v>
      </c>
      <c r="I1475" s="534"/>
      <c r="J1475" s="534"/>
      <c r="K1475" s="534"/>
      <c r="L1475" s="534"/>
      <c r="M1475" s="534"/>
      <c r="N1475" s="534"/>
      <c r="O1475" s="534"/>
      <c r="P1475" s="534"/>
      <c r="Q1475" s="534"/>
      <c r="R1475" s="534"/>
      <c r="S1475" s="534"/>
      <c r="T1475" s="534"/>
      <c r="U1475" s="534"/>
      <c r="V1475" s="534"/>
      <c r="W1475" s="534"/>
      <c r="X1475" s="534"/>
      <c r="Y1475" s="534"/>
      <c r="Z1475" s="534"/>
      <c r="AA1475" s="534"/>
      <c r="AB1475" s="534"/>
      <c r="AC1475" s="534"/>
      <c r="AD1475" s="534"/>
      <c r="AE1475" s="534"/>
      <c r="AF1475" s="534"/>
      <c r="AG1475" s="534"/>
      <c r="AH1475" s="534"/>
      <c r="AI1475" s="534"/>
    </row>
    <row r="1476" spans="7:35" ht="27.75" customHeight="1" x14ac:dyDescent="0.65">
      <c r="H1476" s="534"/>
      <c r="I1476" s="534"/>
      <c r="J1476" s="534"/>
      <c r="K1476" s="534"/>
      <c r="L1476" s="534"/>
      <c r="M1476" s="534"/>
      <c r="N1476" s="534"/>
      <c r="O1476" s="534"/>
      <c r="P1476" s="534"/>
      <c r="Q1476" s="534"/>
      <c r="R1476" s="534"/>
      <c r="S1476" s="534"/>
      <c r="T1476" s="534"/>
      <c r="U1476" s="534"/>
      <c r="V1476" s="534"/>
      <c r="W1476" s="534"/>
      <c r="X1476" s="534"/>
      <c r="Y1476" s="534"/>
      <c r="Z1476" s="534"/>
      <c r="AA1476" s="534"/>
      <c r="AB1476" s="534"/>
      <c r="AC1476" s="534"/>
      <c r="AD1476" s="534"/>
      <c r="AE1476" s="534"/>
      <c r="AF1476" s="534"/>
      <c r="AG1476" s="534"/>
      <c r="AH1476" s="534"/>
      <c r="AI1476" s="534"/>
    </row>
    <row r="1477" spans="7:35" ht="27.75" customHeight="1" x14ac:dyDescent="0.65">
      <c r="H1477" s="534"/>
      <c r="I1477" s="534"/>
      <c r="J1477" s="534"/>
      <c r="K1477" s="534"/>
      <c r="L1477" s="534"/>
      <c r="M1477" s="534"/>
      <c r="N1477" s="534"/>
      <c r="O1477" s="534"/>
      <c r="P1477" s="534"/>
      <c r="Q1477" s="534"/>
      <c r="R1477" s="534"/>
      <c r="S1477" s="534"/>
      <c r="T1477" s="534"/>
      <c r="U1477" s="534"/>
      <c r="V1477" s="534"/>
      <c r="W1477" s="534"/>
      <c r="X1477" s="534"/>
      <c r="Y1477" s="534"/>
      <c r="Z1477" s="534"/>
      <c r="AA1477" s="534"/>
      <c r="AB1477" s="534"/>
      <c r="AC1477" s="534"/>
      <c r="AD1477" s="534"/>
      <c r="AE1477" s="534"/>
      <c r="AF1477" s="534"/>
      <c r="AG1477" s="534"/>
      <c r="AH1477" s="534"/>
      <c r="AI1477" s="534"/>
    </row>
    <row r="1478" spans="7:35" ht="27.75" customHeight="1" x14ac:dyDescent="0.65">
      <c r="H1478" s="485" t="s">
        <v>1150</v>
      </c>
      <c r="I1478" s="485"/>
      <c r="J1478" s="485"/>
      <c r="K1478" s="485"/>
      <c r="L1478" s="485"/>
      <c r="M1478" s="485"/>
      <c r="N1478" s="485"/>
      <c r="O1478" s="485"/>
      <c r="P1478" s="485"/>
      <c r="Q1478" s="485"/>
      <c r="R1478" s="485"/>
      <c r="S1478" s="485"/>
      <c r="T1478" s="485"/>
      <c r="U1478" s="485"/>
      <c r="V1478" s="485"/>
      <c r="W1478" s="485"/>
      <c r="X1478" s="485"/>
      <c r="Y1478" s="485"/>
      <c r="Z1478" s="485"/>
      <c r="AA1478" s="485"/>
      <c r="AB1478" s="485"/>
      <c r="AC1478" s="485"/>
      <c r="AD1478" s="485"/>
      <c r="AE1478" s="485"/>
      <c r="AF1478" s="485"/>
      <c r="AG1478" s="485"/>
      <c r="AH1478" s="485"/>
      <c r="AI1478" s="485"/>
    </row>
    <row r="1479" spans="7:35" ht="27.75" customHeight="1" x14ac:dyDescent="0.65">
      <c r="H1479" s="485"/>
      <c r="I1479" s="485"/>
      <c r="J1479" s="485"/>
      <c r="K1479" s="485"/>
      <c r="L1479" s="485"/>
      <c r="M1479" s="485"/>
      <c r="N1479" s="485"/>
      <c r="O1479" s="485"/>
      <c r="P1479" s="485"/>
      <c r="Q1479" s="485"/>
      <c r="R1479" s="485"/>
      <c r="S1479" s="485"/>
      <c r="T1479" s="485"/>
      <c r="U1479" s="485"/>
      <c r="V1479" s="485"/>
      <c r="W1479" s="485"/>
      <c r="X1479" s="485"/>
      <c r="Y1479" s="485"/>
      <c r="Z1479" s="485"/>
      <c r="AA1479" s="485"/>
      <c r="AB1479" s="485"/>
      <c r="AC1479" s="485"/>
      <c r="AD1479" s="485"/>
      <c r="AE1479" s="485"/>
      <c r="AF1479" s="485"/>
      <c r="AG1479" s="485"/>
      <c r="AH1479" s="485"/>
      <c r="AI1479" s="485"/>
    </row>
    <row r="1480" spans="7:35" ht="27.75" customHeight="1" x14ac:dyDescent="0.65">
      <c r="H1480" s="485"/>
      <c r="I1480" s="485"/>
      <c r="J1480" s="485"/>
      <c r="K1480" s="485"/>
      <c r="L1480" s="485"/>
      <c r="M1480" s="485"/>
      <c r="N1480" s="485"/>
      <c r="O1480" s="485"/>
      <c r="P1480" s="485"/>
      <c r="Q1480" s="485"/>
      <c r="R1480" s="485"/>
      <c r="S1480" s="485"/>
      <c r="T1480" s="485"/>
      <c r="U1480" s="485"/>
      <c r="V1480" s="485"/>
      <c r="W1480" s="485"/>
      <c r="X1480" s="485"/>
      <c r="Y1480" s="485"/>
      <c r="Z1480" s="485"/>
      <c r="AA1480" s="485"/>
      <c r="AB1480" s="485"/>
      <c r="AC1480" s="485"/>
      <c r="AD1480" s="485"/>
      <c r="AE1480" s="485"/>
      <c r="AF1480" s="485"/>
      <c r="AG1480" s="485"/>
      <c r="AH1480" s="485"/>
      <c r="AI1480" s="485"/>
    </row>
    <row r="1481" spans="7:35" ht="27.75" customHeight="1" x14ac:dyDescent="0.65">
      <c r="H1481" s="485"/>
      <c r="I1481" s="485"/>
      <c r="J1481" s="485"/>
      <c r="K1481" s="485"/>
      <c r="L1481" s="485"/>
      <c r="M1481" s="485"/>
      <c r="N1481" s="485"/>
      <c r="O1481" s="485"/>
      <c r="P1481" s="485"/>
      <c r="Q1481" s="485"/>
      <c r="R1481" s="485"/>
      <c r="S1481" s="485"/>
      <c r="T1481" s="485"/>
      <c r="U1481" s="485"/>
      <c r="V1481" s="485"/>
      <c r="W1481" s="485"/>
      <c r="X1481" s="485"/>
      <c r="Y1481" s="485"/>
      <c r="Z1481" s="485"/>
      <c r="AA1481" s="485"/>
      <c r="AB1481" s="485"/>
      <c r="AC1481" s="485"/>
      <c r="AD1481" s="485"/>
      <c r="AE1481" s="485"/>
      <c r="AF1481" s="485"/>
      <c r="AG1481" s="485"/>
      <c r="AH1481" s="485"/>
      <c r="AI1481" s="485"/>
    </row>
    <row r="1482" spans="7:35" ht="27.75" customHeight="1" x14ac:dyDescent="0.65">
      <c r="H1482" s="485"/>
      <c r="I1482" s="485"/>
      <c r="J1482" s="485"/>
      <c r="K1482" s="485"/>
      <c r="L1482" s="485"/>
      <c r="M1482" s="485"/>
      <c r="N1482" s="485"/>
      <c r="O1482" s="485"/>
      <c r="P1482" s="485"/>
      <c r="Q1482" s="485"/>
      <c r="R1482" s="485"/>
      <c r="S1482" s="485"/>
      <c r="T1482" s="485"/>
      <c r="U1482" s="485"/>
      <c r="V1482" s="485"/>
      <c r="W1482" s="485"/>
      <c r="X1482" s="485"/>
      <c r="Y1482" s="485"/>
      <c r="Z1482" s="485"/>
      <c r="AA1482" s="485"/>
      <c r="AB1482" s="485"/>
      <c r="AC1482" s="485"/>
      <c r="AD1482" s="485"/>
      <c r="AE1482" s="485"/>
      <c r="AF1482" s="485"/>
      <c r="AG1482" s="485"/>
      <c r="AH1482" s="485"/>
      <c r="AI1482" s="485"/>
    </row>
    <row r="1483" spans="7:35" ht="27.75" customHeight="1" x14ac:dyDescent="0.65">
      <c r="H1483" s="485"/>
      <c r="I1483" s="485"/>
      <c r="J1483" s="485"/>
      <c r="K1483" s="485"/>
      <c r="L1483" s="485"/>
      <c r="M1483" s="485"/>
      <c r="N1483" s="485"/>
      <c r="O1483" s="485"/>
      <c r="P1483" s="485"/>
      <c r="Q1483" s="485"/>
      <c r="R1483" s="485"/>
      <c r="S1483" s="485"/>
      <c r="T1483" s="485"/>
      <c r="U1483" s="485"/>
      <c r="V1483" s="485"/>
      <c r="W1483" s="485"/>
      <c r="X1483" s="485"/>
      <c r="Y1483" s="485"/>
      <c r="Z1483" s="485"/>
      <c r="AA1483" s="485"/>
      <c r="AB1483" s="485"/>
      <c r="AC1483" s="485"/>
      <c r="AD1483" s="485"/>
      <c r="AE1483" s="485"/>
      <c r="AF1483" s="485"/>
      <c r="AG1483" s="485"/>
      <c r="AH1483" s="485"/>
      <c r="AI1483" s="485"/>
    </row>
    <row r="1484" spans="7:35" ht="27.75" customHeight="1" x14ac:dyDescent="0.65">
      <c r="H1484" s="485"/>
      <c r="I1484" s="485"/>
      <c r="J1484" s="485"/>
      <c r="K1484" s="485"/>
      <c r="L1484" s="485"/>
      <c r="M1484" s="485"/>
      <c r="N1484" s="485"/>
      <c r="O1484" s="485"/>
      <c r="P1484" s="485"/>
      <c r="Q1484" s="485"/>
      <c r="R1484" s="485"/>
      <c r="S1484" s="485"/>
      <c r="T1484" s="485"/>
      <c r="U1484" s="485"/>
      <c r="V1484" s="485"/>
      <c r="W1484" s="485"/>
      <c r="X1484" s="485"/>
      <c r="Y1484" s="485"/>
      <c r="Z1484" s="485"/>
      <c r="AA1484" s="485"/>
      <c r="AB1484" s="485"/>
      <c r="AC1484" s="485"/>
      <c r="AD1484" s="485"/>
      <c r="AE1484" s="485"/>
      <c r="AF1484" s="485"/>
      <c r="AG1484" s="485"/>
      <c r="AH1484" s="485"/>
      <c r="AI1484" s="485"/>
    </row>
    <row r="1485" spans="7:35" ht="27.75" customHeight="1" x14ac:dyDescent="0.65">
      <c r="H1485" s="485"/>
      <c r="I1485" s="485"/>
      <c r="J1485" s="485"/>
      <c r="K1485" s="485"/>
      <c r="L1485" s="485"/>
      <c r="M1485" s="485"/>
      <c r="N1485" s="485"/>
      <c r="O1485" s="485"/>
      <c r="P1485" s="485"/>
      <c r="Q1485" s="485"/>
      <c r="R1485" s="485"/>
      <c r="S1485" s="485"/>
      <c r="T1485" s="485"/>
      <c r="U1485" s="485"/>
      <c r="V1485" s="485"/>
      <c r="W1485" s="485"/>
      <c r="X1485" s="485"/>
      <c r="Y1485" s="485"/>
      <c r="Z1485" s="485"/>
      <c r="AA1485" s="485"/>
      <c r="AB1485" s="485"/>
      <c r="AC1485" s="485"/>
      <c r="AD1485" s="485"/>
      <c r="AE1485" s="485"/>
      <c r="AF1485" s="485"/>
      <c r="AG1485" s="485"/>
      <c r="AH1485" s="485"/>
      <c r="AI1485" s="485"/>
    </row>
    <row r="1486" spans="7:35" ht="27.75" customHeight="1" x14ac:dyDescent="0.65">
      <c r="H1486" s="485"/>
      <c r="I1486" s="485"/>
      <c r="J1486" s="485"/>
      <c r="K1486" s="485"/>
      <c r="L1486" s="485"/>
      <c r="M1486" s="485"/>
      <c r="N1486" s="485"/>
      <c r="O1486" s="485"/>
      <c r="P1486" s="485"/>
      <c r="Q1486" s="485"/>
      <c r="R1486" s="485"/>
      <c r="S1486" s="485"/>
      <c r="T1486" s="485"/>
      <c r="U1486" s="485"/>
      <c r="V1486" s="485"/>
      <c r="W1486" s="485"/>
      <c r="X1486" s="485"/>
      <c r="Y1486" s="485"/>
      <c r="Z1486" s="485"/>
      <c r="AA1486" s="485"/>
      <c r="AB1486" s="485"/>
      <c r="AC1486" s="485"/>
      <c r="AD1486" s="485"/>
      <c r="AE1486" s="485"/>
      <c r="AF1486" s="485"/>
      <c r="AG1486" s="485"/>
      <c r="AH1486" s="485"/>
      <c r="AI1486" s="485"/>
    </row>
    <row r="1487" spans="7:35" ht="25.3" customHeight="1" x14ac:dyDescent="0.65">
      <c r="H1487" s="485"/>
      <c r="I1487" s="485"/>
      <c r="J1487" s="485"/>
      <c r="K1487" s="485"/>
      <c r="L1487" s="485"/>
      <c r="M1487" s="485"/>
      <c r="N1487" s="485"/>
      <c r="O1487" s="485"/>
      <c r="P1487" s="485"/>
      <c r="Q1487" s="485"/>
      <c r="R1487" s="485"/>
      <c r="S1487" s="485"/>
      <c r="T1487" s="485"/>
      <c r="U1487" s="485"/>
      <c r="V1487" s="485"/>
      <c r="W1487" s="485"/>
      <c r="X1487" s="485"/>
      <c r="Y1487" s="485"/>
      <c r="Z1487" s="485"/>
      <c r="AA1487" s="485"/>
      <c r="AB1487" s="485"/>
      <c r="AC1487" s="485"/>
      <c r="AD1487" s="485"/>
      <c r="AE1487" s="485"/>
      <c r="AF1487" s="485"/>
      <c r="AG1487" s="485"/>
      <c r="AH1487" s="485"/>
      <c r="AI1487" s="485"/>
    </row>
    <row r="1488" spans="7:35" ht="27.75" customHeight="1" x14ac:dyDescent="0.65">
      <c r="H1488" s="278"/>
      <c r="I1488" s="278"/>
      <c r="J1488" s="278"/>
      <c r="K1488" s="278"/>
      <c r="L1488" s="278"/>
      <c r="M1488" s="278"/>
      <c r="N1488" s="278"/>
      <c r="O1488" s="278"/>
      <c r="P1488" s="278"/>
      <c r="Q1488" s="278"/>
      <c r="R1488" s="278"/>
      <c r="S1488" s="278"/>
      <c r="T1488" s="278"/>
      <c r="U1488" s="278"/>
      <c r="V1488" s="278"/>
      <c r="W1488" s="278"/>
      <c r="X1488" s="278"/>
      <c r="Y1488" s="278"/>
      <c r="Z1488" s="278"/>
      <c r="AA1488" s="278"/>
      <c r="AB1488" s="278"/>
      <c r="AC1488" s="278"/>
      <c r="AD1488" s="278"/>
      <c r="AE1488" s="278"/>
      <c r="AF1488" s="278"/>
      <c r="AG1488" s="284"/>
      <c r="AH1488" s="279"/>
      <c r="AI1488" s="279"/>
    </row>
    <row r="1489" spans="7:36" ht="27.75" customHeight="1" x14ac:dyDescent="0.65">
      <c r="G1489" s="177" t="s">
        <v>58</v>
      </c>
      <c r="H1489" s="770" t="s">
        <v>1151</v>
      </c>
      <c r="I1489" s="770"/>
      <c r="J1489" s="770"/>
      <c r="K1489" s="770"/>
      <c r="L1489" s="770"/>
      <c r="M1489" s="770"/>
      <c r="N1489" s="770"/>
      <c r="O1489" s="770"/>
      <c r="P1489" s="770"/>
      <c r="Q1489" s="770"/>
      <c r="R1489" s="770"/>
      <c r="S1489" s="770"/>
      <c r="T1489" s="770"/>
      <c r="U1489" s="770"/>
      <c r="V1489" s="770"/>
      <c r="W1489" s="770"/>
      <c r="X1489" s="770"/>
      <c r="Y1489" s="770"/>
      <c r="Z1489" s="770"/>
      <c r="AA1489" s="770"/>
      <c r="AB1489" s="770"/>
      <c r="AC1489" s="770"/>
      <c r="AD1489" s="770"/>
      <c r="AE1489" s="770"/>
      <c r="AF1489" s="770"/>
      <c r="AG1489" s="770"/>
      <c r="AH1489" s="770"/>
      <c r="AI1489" s="770"/>
    </row>
    <row r="1490" spans="7:36" ht="27.75" customHeight="1" x14ac:dyDescent="0.65">
      <c r="H1490" s="770"/>
      <c r="I1490" s="770"/>
      <c r="J1490" s="770"/>
      <c r="K1490" s="770"/>
      <c r="L1490" s="770"/>
      <c r="M1490" s="770"/>
      <c r="N1490" s="770"/>
      <c r="O1490" s="770"/>
      <c r="P1490" s="770"/>
      <c r="Q1490" s="770"/>
      <c r="R1490" s="770"/>
      <c r="S1490" s="770"/>
      <c r="T1490" s="770"/>
      <c r="U1490" s="770"/>
      <c r="V1490" s="770"/>
      <c r="W1490" s="770"/>
      <c r="X1490" s="770"/>
      <c r="Y1490" s="770"/>
      <c r="Z1490" s="770"/>
      <c r="AA1490" s="770"/>
      <c r="AB1490" s="770"/>
      <c r="AC1490" s="770"/>
      <c r="AD1490" s="770"/>
      <c r="AE1490" s="770"/>
      <c r="AF1490" s="770"/>
      <c r="AG1490" s="770"/>
      <c r="AH1490" s="770"/>
      <c r="AI1490" s="770"/>
    </row>
    <row r="1491" spans="7:36" ht="27.75" customHeight="1" x14ac:dyDescent="0.65">
      <c r="H1491" s="770"/>
      <c r="I1491" s="770"/>
      <c r="J1491" s="770"/>
      <c r="K1491" s="770"/>
      <c r="L1491" s="770"/>
      <c r="M1491" s="770"/>
      <c r="N1491" s="770"/>
      <c r="O1491" s="770"/>
      <c r="P1491" s="770"/>
      <c r="Q1491" s="770"/>
      <c r="R1491" s="770"/>
      <c r="S1491" s="770"/>
      <c r="T1491" s="770"/>
      <c r="U1491" s="770"/>
      <c r="V1491" s="770"/>
      <c r="W1491" s="770"/>
      <c r="X1491" s="770"/>
      <c r="Y1491" s="770"/>
      <c r="Z1491" s="770"/>
      <c r="AA1491" s="770"/>
      <c r="AB1491" s="770"/>
      <c r="AC1491" s="770"/>
      <c r="AD1491" s="770"/>
      <c r="AE1491" s="770"/>
      <c r="AF1491" s="770"/>
      <c r="AG1491" s="770"/>
      <c r="AH1491" s="770"/>
      <c r="AI1491" s="770"/>
    </row>
    <row r="1492" spans="7:36" ht="27.75" customHeight="1" x14ac:dyDescent="0.65">
      <c r="H1492" s="770"/>
      <c r="I1492" s="770"/>
      <c r="J1492" s="770"/>
      <c r="K1492" s="770"/>
      <c r="L1492" s="770"/>
      <c r="M1492" s="770"/>
      <c r="N1492" s="770"/>
      <c r="O1492" s="770"/>
      <c r="P1492" s="770"/>
      <c r="Q1492" s="770"/>
      <c r="R1492" s="770"/>
      <c r="S1492" s="770"/>
      <c r="T1492" s="770"/>
      <c r="U1492" s="770"/>
      <c r="V1492" s="770"/>
      <c r="W1492" s="770"/>
      <c r="X1492" s="770"/>
      <c r="Y1492" s="770"/>
      <c r="Z1492" s="770"/>
      <c r="AA1492" s="770"/>
      <c r="AB1492" s="770"/>
      <c r="AC1492" s="770"/>
      <c r="AD1492" s="770"/>
      <c r="AE1492" s="770"/>
      <c r="AF1492" s="770"/>
      <c r="AG1492" s="770"/>
      <c r="AH1492" s="770"/>
      <c r="AI1492" s="770"/>
    </row>
    <row r="1493" spans="7:36" ht="27.75" customHeight="1" x14ac:dyDescent="0.65">
      <c r="H1493" s="770"/>
      <c r="I1493" s="770"/>
      <c r="J1493" s="770"/>
      <c r="K1493" s="770"/>
      <c r="L1493" s="770"/>
      <c r="M1493" s="770"/>
      <c r="N1493" s="770"/>
      <c r="O1493" s="770"/>
      <c r="P1493" s="770"/>
      <c r="Q1493" s="770"/>
      <c r="R1493" s="770"/>
      <c r="S1493" s="770"/>
      <c r="T1493" s="770"/>
      <c r="U1493" s="770"/>
      <c r="V1493" s="770"/>
      <c r="W1493" s="770"/>
      <c r="X1493" s="770"/>
      <c r="Y1493" s="770"/>
      <c r="Z1493" s="770"/>
      <c r="AA1493" s="770"/>
      <c r="AB1493" s="770"/>
      <c r="AC1493" s="770"/>
      <c r="AD1493" s="770"/>
      <c r="AE1493" s="770"/>
      <c r="AF1493" s="770"/>
      <c r="AG1493" s="770"/>
      <c r="AH1493" s="770"/>
      <c r="AI1493" s="770"/>
    </row>
    <row r="1494" spans="7:36" ht="27.75" customHeight="1" x14ac:dyDescent="0.65">
      <c r="H1494" s="770"/>
      <c r="I1494" s="770"/>
      <c r="J1494" s="770"/>
      <c r="K1494" s="770"/>
      <c r="L1494" s="770"/>
      <c r="M1494" s="770"/>
      <c r="N1494" s="770"/>
      <c r="O1494" s="770"/>
      <c r="P1494" s="770"/>
      <c r="Q1494" s="770"/>
      <c r="R1494" s="770"/>
      <c r="S1494" s="770"/>
      <c r="T1494" s="770"/>
      <c r="U1494" s="770"/>
      <c r="V1494" s="770"/>
      <c r="W1494" s="770"/>
      <c r="X1494" s="770"/>
      <c r="Y1494" s="770"/>
      <c r="Z1494" s="770"/>
      <c r="AA1494" s="770"/>
      <c r="AB1494" s="770"/>
      <c r="AC1494" s="770"/>
      <c r="AD1494" s="770"/>
      <c r="AE1494" s="770"/>
      <c r="AF1494" s="770"/>
      <c r="AG1494" s="770"/>
      <c r="AH1494" s="770"/>
      <c r="AI1494" s="770"/>
    </row>
    <row r="1495" spans="7:36" ht="27.75" customHeight="1" x14ac:dyDescent="0.65">
      <c r="H1495" s="770"/>
      <c r="I1495" s="770"/>
      <c r="J1495" s="770"/>
      <c r="K1495" s="770"/>
      <c r="L1495" s="770"/>
      <c r="M1495" s="770"/>
      <c r="N1495" s="770"/>
      <c r="O1495" s="770"/>
      <c r="P1495" s="770"/>
      <c r="Q1495" s="770"/>
      <c r="R1495" s="770"/>
      <c r="S1495" s="770"/>
      <c r="T1495" s="770"/>
      <c r="U1495" s="770"/>
      <c r="V1495" s="770"/>
      <c r="W1495" s="770"/>
      <c r="X1495" s="770"/>
      <c r="Y1495" s="770"/>
      <c r="Z1495" s="770"/>
      <c r="AA1495" s="770"/>
      <c r="AB1495" s="770"/>
      <c r="AC1495" s="770"/>
      <c r="AD1495" s="770"/>
      <c r="AE1495" s="770"/>
      <c r="AF1495" s="770"/>
      <c r="AG1495" s="770"/>
      <c r="AH1495" s="770"/>
      <c r="AI1495" s="770"/>
    </row>
    <row r="1496" spans="7:36" ht="27.75" customHeight="1" x14ac:dyDescent="0.65">
      <c r="H1496" s="770"/>
      <c r="I1496" s="770"/>
      <c r="J1496" s="770"/>
      <c r="K1496" s="770"/>
      <c r="L1496" s="770"/>
      <c r="M1496" s="770"/>
      <c r="N1496" s="770"/>
      <c r="O1496" s="770"/>
      <c r="P1496" s="770"/>
      <c r="Q1496" s="770"/>
      <c r="R1496" s="770"/>
      <c r="S1496" s="770"/>
      <c r="T1496" s="770"/>
      <c r="U1496" s="770"/>
      <c r="V1496" s="770"/>
      <c r="W1496" s="770"/>
      <c r="X1496" s="770"/>
      <c r="Y1496" s="770"/>
      <c r="Z1496" s="770"/>
      <c r="AA1496" s="770"/>
      <c r="AB1496" s="770"/>
      <c r="AC1496" s="770"/>
      <c r="AD1496" s="770"/>
      <c r="AE1496" s="770"/>
      <c r="AF1496" s="770"/>
      <c r="AG1496" s="770"/>
      <c r="AH1496" s="770"/>
      <c r="AI1496" s="770"/>
    </row>
    <row r="1497" spans="7:36" ht="27.75" customHeight="1" x14ac:dyDescent="0.65">
      <c r="H1497" s="770"/>
      <c r="I1497" s="770"/>
      <c r="J1497" s="770"/>
      <c r="K1497" s="770"/>
      <c r="L1497" s="770"/>
      <c r="M1497" s="770"/>
      <c r="N1497" s="770"/>
      <c r="O1497" s="770"/>
      <c r="P1497" s="770"/>
      <c r="Q1497" s="770"/>
      <c r="R1497" s="770"/>
      <c r="S1497" s="770"/>
      <c r="T1497" s="770"/>
      <c r="U1497" s="770"/>
      <c r="V1497" s="770"/>
      <c r="W1497" s="770"/>
      <c r="X1497" s="770"/>
      <c r="Y1497" s="770"/>
      <c r="Z1497" s="770"/>
      <c r="AA1497" s="770"/>
      <c r="AB1497" s="770"/>
      <c r="AC1497" s="770"/>
      <c r="AD1497" s="770"/>
      <c r="AE1497" s="770"/>
      <c r="AF1497" s="770"/>
      <c r="AG1497" s="770"/>
      <c r="AH1497" s="770"/>
      <c r="AI1497" s="770"/>
    </row>
    <row r="1498" spans="7:36" ht="27.75" customHeight="1" x14ac:dyDescent="0.65">
      <c r="H1498" s="770"/>
      <c r="I1498" s="770"/>
      <c r="J1498" s="770"/>
      <c r="K1498" s="770"/>
      <c r="L1498" s="770"/>
      <c r="M1498" s="770"/>
      <c r="N1498" s="770"/>
      <c r="O1498" s="770"/>
      <c r="P1498" s="770"/>
      <c r="Q1498" s="770"/>
      <c r="R1498" s="770"/>
      <c r="S1498" s="770"/>
      <c r="T1498" s="770"/>
      <c r="U1498" s="770"/>
      <c r="V1498" s="770"/>
      <c r="W1498" s="770"/>
      <c r="X1498" s="770"/>
      <c r="Y1498" s="770"/>
      <c r="Z1498" s="770"/>
      <c r="AA1498" s="770"/>
      <c r="AB1498" s="770"/>
      <c r="AC1498" s="770"/>
      <c r="AD1498" s="770"/>
      <c r="AE1498" s="770"/>
      <c r="AF1498" s="770"/>
      <c r="AG1498" s="770"/>
      <c r="AH1498" s="770"/>
      <c r="AI1498" s="770"/>
    </row>
    <row r="1499" spans="7:36" ht="27.75" customHeight="1" x14ac:dyDescent="0.65">
      <c r="H1499" s="52"/>
      <c r="I1499" s="52"/>
      <c r="J1499" s="52"/>
      <c r="K1499" s="52"/>
      <c r="L1499" s="52"/>
      <c r="M1499" s="52"/>
      <c r="N1499" s="52"/>
      <c r="O1499" s="52"/>
      <c r="P1499" s="52"/>
      <c r="Q1499" s="52"/>
      <c r="R1499" s="52"/>
      <c r="S1499" s="52"/>
      <c r="T1499" s="52"/>
      <c r="U1499" s="52"/>
      <c r="V1499" s="52"/>
      <c r="W1499" s="52"/>
      <c r="X1499" s="52"/>
      <c r="Y1499" s="52"/>
      <c r="Z1499" s="52"/>
      <c r="AA1499" s="52"/>
      <c r="AB1499" s="52"/>
      <c r="AC1499" s="52"/>
      <c r="AD1499" s="52"/>
      <c r="AE1499" s="52"/>
      <c r="AF1499" s="52"/>
      <c r="AG1499" s="368"/>
      <c r="AH1499" s="52"/>
      <c r="AI1499" s="52"/>
    </row>
    <row r="1501" spans="7:36" ht="27.75" customHeight="1" x14ac:dyDescent="0.65">
      <c r="AG1501" s="947" t="s">
        <v>758</v>
      </c>
      <c r="AH1501" s="947"/>
      <c r="AI1501" s="947"/>
      <c r="AJ1501" s="947"/>
    </row>
  </sheetData>
  <mergeCells count="1648">
    <mergeCell ref="H1420:AD1428"/>
    <mergeCell ref="AL676:AQ677"/>
    <mergeCell ref="AL672:AQ672"/>
    <mergeCell ref="AL968:AQ970"/>
    <mergeCell ref="AL1045:AQ1047"/>
    <mergeCell ref="AL1154:AQ1155"/>
    <mergeCell ref="AL1223:AQ1226"/>
    <mergeCell ref="AL1227:AQ1229"/>
    <mergeCell ref="H1196:AD1201"/>
    <mergeCell ref="AL1196:AQ1197"/>
    <mergeCell ref="F1203:G1203"/>
    <mergeCell ref="H1203:AD1206"/>
    <mergeCell ref="AH1203:AJ1203"/>
    <mergeCell ref="AL1203:AQ1204"/>
    <mergeCell ref="H1208:AD1210"/>
    <mergeCell ref="AL1208:AQ1209"/>
    <mergeCell ref="F1227:G1227"/>
    <mergeCell ref="H1227:AD1229"/>
    <mergeCell ref="AH1227:AJ1227"/>
    <mergeCell ref="H1231:AD1235"/>
    <mergeCell ref="H1236:AD1237"/>
    <mergeCell ref="H1238:AD1239"/>
    <mergeCell ref="H1240:AD1243"/>
    <mergeCell ref="AL1242:AQ1245"/>
    <mergeCell ref="H1169:AD1171"/>
    <mergeCell ref="AH1169:AJ1169"/>
    <mergeCell ref="AL1169:AQ1170"/>
    <mergeCell ref="AL1315:AQ1316"/>
    <mergeCell ref="AL1172:AQ1173"/>
    <mergeCell ref="R737:AD737"/>
    <mergeCell ref="H676:AD677"/>
    <mergeCell ref="AL1184:AQ1185"/>
    <mergeCell ref="F1192:G1192"/>
    <mergeCell ref="H1192:AD1194"/>
    <mergeCell ref="AH1192:AJ1192"/>
    <mergeCell ref="AL1192:AQ1193"/>
    <mergeCell ref="AR1192:AR1193"/>
    <mergeCell ref="H418:AD419"/>
    <mergeCell ref="H538:L539"/>
    <mergeCell ref="R742:AB742"/>
    <mergeCell ref="H743:Q743"/>
    <mergeCell ref="AH815:AJ815"/>
    <mergeCell ref="H810:AD813"/>
    <mergeCell ref="AH810:AJ810"/>
    <mergeCell ref="AH805:AJ805"/>
    <mergeCell ref="AL808:AQ809"/>
    <mergeCell ref="AL815:AQ816"/>
    <mergeCell ref="H582:M582"/>
    <mergeCell ref="AR764:AR765"/>
    <mergeCell ref="AL748:AQ750"/>
    <mergeCell ref="H1150:O1150"/>
    <mergeCell ref="P1150:AD1150"/>
    <mergeCell ref="H1151:O1151"/>
    <mergeCell ref="H1086:AD1087"/>
    <mergeCell ref="AL796:AQ797"/>
    <mergeCell ref="AL1096:AQ1098"/>
    <mergeCell ref="AL773:AQ774"/>
    <mergeCell ref="AH640:AJ640"/>
    <mergeCell ref="J645:AD645"/>
    <mergeCell ref="J646:AD646"/>
    <mergeCell ref="J647:AD647"/>
    <mergeCell ref="J648:AD648"/>
    <mergeCell ref="J649:AD649"/>
    <mergeCell ref="J650:AD650"/>
    <mergeCell ref="H594:AD595"/>
    <mergeCell ref="I777:AD785"/>
    <mergeCell ref="AL751:AQ752"/>
    <mergeCell ref="I764:AD765"/>
    <mergeCell ref="H767:AD771"/>
    <mergeCell ref="AL322:AQ324"/>
    <mergeCell ref="H349:AD349"/>
    <mergeCell ref="I701:AD701"/>
    <mergeCell ref="I680:AD680"/>
    <mergeCell ref="M542:O543"/>
    <mergeCell ref="M540:O541"/>
    <mergeCell ref="P540:P541"/>
    <mergeCell ref="P542:P543"/>
    <mergeCell ref="R583:AD583"/>
    <mergeCell ref="AL502:AQ504"/>
    <mergeCell ref="AH572:AJ572"/>
    <mergeCell ref="AH577:AJ577"/>
    <mergeCell ref="AH579:AJ579"/>
    <mergeCell ref="I574:AD575"/>
    <mergeCell ref="W591:Z591"/>
    <mergeCell ref="H599:AD612"/>
    <mergeCell ref="H666:AD670"/>
    <mergeCell ref="AL557:AQ558"/>
    <mergeCell ref="H585:K585"/>
    <mergeCell ref="AL318:AQ320"/>
    <mergeCell ref="AL339:AQ340"/>
    <mergeCell ref="H343:AD343"/>
    <mergeCell ref="H335:X335"/>
    <mergeCell ref="H342:AD342"/>
    <mergeCell ref="Z334:AB334"/>
    <mergeCell ref="Z335:AA335"/>
    <mergeCell ref="AL358:AQ359"/>
    <mergeCell ref="H640:AD641"/>
    <mergeCell ref="H546:L547"/>
    <mergeCell ref="AL565:AQ566"/>
    <mergeCell ref="N582:AD582"/>
    <mergeCell ref="N583:Q583"/>
    <mergeCell ref="AL663:AQ664"/>
    <mergeCell ref="AL625:AQ626"/>
    <mergeCell ref="Y743:AD743"/>
    <mergeCell ref="AL764:AQ765"/>
    <mergeCell ref="AL594:AQ595"/>
    <mergeCell ref="I572:AD572"/>
    <mergeCell ref="J588:M588"/>
    <mergeCell ref="O587:Q587"/>
    <mergeCell ref="I577:AD577"/>
    <mergeCell ref="I579:AD579"/>
    <mergeCell ref="AH570:AJ570"/>
    <mergeCell ref="I568:AD568"/>
    <mergeCell ref="L585:T585"/>
    <mergeCell ref="H621:AD623"/>
    <mergeCell ref="AH615:AJ615"/>
    <mergeCell ref="AL666:AQ668"/>
    <mergeCell ref="AH332:AJ332"/>
    <mergeCell ref="H358:AD358"/>
    <mergeCell ref="AH364:AJ364"/>
    <mergeCell ref="AH796:AJ796"/>
    <mergeCell ref="H581:AD581"/>
    <mergeCell ref="G1089:AD1094"/>
    <mergeCell ref="N584:Q584"/>
    <mergeCell ref="F1378:G1378"/>
    <mergeCell ref="N1034:Q1034"/>
    <mergeCell ref="R1034:AD1034"/>
    <mergeCell ref="N1035:Q1035"/>
    <mergeCell ref="R1035:V1035"/>
    <mergeCell ref="W1035:Z1035"/>
    <mergeCell ref="H1045:AD1047"/>
    <mergeCell ref="H334:X334"/>
    <mergeCell ref="H340:AD340"/>
    <mergeCell ref="H372:AD372"/>
    <mergeCell ref="H375:AD376"/>
    <mergeCell ref="H344:AD344"/>
    <mergeCell ref="H348:AD348"/>
    <mergeCell ref="H390:AD390"/>
    <mergeCell ref="F663:G663"/>
    <mergeCell ref="H586:AD586"/>
    <mergeCell ref="U585:AD585"/>
    <mergeCell ref="H653:AD654"/>
    <mergeCell ref="AH652:AJ652"/>
    <mergeCell ref="AA591:AD591"/>
    <mergeCell ref="F1178:G1178"/>
    <mergeCell ref="H1178:AD1183"/>
    <mergeCell ref="AH1178:AJ1178"/>
    <mergeCell ref="H1184:AD1189"/>
    <mergeCell ref="AG1501:AJ1501"/>
    <mergeCell ref="H1321:AD1322"/>
    <mergeCell ref="AG590:AJ590"/>
    <mergeCell ref="AG592:AJ592"/>
    <mergeCell ref="AG744:AJ744"/>
    <mergeCell ref="AG746:AJ746"/>
    <mergeCell ref="AG1041:AJ1041"/>
    <mergeCell ref="AG1043:AJ1043"/>
    <mergeCell ref="AG1392:AJ1392"/>
    <mergeCell ref="AG1394:AJ1394"/>
    <mergeCell ref="AG1383:AJ1383"/>
    <mergeCell ref="AG1390:AJ1390"/>
    <mergeCell ref="AG1032:AJ1032"/>
    <mergeCell ref="AG1039:AJ1039"/>
    <mergeCell ref="AG735:AJ735"/>
    <mergeCell ref="AG742:AJ742"/>
    <mergeCell ref="H1315:AD1315"/>
    <mergeCell ref="AH1433:AJ1433"/>
    <mergeCell ref="H845:AD847"/>
    <mergeCell ref="H849:AD850"/>
    <mergeCell ref="I1375:AD1375"/>
    <mergeCell ref="H1383:AD1383"/>
    <mergeCell ref="H1384:M1384"/>
    <mergeCell ref="N1384:AD1384"/>
    <mergeCell ref="H1385:M1386"/>
    <mergeCell ref="N1385:Q1385"/>
    <mergeCell ref="R1385:AD1385"/>
    <mergeCell ref="N1386:Q1386"/>
    <mergeCell ref="R1386:V1386"/>
    <mergeCell ref="W1386:Z1386"/>
    <mergeCell ref="AH1096:AJ1096"/>
    <mergeCell ref="H1220:AD1220"/>
    <mergeCell ref="B502:E504"/>
    <mergeCell ref="F502:G502"/>
    <mergeCell ref="H502:AD504"/>
    <mergeCell ref="H548:L549"/>
    <mergeCell ref="H565:AD566"/>
    <mergeCell ref="H852:AD855"/>
    <mergeCell ref="W584:Z584"/>
    <mergeCell ref="AA584:AD584"/>
    <mergeCell ref="J587:M587"/>
    <mergeCell ref="H615:AD618"/>
    <mergeCell ref="S587:U587"/>
    <mergeCell ref="W587:Y587"/>
    <mergeCell ref="AA587:AC587"/>
    <mergeCell ref="H808:AD808"/>
    <mergeCell ref="H591:U591"/>
    <mergeCell ref="H826:I826"/>
    <mergeCell ref="J826:L826"/>
    <mergeCell ref="B510:E510"/>
    <mergeCell ref="H513:AD513"/>
    <mergeCell ref="J514:AD514"/>
    <mergeCell ref="J515:AD516"/>
    <mergeCell ref="H744:U744"/>
    <mergeCell ref="V744:AD744"/>
    <mergeCell ref="H590:U590"/>
    <mergeCell ref="V590:AD590"/>
    <mergeCell ref="H583:M584"/>
    <mergeCell ref="H490:AD495"/>
    <mergeCell ref="H506:AD508"/>
    <mergeCell ref="AH506:AJ506"/>
    <mergeCell ref="AR506:AR507"/>
    <mergeCell ref="H497:AD499"/>
    <mergeCell ref="AH497:AJ497"/>
    <mergeCell ref="AR497:AR498"/>
    <mergeCell ref="AL497:AQ499"/>
    <mergeCell ref="I461:AD462"/>
    <mergeCell ref="I464:AD464"/>
    <mergeCell ref="I466:AD466"/>
    <mergeCell ref="H472:AD473"/>
    <mergeCell ref="I679:AD679"/>
    <mergeCell ref="AG1:AJ1"/>
    <mergeCell ref="H322:AD323"/>
    <mergeCell ref="AH322:AJ322"/>
    <mergeCell ref="X268:Z268"/>
    <mergeCell ref="X269:Y269"/>
    <mergeCell ref="X270:Y270"/>
    <mergeCell ref="H593:AD593"/>
    <mergeCell ref="H341:AD341"/>
    <mergeCell ref="L331:Q331"/>
    <mergeCell ref="S331:X331"/>
    <mergeCell ref="H332:AD332"/>
    <mergeCell ref="AG581:AJ581"/>
    <mergeCell ref="AG588:AJ588"/>
    <mergeCell ref="AH597:AJ597"/>
    <mergeCell ref="N311:S311"/>
    <mergeCell ref="T311:Y311"/>
    <mergeCell ref="AL572:AQ573"/>
    <mergeCell ref="AL652:AQ654"/>
    <mergeCell ref="H318:AD320"/>
    <mergeCell ref="I1404:AD1404"/>
    <mergeCell ref="H1309:O1309"/>
    <mergeCell ref="P1312:Y1312"/>
    <mergeCell ref="AH857:AJ857"/>
    <mergeCell ref="AR433:AR434"/>
    <mergeCell ref="AH436:AJ436"/>
    <mergeCell ref="AR436:AR437"/>
    <mergeCell ref="AR410:AR411"/>
    <mergeCell ref="AL418:AQ419"/>
    <mergeCell ref="AL436:AQ439"/>
    <mergeCell ref="F436:G436"/>
    <mergeCell ref="AH418:AJ418"/>
    <mergeCell ref="F450:G450"/>
    <mergeCell ref="H450:AD451"/>
    <mergeCell ref="AH450:AJ450"/>
    <mergeCell ref="AR450:AR451"/>
    <mergeCell ref="AR456:AR457"/>
    <mergeCell ref="AL450:AQ454"/>
    <mergeCell ref="AL475:AQ477"/>
    <mergeCell ref="L480:N480"/>
    <mergeCell ref="L481:N481"/>
    <mergeCell ref="AR459:AR460"/>
    <mergeCell ref="AR475:AR476"/>
    <mergeCell ref="J517:AD517"/>
    <mergeCell ref="J518:AD518"/>
    <mergeCell ref="I702:AD703"/>
    <mergeCell ref="I704:AD705"/>
    <mergeCell ref="L482:N482"/>
    <mergeCell ref="AH461:AJ461"/>
    <mergeCell ref="AR461:AR462"/>
    <mergeCell ref="AH464:AJ464"/>
    <mergeCell ref="AL469:AQ471"/>
    <mergeCell ref="W1393:Z1393"/>
    <mergeCell ref="AA1393:AD1393"/>
    <mergeCell ref="L1387:T1387"/>
    <mergeCell ref="H1387:K1387"/>
    <mergeCell ref="I1374:AD1374"/>
    <mergeCell ref="H1262:AD1262"/>
    <mergeCell ref="F837:G837"/>
    <mergeCell ref="H837:AD839"/>
    <mergeCell ref="H841:AD843"/>
    <mergeCell ref="F845:G845"/>
    <mergeCell ref="F808:G808"/>
    <mergeCell ref="AH808:AJ808"/>
    <mergeCell ref="AH802:AJ802"/>
    <mergeCell ref="F805:G805"/>
    <mergeCell ref="N824:P824"/>
    <mergeCell ref="Q824:R824"/>
    <mergeCell ref="T824:V824"/>
    <mergeCell ref="X824:Z824"/>
    <mergeCell ref="AA824:AB824"/>
    <mergeCell ref="H825:I825"/>
    <mergeCell ref="I1348:AD1348"/>
    <mergeCell ref="H1310:O1310"/>
    <mergeCell ref="P1307:Y1307"/>
    <mergeCell ref="P1308:Y1308"/>
    <mergeCell ref="P1309:Y1309"/>
    <mergeCell ref="P1310:Y1310"/>
    <mergeCell ref="H1096:AD1098"/>
    <mergeCell ref="AA1386:AD1386"/>
    <mergeCell ref="AH1295:AJ1295"/>
    <mergeCell ref="P1151:R1151"/>
    <mergeCell ref="S1151:V1151"/>
    <mergeCell ref="W1151:AA1151"/>
    <mergeCell ref="F924:G924"/>
    <mergeCell ref="H924:AD925"/>
    <mergeCell ref="F1324:G1324"/>
    <mergeCell ref="P1311:Y1311"/>
    <mergeCell ref="F1442:G1442"/>
    <mergeCell ref="H1442:AD1443"/>
    <mergeCell ref="AH1442:AJ1442"/>
    <mergeCell ref="H1406:AD1407"/>
    <mergeCell ref="AL1406:AQ1407"/>
    <mergeCell ref="H1137:I1137"/>
    <mergeCell ref="H1138:I1138"/>
    <mergeCell ref="U1036:AD1036"/>
    <mergeCell ref="H1042:U1042"/>
    <mergeCell ref="F1020:G1020"/>
    <mergeCell ref="F1109:G1109"/>
    <mergeCell ref="H1109:AD1111"/>
    <mergeCell ref="H1308:O1308"/>
    <mergeCell ref="AL1109:AQ1111"/>
    <mergeCell ref="AL1305:AQ1308"/>
    <mergeCell ref="H1347:AD1347"/>
    <mergeCell ref="F1406:G1406"/>
    <mergeCell ref="AH1406:AJ1406"/>
    <mergeCell ref="H1041:U1041"/>
    <mergeCell ref="V1041:AD1041"/>
    <mergeCell ref="U1387:AD1387"/>
    <mergeCell ref="F1360:G1360"/>
    <mergeCell ref="F1412:G1412"/>
    <mergeCell ref="H1412:AD1413"/>
    <mergeCell ref="AH1412:AJ1412"/>
    <mergeCell ref="H1392:U1392"/>
    <mergeCell ref="V1392:AD1392"/>
    <mergeCell ref="H1393:U1393"/>
    <mergeCell ref="AL1412:AQ1414"/>
    <mergeCell ref="AL1416:AQ1417"/>
    <mergeCell ref="F1416:G1416"/>
    <mergeCell ref="AH1416:AJ1416"/>
    <mergeCell ref="I1403:AD1403"/>
    <mergeCell ref="H1256:AD1258"/>
    <mergeCell ref="AH1256:AJ1256"/>
    <mergeCell ref="AL1256:AQ1257"/>
    <mergeCell ref="AL1344:AQ1347"/>
    <mergeCell ref="AH792:AJ792"/>
    <mergeCell ref="AL792:AQ793"/>
    <mergeCell ref="AH713:AJ713"/>
    <mergeCell ref="J760:AD760"/>
    <mergeCell ref="J761:AD761"/>
    <mergeCell ref="H799:AD800"/>
    <mergeCell ref="AH799:AJ799"/>
    <mergeCell ref="AL799:AQ800"/>
    <mergeCell ref="F815:G815"/>
    <mergeCell ref="H815:AD817"/>
    <mergeCell ref="P1313:Y1313"/>
    <mergeCell ref="I1396:AD1397"/>
    <mergeCell ref="H1100:AD1100"/>
    <mergeCell ref="I1102:AD1104"/>
    <mergeCell ref="I1105:AD1106"/>
    <mergeCell ref="I1124:AD1126"/>
    <mergeCell ref="I1142:AD1143"/>
    <mergeCell ref="AL1145:AQ1146"/>
    <mergeCell ref="AL1213:AQ1214"/>
    <mergeCell ref="H1223:AD1224"/>
    <mergeCell ref="F1291:G1291"/>
    <mergeCell ref="H1295:AD1296"/>
    <mergeCell ref="H1048:AD1061"/>
    <mergeCell ref="J1356:AD1356"/>
    <mergeCell ref="J1357:AD1357"/>
    <mergeCell ref="J1358:AD1358"/>
    <mergeCell ref="AH1324:AJ1324"/>
    <mergeCell ref="AH1378:AJ1378"/>
    <mergeCell ref="H1252:AD1254"/>
    <mergeCell ref="I1400:AD1402"/>
    <mergeCell ref="I1395:AD1395"/>
    <mergeCell ref="AL700:AQ701"/>
    <mergeCell ref="AL829:AQ830"/>
    <mergeCell ref="F906:G906"/>
    <mergeCell ref="H906:AD908"/>
    <mergeCell ref="AL903:AQ904"/>
    <mergeCell ref="AH906:AJ906"/>
    <mergeCell ref="AL906:AQ907"/>
    <mergeCell ref="H910:AD911"/>
    <mergeCell ref="AH910:AJ910"/>
    <mergeCell ref="AL910:AQ911"/>
    <mergeCell ref="H913:AD914"/>
    <mergeCell ref="AH913:AJ913"/>
    <mergeCell ref="AL913:AQ914"/>
    <mergeCell ref="AL805:AQ806"/>
    <mergeCell ref="I713:AD719"/>
    <mergeCell ref="F1321:G1321"/>
    <mergeCell ref="AL1321:AQ1322"/>
    <mergeCell ref="AH1321:AJ1321"/>
    <mergeCell ref="AH1360:AJ1360"/>
    <mergeCell ref="H1360:AD1362"/>
    <mergeCell ref="H864:AD865"/>
    <mergeCell ref="AH864:AJ864"/>
    <mergeCell ref="AH1249:AJ1249"/>
    <mergeCell ref="AH1332:AJ1332"/>
    <mergeCell ref="AL1360:AQ1363"/>
    <mergeCell ref="H1364:AD1366"/>
    <mergeCell ref="H884:AD887"/>
    <mergeCell ref="H968:AD976"/>
    <mergeCell ref="H977:AD982"/>
    <mergeCell ref="H805:AD806"/>
    <mergeCell ref="I1367:AD1367"/>
    <mergeCell ref="AL833:AQ835"/>
    <mergeCell ref="AL802:AQ803"/>
    <mergeCell ref="I731:AD732"/>
    <mergeCell ref="F691:G691"/>
    <mergeCell ref="J1352:AD1355"/>
    <mergeCell ref="O742:Q742"/>
    <mergeCell ref="J759:AD759"/>
    <mergeCell ref="F802:G802"/>
    <mergeCell ref="H802:AD803"/>
    <mergeCell ref="H819:AD819"/>
    <mergeCell ref="AH819:AJ819"/>
    <mergeCell ref="AL819:AQ820"/>
    <mergeCell ref="N826:P826"/>
    <mergeCell ref="Q826:R826"/>
    <mergeCell ref="T826:V826"/>
    <mergeCell ref="X826:Z826"/>
    <mergeCell ref="AA826:AB826"/>
    <mergeCell ref="H823:AD823"/>
    <mergeCell ref="H824:I824"/>
    <mergeCell ref="F710:G710"/>
    <mergeCell ref="AA1035:AD1035"/>
    <mergeCell ref="H1305:AD1305"/>
    <mergeCell ref="F792:G792"/>
    <mergeCell ref="AA1042:AD1042"/>
    <mergeCell ref="F864:G864"/>
    <mergeCell ref="H857:AD857"/>
    <mergeCell ref="F1315:G1315"/>
    <mergeCell ref="AL710:AQ714"/>
    <mergeCell ref="AL717:AQ718"/>
    <mergeCell ref="H722:AD723"/>
    <mergeCell ref="H1152:AD1152"/>
    <mergeCell ref="F1154:G1154"/>
    <mergeCell ref="H1154:AD1155"/>
    <mergeCell ref="I1157:AD1160"/>
    <mergeCell ref="AH1157:AJ1157"/>
    <mergeCell ref="AH1159:AJ1159"/>
    <mergeCell ref="H1162:AD1167"/>
    <mergeCell ref="AL1162:AQ1163"/>
    <mergeCell ref="F1169:G1169"/>
    <mergeCell ref="I725:AD725"/>
    <mergeCell ref="I726:AD726"/>
    <mergeCell ref="I727:AD727"/>
    <mergeCell ref="I728:AD728"/>
    <mergeCell ref="I733:AD733"/>
    <mergeCell ref="AH748:AJ748"/>
    <mergeCell ref="H1036:K1036"/>
    <mergeCell ref="F1069:G1069"/>
    <mergeCell ref="H1069:AD1070"/>
    <mergeCell ref="AH1069:AJ1069"/>
    <mergeCell ref="H1024:AD1028"/>
    <mergeCell ref="AL864:AQ865"/>
    <mergeCell ref="F819:G819"/>
    <mergeCell ref="F927:G927"/>
    <mergeCell ref="AH852:AJ852"/>
    <mergeCell ref="AL852:AQ855"/>
    <mergeCell ref="F857:G857"/>
    <mergeCell ref="AL1291:AQ1293"/>
    <mergeCell ref="AH900:AJ900"/>
    <mergeCell ref="AL900:AQ902"/>
    <mergeCell ref="AH924:AJ924"/>
    <mergeCell ref="AL924:AQ925"/>
    <mergeCell ref="AH1000:AJ1000"/>
    <mergeCell ref="J1004:AD1004"/>
    <mergeCell ref="J762:AD762"/>
    <mergeCell ref="I729:AD730"/>
    <mergeCell ref="AL1336:AQ1339"/>
    <mergeCell ref="H1298:AD1303"/>
    <mergeCell ref="H792:AD793"/>
    <mergeCell ref="AH697:AJ697"/>
    <mergeCell ref="AL697:AQ698"/>
    <mergeCell ref="AR697:AR698"/>
    <mergeCell ref="AH788:AJ788"/>
    <mergeCell ref="AL788:AQ789"/>
    <mergeCell ref="AR861:AR862"/>
    <mergeCell ref="AR864:AR865"/>
    <mergeCell ref="AR868:AR869"/>
    <mergeCell ref="AR874:AR875"/>
    <mergeCell ref="AR792:AR793"/>
    <mergeCell ref="AR773:AR774"/>
    <mergeCell ref="AR788:AR789"/>
    <mergeCell ref="AR799:AR800"/>
    <mergeCell ref="AR802:AR803"/>
    <mergeCell ref="AR805:AR806"/>
    <mergeCell ref="AR808:AR809"/>
    <mergeCell ref="AR810:AR811"/>
    <mergeCell ref="AR815:AR816"/>
    <mergeCell ref="AR819:AR820"/>
    <mergeCell ref="AR878:AR879"/>
    <mergeCell ref="AL1249:AQ1251"/>
    <mergeCell ref="AH1340:AJ1340"/>
    <mergeCell ref="J1138:AD1139"/>
    <mergeCell ref="H1135:I1135"/>
    <mergeCell ref="H1340:AD1341"/>
    <mergeCell ref="B1295:E1296"/>
    <mergeCell ref="F1295:G1295"/>
    <mergeCell ref="I1263:AD1264"/>
    <mergeCell ref="I1265:AD1266"/>
    <mergeCell ref="I1267:AD1268"/>
    <mergeCell ref="I1269:AD1269"/>
    <mergeCell ref="I1270:AD1271"/>
    <mergeCell ref="I1272:AD1272"/>
    <mergeCell ref="I1273:AD1274"/>
    <mergeCell ref="H1277:AD1278"/>
    <mergeCell ref="H1279:AD1282"/>
    <mergeCell ref="AL1277:AQ1277"/>
    <mergeCell ref="H1284:AD1288"/>
    <mergeCell ref="H1291:AD1292"/>
    <mergeCell ref="B1249:E1250"/>
    <mergeCell ref="F1249:G1249"/>
    <mergeCell ref="F1252:G1252"/>
    <mergeCell ref="H1249:AD1250"/>
    <mergeCell ref="B1291:E1291"/>
    <mergeCell ref="F1305:G1305"/>
    <mergeCell ref="H1307:O1307"/>
    <mergeCell ref="AH1305:AJ1305"/>
    <mergeCell ref="AH1260:AJ1260"/>
    <mergeCell ref="AL1295:AQ1298"/>
    <mergeCell ref="F1256:G1256"/>
    <mergeCell ref="AH1336:AJ1336"/>
    <mergeCell ref="AB1151:AD1151"/>
    <mergeCell ref="AL1178:AQ1179"/>
    <mergeCell ref="F900:G900"/>
    <mergeCell ref="H900:AD901"/>
    <mergeCell ref="AL577:AQ578"/>
    <mergeCell ref="AR577:AR578"/>
    <mergeCell ref="AL579:AQ580"/>
    <mergeCell ref="AR579:AR580"/>
    <mergeCell ref="AR594:AR595"/>
    <mergeCell ref="I629:AD629"/>
    <mergeCell ref="H639:AD639"/>
    <mergeCell ref="AL621:AQ622"/>
    <mergeCell ref="AL1020:AQ1021"/>
    <mergeCell ref="I1074:AC1075"/>
    <mergeCell ref="I1076:AC1079"/>
    <mergeCell ref="I1080:AC1083"/>
    <mergeCell ref="H1032:AD1032"/>
    <mergeCell ref="F1024:G1024"/>
    <mergeCell ref="AL1069:AQ1070"/>
    <mergeCell ref="AL597:AQ598"/>
    <mergeCell ref="AL917:AQ920"/>
    <mergeCell ref="AH921:AJ921"/>
    <mergeCell ref="H921:AD922"/>
    <mergeCell ref="J1005:AD1005"/>
    <mergeCell ref="AR822:AR823"/>
    <mergeCell ref="AR829:AR830"/>
    <mergeCell ref="AR833:AR834"/>
    <mergeCell ref="AR837:AR838"/>
    <mergeCell ref="AR841:AR842"/>
    <mergeCell ref="AR845:AR846"/>
    <mergeCell ref="AR849:AR850"/>
    <mergeCell ref="AR852:AR853"/>
    <mergeCell ref="AR857:AR858"/>
    <mergeCell ref="AR859:AR860"/>
    <mergeCell ref="J755:AD755"/>
    <mergeCell ref="J756:AD756"/>
    <mergeCell ref="J757:AD757"/>
    <mergeCell ref="J758:AD758"/>
    <mergeCell ref="H625:AD627"/>
    <mergeCell ref="AR597:AR598"/>
    <mergeCell ref="AH676:AJ676"/>
    <mergeCell ref="AR713:AR714"/>
    <mergeCell ref="AR751:AR752"/>
    <mergeCell ref="AR615:AR616"/>
    <mergeCell ref="I658:AD658"/>
    <mergeCell ref="I659:AD659"/>
    <mergeCell ref="I660:AD660"/>
    <mergeCell ref="H663:AD664"/>
    <mergeCell ref="AL658:AQ659"/>
    <mergeCell ref="AL640:AQ642"/>
    <mergeCell ref="I630:AD630"/>
    <mergeCell ref="I631:AD632"/>
    <mergeCell ref="I633:AD633"/>
    <mergeCell ref="I634:AD635"/>
    <mergeCell ref="I636:AD636"/>
    <mergeCell ref="I637:AD637"/>
    <mergeCell ref="J754:AD754"/>
    <mergeCell ref="AR663:AR664"/>
    <mergeCell ref="AH663:AJ663"/>
    <mergeCell ref="H672:AD674"/>
    <mergeCell ref="AL615:AQ616"/>
    <mergeCell ref="AR676:AR677"/>
    <mergeCell ref="H642:AD642"/>
    <mergeCell ref="J644:AD644"/>
    <mergeCell ref="L739:T739"/>
    <mergeCell ref="H739:K739"/>
    <mergeCell ref="H589:Q589"/>
    <mergeCell ref="H442:AD443"/>
    <mergeCell ref="AH442:AJ442"/>
    <mergeCell ref="H542:L543"/>
    <mergeCell ref="AH557:AJ557"/>
    <mergeCell ref="AL392:AQ395"/>
    <mergeCell ref="J742:M742"/>
    <mergeCell ref="H745:U745"/>
    <mergeCell ref="W745:Z745"/>
    <mergeCell ref="AA745:AD745"/>
    <mergeCell ref="H736:M736"/>
    <mergeCell ref="N736:AD736"/>
    <mergeCell ref="H737:M738"/>
    <mergeCell ref="N737:Q737"/>
    <mergeCell ref="AR574:AR575"/>
    <mergeCell ref="AR572:AR573"/>
    <mergeCell ref="H652:AD652"/>
    <mergeCell ref="AR640:AR641"/>
    <mergeCell ref="AR652:AR653"/>
    <mergeCell ref="I656:AD657"/>
    <mergeCell ref="I643:AD643"/>
    <mergeCell ref="AH574:AJ574"/>
    <mergeCell ref="AR502:AR503"/>
    <mergeCell ref="AL506:AQ508"/>
    <mergeCell ref="AR490:AR491"/>
    <mergeCell ref="AL490:AQ493"/>
    <mergeCell ref="H475:AD476"/>
    <mergeCell ref="AH475:AJ475"/>
    <mergeCell ref="J483:P483"/>
    <mergeCell ref="I485:AD485"/>
    <mergeCell ref="I478:AD478"/>
    <mergeCell ref="I487:AC488"/>
    <mergeCell ref="B1020:E1023"/>
    <mergeCell ref="B1024:E1026"/>
    <mergeCell ref="B1223:E1223"/>
    <mergeCell ref="F1223:G1223"/>
    <mergeCell ref="AR672:AR673"/>
    <mergeCell ref="AH1252:AJ1252"/>
    <mergeCell ref="AL1252:AQ1255"/>
    <mergeCell ref="H753:AD753"/>
    <mergeCell ref="I681:AD681"/>
    <mergeCell ref="H684:AD685"/>
    <mergeCell ref="AH1012:AJ1012"/>
    <mergeCell ref="AL1009:AQ1010"/>
    <mergeCell ref="J1010:AD1010"/>
    <mergeCell ref="J1011:AD1011"/>
    <mergeCell ref="J1012:AD1013"/>
    <mergeCell ref="H930:AD933"/>
    <mergeCell ref="AL930:AQ931"/>
    <mergeCell ref="AF1011:AK1011"/>
    <mergeCell ref="AA738:AD738"/>
    <mergeCell ref="I773:AD775"/>
    <mergeCell ref="AH764:AJ764"/>
    <mergeCell ref="AH773:AJ773"/>
    <mergeCell ref="I748:AD748"/>
    <mergeCell ref="I751:AD751"/>
    <mergeCell ref="B796:E796"/>
    <mergeCell ref="AH903:AJ903"/>
    <mergeCell ref="B868:E871"/>
    <mergeCell ref="F868:G868"/>
    <mergeCell ref="H868:AD871"/>
    <mergeCell ref="AH868:AJ868"/>
    <mergeCell ref="AL868:AQ871"/>
    <mergeCell ref="AH822:AJ822"/>
    <mergeCell ref="B1344:E1348"/>
    <mergeCell ref="F1344:G1344"/>
    <mergeCell ref="H1344:AD1345"/>
    <mergeCell ref="AH1344:AJ1344"/>
    <mergeCell ref="AR748:AR750"/>
    <mergeCell ref="AH751:AJ751"/>
    <mergeCell ref="AH837:AJ837"/>
    <mergeCell ref="AL837:AQ839"/>
    <mergeCell ref="AH841:AJ841"/>
    <mergeCell ref="AL841:AQ843"/>
    <mergeCell ref="H686:AD687"/>
    <mergeCell ref="H688:AD689"/>
    <mergeCell ref="H691:AD695"/>
    <mergeCell ref="AH691:AJ691"/>
    <mergeCell ref="AL691:AQ692"/>
    <mergeCell ref="AR691:AR692"/>
    <mergeCell ref="B697:E699"/>
    <mergeCell ref="F697:G697"/>
    <mergeCell ref="F788:G788"/>
    <mergeCell ref="H697:AD698"/>
    <mergeCell ref="H788:AD790"/>
    <mergeCell ref="AL1024:AQ1025"/>
    <mergeCell ref="AH1024:AJ1024"/>
    <mergeCell ref="L1036:T1036"/>
    <mergeCell ref="H752:AD752"/>
    <mergeCell ref="AL857:AQ858"/>
    <mergeCell ref="J825:L825"/>
    <mergeCell ref="F796:G796"/>
    <mergeCell ref="H796:AD797"/>
    <mergeCell ref="B1332:E1334"/>
    <mergeCell ref="F1332:G1332"/>
    <mergeCell ref="AL893:AQ895"/>
    <mergeCell ref="B3:E3"/>
    <mergeCell ref="F442:G442"/>
    <mergeCell ref="AL3:AQ3"/>
    <mergeCell ref="F7:G7"/>
    <mergeCell ref="J43:AD43"/>
    <mergeCell ref="J45:AD45"/>
    <mergeCell ref="AH189:AJ189"/>
    <mergeCell ref="B382:E387"/>
    <mergeCell ref="H379:AD381"/>
    <mergeCell ref="AL379:AQ383"/>
    <mergeCell ref="H384:AD386"/>
    <mergeCell ref="F379:G379"/>
    <mergeCell ref="B405:E405"/>
    <mergeCell ref="F405:G405"/>
    <mergeCell ref="H405:AD407"/>
    <mergeCell ref="AH405:AJ405"/>
    <mergeCell ref="B442:E444"/>
    <mergeCell ref="AL405:AQ408"/>
    <mergeCell ref="F418:G418"/>
    <mergeCell ref="H189:AD189"/>
    <mergeCell ref="B379:E381"/>
    <mergeCell ref="AL384:AQ386"/>
    <mergeCell ref="B202:E203"/>
    <mergeCell ref="AH344:AJ344"/>
    <mergeCell ref="B418:E422"/>
    <mergeCell ref="B423:E423"/>
    <mergeCell ref="B367:E367"/>
    <mergeCell ref="F367:G367"/>
    <mergeCell ref="H367:AD367"/>
    <mergeCell ref="AH367:AJ367"/>
    <mergeCell ref="AL367:AQ368"/>
    <mergeCell ref="H369:AD370"/>
    <mergeCell ref="B296:E297"/>
    <mergeCell ref="F296:G296"/>
    <mergeCell ref="H296:AD296"/>
    <mergeCell ref="AH296:AJ296"/>
    <mergeCell ref="AL296:AQ297"/>
    <mergeCell ref="H299:AD301"/>
    <mergeCell ref="AH299:AJ299"/>
    <mergeCell ref="AL299:AQ301"/>
    <mergeCell ref="I306:M306"/>
    <mergeCell ref="N306:S306"/>
    <mergeCell ref="T306:Y306"/>
    <mergeCell ref="I307:M307"/>
    <mergeCell ref="N307:S307"/>
    <mergeCell ref="T307:Y307"/>
    <mergeCell ref="I308:M308"/>
    <mergeCell ref="N308:S308"/>
    <mergeCell ref="H316:AD316"/>
    <mergeCell ref="I311:M311"/>
    <mergeCell ref="I312:M312"/>
    <mergeCell ref="N312:S312"/>
    <mergeCell ref="T312:Y312"/>
    <mergeCell ref="I313:M313"/>
    <mergeCell ref="N313:S313"/>
    <mergeCell ref="T313:Y313"/>
    <mergeCell ref="I314:M314"/>
    <mergeCell ref="N314:S314"/>
    <mergeCell ref="T314:Y314"/>
    <mergeCell ref="T308:Y308"/>
    <mergeCell ref="F303:G303"/>
    <mergeCell ref="AH303:AJ303"/>
    <mergeCell ref="B316:E319"/>
    <mergeCell ref="AH318:AJ318"/>
    <mergeCell ref="AR7:AR8"/>
    <mergeCell ref="AH326:AJ326"/>
    <mergeCell ref="AH58:AJ58"/>
    <mergeCell ref="AR189:AR190"/>
    <mergeCell ref="AR11:AR12"/>
    <mergeCell ref="AR48:AR49"/>
    <mergeCell ref="H51:AD52"/>
    <mergeCell ref="G26:AD29"/>
    <mergeCell ref="H55:AD56"/>
    <mergeCell ref="AR55:AR56"/>
    <mergeCell ref="H15:AD18"/>
    <mergeCell ref="H20:AD22"/>
    <mergeCell ref="AL11:AQ13"/>
    <mergeCell ref="AL20:AQ22"/>
    <mergeCell ref="AL15:AQ17"/>
    <mergeCell ref="AJ82:AK82"/>
    <mergeCell ref="AJ83:AK83"/>
    <mergeCell ref="AH82:AI82"/>
    <mergeCell ref="AH83:AI83"/>
    <mergeCell ref="H191:AD191"/>
    <mergeCell ref="H80:AD80"/>
    <mergeCell ref="V204:W204"/>
    <mergeCell ref="V205:W205"/>
    <mergeCell ref="AH316:AJ316"/>
    <mergeCell ref="AL316:AQ317"/>
    <mergeCell ref="AR80:AR81"/>
    <mergeCell ref="AR20:AR21"/>
    <mergeCell ref="AR15:AR16"/>
    <mergeCell ref="AR58:AR59"/>
    <mergeCell ref="F136:G136"/>
    <mergeCell ref="H136:AD136"/>
    <mergeCell ref="F316:G316"/>
    <mergeCell ref="AR51:AR52"/>
    <mergeCell ref="AH48:AJ48"/>
    <mergeCell ref="AL32:AQ33"/>
    <mergeCell ref="AL64:AQ65"/>
    <mergeCell ref="AL67:AQ68"/>
    <mergeCell ref="AL99:AQ100"/>
    <mergeCell ref="H190:AD190"/>
    <mergeCell ref="AF2:AK2"/>
    <mergeCell ref="F2:AE4"/>
    <mergeCell ref="AH7:AJ7"/>
    <mergeCell ref="AH11:AJ11"/>
    <mergeCell ref="AH15:AJ15"/>
    <mergeCell ref="F55:G55"/>
    <mergeCell ref="F58:G58"/>
    <mergeCell ref="F20:G20"/>
    <mergeCell ref="F48:G48"/>
    <mergeCell ref="F51:G51"/>
    <mergeCell ref="AH20:AJ20"/>
    <mergeCell ref="F11:G11"/>
    <mergeCell ref="F15:G15"/>
    <mergeCell ref="AH80:AJ80"/>
    <mergeCell ref="AI3:AJ4"/>
    <mergeCell ref="H32:AD33"/>
    <mergeCell ref="AH32:AJ32"/>
    <mergeCell ref="J36:AD36"/>
    <mergeCell ref="AH51:AJ51"/>
    <mergeCell ref="AH55:AJ55"/>
    <mergeCell ref="H34:AD34"/>
    <mergeCell ref="AH64:AJ64"/>
    <mergeCell ref="F67:G67"/>
    <mergeCell ref="H67:AD69"/>
    <mergeCell ref="AH67:AJ67"/>
    <mergeCell ref="H72:AD74"/>
    <mergeCell ref="H75:AD78"/>
    <mergeCell ref="AL1442:AQ1443"/>
    <mergeCell ref="H1489:AI1498"/>
    <mergeCell ref="AH361:AJ361"/>
    <mergeCell ref="AH355:AJ355"/>
    <mergeCell ref="F355:G355"/>
    <mergeCell ref="AH346:AJ346"/>
    <mergeCell ref="AH347:AJ347"/>
    <mergeCell ref="AH350:AJ350"/>
    <mergeCell ref="H346:AD346"/>
    <mergeCell ref="H347:AD347"/>
    <mergeCell ref="H350:AD350"/>
    <mergeCell ref="H361:AD361"/>
    <mergeCell ref="AL361:AQ362"/>
    <mergeCell ref="H985:AD985"/>
    <mergeCell ref="I986:AD987"/>
    <mergeCell ref="I988:AD988"/>
    <mergeCell ref="AL574:AQ576"/>
    <mergeCell ref="O588:Q588"/>
    <mergeCell ref="R588:AB588"/>
    <mergeCell ref="Y589:AD589"/>
    <mergeCell ref="AH372:AJ372"/>
    <mergeCell ref="F358:G358"/>
    <mergeCell ref="AH358:AJ358"/>
    <mergeCell ref="AH369:AJ369"/>
    <mergeCell ref="M546:O547"/>
    <mergeCell ref="F361:G361"/>
    <mergeCell ref="AH136:AJ136"/>
    <mergeCell ref="J1390:M1390"/>
    <mergeCell ref="O1390:Q1390"/>
    <mergeCell ref="R1390:AB1390"/>
    <mergeCell ref="H285:AD287"/>
    <mergeCell ref="AH285:AJ285"/>
    <mergeCell ref="R207:T207"/>
    <mergeCell ref="R204:T204"/>
    <mergeCell ref="L248:N248"/>
    <mergeCell ref="O248:P248"/>
    <mergeCell ref="I309:M309"/>
    <mergeCell ref="O201:T201"/>
    <mergeCell ref="H245:P245"/>
    <mergeCell ref="H289:AD289"/>
    <mergeCell ref="AH289:AJ289"/>
    <mergeCell ref="L205:Q205"/>
    <mergeCell ref="V212:Z212"/>
    <mergeCell ref="Q248:R248"/>
    <mergeCell ref="S248:T248"/>
    <mergeCell ref="L249:N249"/>
    <mergeCell ref="O249:P249"/>
    <mergeCell ref="AH281:AJ281"/>
    <mergeCell ref="Q249:R249"/>
    <mergeCell ref="H292:AD293"/>
    <mergeCell ref="AH292:AJ292"/>
    <mergeCell ref="R209:T209"/>
    <mergeCell ref="V209:W209"/>
    <mergeCell ref="L210:Q210"/>
    <mergeCell ref="R210:T210"/>
    <mergeCell ref="V210:W210"/>
    <mergeCell ref="L211:Q211"/>
    <mergeCell ref="R211:T211"/>
    <mergeCell ref="V211:W211"/>
    <mergeCell ref="L228:Q228"/>
    <mergeCell ref="H283:AD283"/>
    <mergeCell ref="AH283:AJ283"/>
    <mergeCell ref="B283:E284"/>
    <mergeCell ref="AL285:AQ287"/>
    <mergeCell ref="B82:E84"/>
    <mergeCell ref="H99:AD102"/>
    <mergeCell ref="H82:AD82"/>
    <mergeCell ref="V83:AD83"/>
    <mergeCell ref="AL82:AQ83"/>
    <mergeCell ref="H85:AD85"/>
    <mergeCell ref="AL117:AQ119"/>
    <mergeCell ref="AH120:AJ120"/>
    <mergeCell ref="H1433:AD1433"/>
    <mergeCell ref="AL1433:AQ1436"/>
    <mergeCell ref="AH594:AJ594"/>
    <mergeCell ref="H597:AD598"/>
    <mergeCell ref="J398:L398"/>
    <mergeCell ref="M398:N398"/>
    <mergeCell ref="O398:P398"/>
    <mergeCell ref="Q398:S398"/>
    <mergeCell ref="T398:U398"/>
    <mergeCell ref="V398:W398"/>
    <mergeCell ref="K399:P399"/>
    <mergeCell ref="R399:W399"/>
    <mergeCell ref="J400:AD400"/>
    <mergeCell ref="J401:AB403"/>
    <mergeCell ref="I993:AD994"/>
    <mergeCell ref="I995:AD995"/>
    <mergeCell ref="H87:AD88"/>
    <mergeCell ref="H139:AD139"/>
    <mergeCell ref="AH87:AJ87"/>
    <mergeCell ref="H90:AD91"/>
    <mergeCell ref="AH90:AJ90"/>
    <mergeCell ref="AL90:AQ91"/>
    <mergeCell ref="B94:E94"/>
    <mergeCell ref="H94:AD94"/>
    <mergeCell ref="AH94:AJ94"/>
    <mergeCell ref="AL94:AQ95"/>
    <mergeCell ref="H96:AD98"/>
    <mergeCell ref="H117:AD118"/>
    <mergeCell ref="AH117:AJ117"/>
    <mergeCell ref="H120:AD121"/>
    <mergeCell ref="N309:S309"/>
    <mergeCell ref="T309:Y309"/>
    <mergeCell ref="I310:M310"/>
    <mergeCell ref="N310:S310"/>
    <mergeCell ref="T310:Y310"/>
    <mergeCell ref="AL281:AQ282"/>
    <mergeCell ref="F289:G289"/>
    <mergeCell ref="AL289:AQ290"/>
    <mergeCell ref="L206:Q206"/>
    <mergeCell ref="L207:Q207"/>
    <mergeCell ref="R205:T205"/>
    <mergeCell ref="R206:T206"/>
    <mergeCell ref="Q199:R199"/>
    <mergeCell ref="Q200:R200"/>
    <mergeCell ref="F275:G275"/>
    <mergeCell ref="H104:AD107"/>
    <mergeCell ref="H108:AD110"/>
    <mergeCell ref="H145:AD147"/>
    <mergeCell ref="AL145:AQ147"/>
    <mergeCell ref="H275:AD275"/>
    <mergeCell ref="AH275:AJ275"/>
    <mergeCell ref="AL275:AQ276"/>
    <mergeCell ref="F218:G218"/>
    <mergeCell ref="AH218:AJ218"/>
    <mergeCell ref="AR32:AR33"/>
    <mergeCell ref="AH1145:AJ1145"/>
    <mergeCell ref="AH1213:AJ1213"/>
    <mergeCell ref="H1149:AD1149"/>
    <mergeCell ref="AH1142:AJ1142"/>
    <mergeCell ref="AL1142:AQ1143"/>
    <mergeCell ref="U739:AD739"/>
    <mergeCell ref="H740:AD740"/>
    <mergeCell ref="J741:M741"/>
    <mergeCell ref="O741:Q741"/>
    <mergeCell ref="S741:U741"/>
    <mergeCell ref="B1145:E1147"/>
    <mergeCell ref="F1145:G1145"/>
    <mergeCell ref="F1213:G1213"/>
    <mergeCell ref="H1145:AD1145"/>
    <mergeCell ref="H1213:AD1214"/>
    <mergeCell ref="I1128:AD1129"/>
    <mergeCell ref="AH1124:AJ1124"/>
    <mergeCell ref="AL1124:AQ1125"/>
    <mergeCell ref="AH1128:AJ1128"/>
    <mergeCell ref="AL1128:AQ1129"/>
    <mergeCell ref="AH1131:AJ1131"/>
    <mergeCell ref="AL1131:AQ1132"/>
    <mergeCell ref="J1135:AD1136"/>
    <mergeCell ref="I1131:AD1133"/>
    <mergeCell ref="J1137:AD1137"/>
    <mergeCell ref="AL1074:AQ1075"/>
    <mergeCell ref="F1086:G1086"/>
    <mergeCell ref="AH1086:AJ1086"/>
    <mergeCell ref="AL72:AQ77"/>
    <mergeCell ref="AR61:AR62"/>
    <mergeCell ref="AR64:AR65"/>
    <mergeCell ref="AR67:AR68"/>
    <mergeCell ref="AR87:AR88"/>
    <mergeCell ref="AR90:AR91"/>
    <mergeCell ref="AR94:AR95"/>
    <mergeCell ref="AR796:AR797"/>
    <mergeCell ref="AR557:AR558"/>
    <mergeCell ref="H1218:AD1218"/>
    <mergeCell ref="H1147:O1147"/>
    <mergeCell ref="P1147:AD1147"/>
    <mergeCell ref="H1148:O1148"/>
    <mergeCell ref="P1148:R1148"/>
    <mergeCell ref="W1148:AA1148"/>
    <mergeCell ref="AB1148:AD1148"/>
    <mergeCell ref="S1148:V1148"/>
    <mergeCell ref="H1216:O1216"/>
    <mergeCell ref="P1216:AD1216"/>
    <mergeCell ref="H1217:O1217"/>
    <mergeCell ref="P1217:R1217"/>
    <mergeCell ref="S1217:V1217"/>
    <mergeCell ref="W1217:AA1217"/>
    <mergeCell ref="AB1217:AD1217"/>
    <mergeCell ref="H1020:AD1020"/>
    <mergeCell ref="AH1020:AJ1020"/>
    <mergeCell ref="H1034:M1035"/>
    <mergeCell ref="I570:AD570"/>
    <mergeCell ref="AH568:AJ568"/>
    <mergeCell ref="AL568:AQ568"/>
    <mergeCell ref="AR112:AR113"/>
    <mergeCell ref="AR117:AR118"/>
    <mergeCell ref="AR120:AR121"/>
    <mergeCell ref="H277:AD279"/>
    <mergeCell ref="AH277:AJ277"/>
    <mergeCell ref="B125:E127"/>
    <mergeCell ref="F124:G124"/>
    <mergeCell ref="H124:AD133"/>
    <mergeCell ref="F171:G171"/>
    <mergeCell ref="W741:Y741"/>
    <mergeCell ref="AA741:AC741"/>
    <mergeCell ref="H171:AD171"/>
    <mergeCell ref="AH171:AJ171"/>
    <mergeCell ref="AL171:AQ172"/>
    <mergeCell ref="AR171:AR172"/>
    <mergeCell ref="AL136:AQ137"/>
    <mergeCell ref="AR136:AR137"/>
    <mergeCell ref="H138:AD138"/>
    <mergeCell ref="AH139:AJ139"/>
    <mergeCell ref="AR139:AR140"/>
    <mergeCell ref="F141:G141"/>
    <mergeCell ref="H141:AD141"/>
    <mergeCell ref="AH141:AJ141"/>
    <mergeCell ref="AL141:AQ142"/>
    <mergeCell ref="AR141:AR142"/>
    <mergeCell ref="B136:E137"/>
    <mergeCell ref="F557:G557"/>
    <mergeCell ref="H563:AD563"/>
    <mergeCell ref="B275:E276"/>
    <mergeCell ref="P197:T197"/>
    <mergeCell ref="S199:T199"/>
    <mergeCell ref="O198:T198"/>
    <mergeCell ref="AL124:AQ126"/>
    <mergeCell ref="AL277:AQ279"/>
    <mergeCell ref="F281:G281"/>
    <mergeCell ref="H281:AD281"/>
    <mergeCell ref="F283:G283"/>
    <mergeCell ref="B5:E6"/>
    <mergeCell ref="B7:E7"/>
    <mergeCell ref="H7:AD8"/>
    <mergeCell ref="AL7:AQ9"/>
    <mergeCell ref="H11:AD12"/>
    <mergeCell ref="G24:AD24"/>
    <mergeCell ref="B32:E32"/>
    <mergeCell ref="F32:G32"/>
    <mergeCell ref="J39:AD39"/>
    <mergeCell ref="J40:AD40"/>
    <mergeCell ref="H48:AD49"/>
    <mergeCell ref="AL48:AQ49"/>
    <mergeCell ref="AL51:AQ52"/>
    <mergeCell ref="AL55:AQ56"/>
    <mergeCell ref="H58:AD59"/>
    <mergeCell ref="AL58:AQ59"/>
    <mergeCell ref="B168:E170"/>
    <mergeCell ref="B112:E115"/>
    <mergeCell ref="H112:AD115"/>
    <mergeCell ref="AH112:AJ112"/>
    <mergeCell ref="AL112:AQ113"/>
    <mergeCell ref="J37:AD37"/>
    <mergeCell ref="J38:AD38"/>
    <mergeCell ref="J41:AD41"/>
    <mergeCell ref="J42:AD42"/>
    <mergeCell ref="H61:AD62"/>
    <mergeCell ref="AH61:AJ61"/>
    <mergeCell ref="AL61:AQ62"/>
    <mergeCell ref="H64:AD65"/>
    <mergeCell ref="B72:E75"/>
    <mergeCell ref="B76:E77"/>
    <mergeCell ref="B78:E80"/>
    <mergeCell ref="AL283:AQ284"/>
    <mergeCell ref="AL560:AQ561"/>
    <mergeCell ref="O199:P199"/>
    <mergeCell ref="H410:AD410"/>
    <mergeCell ref="H413:AD415"/>
    <mergeCell ref="AH413:AJ413"/>
    <mergeCell ref="AL139:AQ140"/>
    <mergeCell ref="H143:AD144"/>
    <mergeCell ref="H168:AD169"/>
    <mergeCell ref="AH174:AJ174"/>
    <mergeCell ref="H174:AD176"/>
    <mergeCell ref="F178:G178"/>
    <mergeCell ref="AH178:AJ178"/>
    <mergeCell ref="AL178:AQ179"/>
    <mergeCell ref="L208:Q208"/>
    <mergeCell ref="R208:T208"/>
    <mergeCell ref="V208:W208"/>
    <mergeCell ref="F326:G326"/>
    <mergeCell ref="H326:AD327"/>
    <mergeCell ref="F506:G506"/>
    <mergeCell ref="AL410:AQ411"/>
    <mergeCell ref="H345:AD345"/>
    <mergeCell ref="AH339:AJ339"/>
    <mergeCell ref="AH340:AJ340"/>
    <mergeCell ref="AH341:AJ341"/>
    <mergeCell ref="AH342:AJ342"/>
    <mergeCell ref="L209:Q209"/>
    <mergeCell ref="S200:T200"/>
    <mergeCell ref="AH202:AJ202"/>
    <mergeCell ref="F372:G372"/>
    <mergeCell ref="AL537:AQ538"/>
    <mergeCell ref="H338:AD338"/>
    <mergeCell ref="H339:AD339"/>
    <mergeCell ref="AH379:AJ379"/>
    <mergeCell ref="AL369:AQ370"/>
    <mergeCell ref="AH388:AJ388"/>
    <mergeCell ref="AH390:AJ390"/>
    <mergeCell ref="H396:AD396"/>
    <mergeCell ref="F390:G390"/>
    <mergeCell ref="F422:G422"/>
    <mergeCell ref="AL422:AQ424"/>
    <mergeCell ref="AL510:AQ512"/>
    <mergeCell ref="AL521:AQ522"/>
    <mergeCell ref="AL513:AQ514"/>
    <mergeCell ref="AH351:AJ351"/>
    <mergeCell ref="AH352:AJ352"/>
    <mergeCell ref="AH348:AJ348"/>
    <mergeCell ref="F364:G364"/>
    <mergeCell ref="H364:AD365"/>
    <mergeCell ref="H453:AD454"/>
    <mergeCell ref="AH456:AJ456"/>
    <mergeCell ref="AL456:AQ458"/>
    <mergeCell ref="F475:G475"/>
    <mergeCell ref="F490:G490"/>
    <mergeCell ref="AH343:AJ343"/>
    <mergeCell ref="H436:AD439"/>
    <mergeCell ref="F410:G410"/>
    <mergeCell ref="I459:AD459"/>
    <mergeCell ref="I428:AD431"/>
    <mergeCell ref="H433:AD434"/>
    <mergeCell ref="AH433:AJ433"/>
    <mergeCell ref="AL433:AQ435"/>
    <mergeCell ref="AH349:AJ349"/>
    <mergeCell ref="AL355:AQ356"/>
    <mergeCell ref="B355:E356"/>
    <mergeCell ref="B357:E357"/>
    <mergeCell ref="AL372:AQ373"/>
    <mergeCell ref="AH375:AJ375"/>
    <mergeCell ref="AL326:AQ327"/>
    <mergeCell ref="H351:AD351"/>
    <mergeCell ref="H352:AD352"/>
    <mergeCell ref="AF331:AK331"/>
    <mergeCell ref="F338:G338"/>
    <mergeCell ref="AH345:AJ345"/>
    <mergeCell ref="Q552:AD553"/>
    <mergeCell ref="U330:V330"/>
    <mergeCell ref="B450:E452"/>
    <mergeCell ref="H510:AD512"/>
    <mergeCell ref="AH510:AJ510"/>
    <mergeCell ref="P548:P549"/>
    <mergeCell ref="P550:P551"/>
    <mergeCell ref="P552:P553"/>
    <mergeCell ref="F375:G375"/>
    <mergeCell ref="H550:L551"/>
    <mergeCell ref="H552:L553"/>
    <mergeCell ref="B361:E361"/>
    <mergeCell ref="B372:E372"/>
    <mergeCell ref="P330:Q330"/>
    <mergeCell ref="B338:E341"/>
    <mergeCell ref="B342:E342"/>
    <mergeCell ref="B326:E329"/>
    <mergeCell ref="AH466:AJ466"/>
    <mergeCell ref="F469:G469"/>
    <mergeCell ref="H469:AD470"/>
    <mergeCell ref="AH469:AJ469"/>
    <mergeCell ref="I456:AD457"/>
    <mergeCell ref="AR337:AR338"/>
    <mergeCell ref="H329:AD329"/>
    <mergeCell ref="N330:O330"/>
    <mergeCell ref="AL442:AQ445"/>
    <mergeCell ref="AH446:AJ446"/>
    <mergeCell ref="AR446:AR447"/>
    <mergeCell ref="AL446:AQ448"/>
    <mergeCell ref="AR442:AR443"/>
    <mergeCell ref="M538:P539"/>
    <mergeCell ref="Q538:AD539"/>
    <mergeCell ref="H540:L541"/>
    <mergeCell ref="M548:O549"/>
    <mergeCell ref="H392:AD394"/>
    <mergeCell ref="AH392:AJ392"/>
    <mergeCell ref="AL375:AQ376"/>
    <mergeCell ref="W330:X330"/>
    <mergeCell ref="K330:M330"/>
    <mergeCell ref="R330:T330"/>
    <mergeCell ref="H355:AD355"/>
    <mergeCell ref="AH384:AJ384"/>
    <mergeCell ref="AH410:AJ410"/>
    <mergeCell ref="AL390:AQ391"/>
    <mergeCell ref="H388:AD388"/>
    <mergeCell ref="AR418:AR419"/>
    <mergeCell ref="H422:AD426"/>
    <mergeCell ref="AH422:AJ422"/>
    <mergeCell ref="AH502:AJ502"/>
    <mergeCell ref="AR422:AR423"/>
    <mergeCell ref="AR464:AR465"/>
    <mergeCell ref="AR466:AR467"/>
    <mergeCell ref="AR469:AR470"/>
    <mergeCell ref="AH459:AJ459"/>
    <mergeCell ref="F563:G563"/>
    <mergeCell ref="M552:O553"/>
    <mergeCell ref="M550:O551"/>
    <mergeCell ref="Q540:AD541"/>
    <mergeCell ref="Q542:AD543"/>
    <mergeCell ref="Q544:AD545"/>
    <mergeCell ref="Q546:AD547"/>
    <mergeCell ref="Q548:AD549"/>
    <mergeCell ref="Q550:AD551"/>
    <mergeCell ref="M544:O545"/>
    <mergeCell ref="P544:P545"/>
    <mergeCell ref="P546:P547"/>
    <mergeCell ref="AH490:AJ490"/>
    <mergeCell ref="H560:AD561"/>
    <mergeCell ref="F510:G510"/>
    <mergeCell ref="N738:Q738"/>
    <mergeCell ref="R738:V738"/>
    <mergeCell ref="W738:Z738"/>
    <mergeCell ref="H557:AD559"/>
    <mergeCell ref="R584:V584"/>
    <mergeCell ref="H544:L545"/>
    <mergeCell ref="H700:AD700"/>
    <mergeCell ref="H710:AD711"/>
    <mergeCell ref="J519:AD519"/>
    <mergeCell ref="H683:AD683"/>
    <mergeCell ref="H521:AD536"/>
    <mergeCell ref="Q554:AD554"/>
    <mergeCell ref="H554:P554"/>
    <mergeCell ref="J520:AD520"/>
    <mergeCell ref="AH672:AJ672"/>
    <mergeCell ref="I706:AD706"/>
    <mergeCell ref="I707:AD707"/>
    <mergeCell ref="B829:E830"/>
    <mergeCell ref="F829:G829"/>
    <mergeCell ref="H829:AD831"/>
    <mergeCell ref="AH829:AJ829"/>
    <mergeCell ref="H833:AD835"/>
    <mergeCell ref="N825:P825"/>
    <mergeCell ref="Q825:R825"/>
    <mergeCell ref="T825:V825"/>
    <mergeCell ref="X825:Z825"/>
    <mergeCell ref="AA825:AB825"/>
    <mergeCell ref="F822:G822"/>
    <mergeCell ref="H822:AD822"/>
    <mergeCell ref="AH845:AJ845"/>
    <mergeCell ref="AL845:AQ847"/>
    <mergeCell ref="AH849:AJ849"/>
    <mergeCell ref="AL849:AQ851"/>
    <mergeCell ref="F852:G852"/>
    <mergeCell ref="AH833:AJ833"/>
    <mergeCell ref="J824:L824"/>
    <mergeCell ref="B890:E892"/>
    <mergeCell ref="F890:G890"/>
    <mergeCell ref="AL890:AQ891"/>
    <mergeCell ref="F893:G893"/>
    <mergeCell ref="B874:E875"/>
    <mergeCell ref="F874:G874"/>
    <mergeCell ref="H874:AD874"/>
    <mergeCell ref="AH874:AJ874"/>
    <mergeCell ref="AL874:AQ875"/>
    <mergeCell ref="B878:E879"/>
    <mergeCell ref="F878:G878"/>
    <mergeCell ref="H878:AD879"/>
    <mergeCell ref="AH878:AJ878"/>
    <mergeCell ref="AL878:AQ879"/>
    <mergeCell ref="F881:G881"/>
    <mergeCell ref="H881:AD882"/>
    <mergeCell ref="AH881:AJ881"/>
    <mergeCell ref="AL881:AQ882"/>
    <mergeCell ref="B954:E957"/>
    <mergeCell ref="H954:AD958"/>
    <mergeCell ref="AL954:AQ957"/>
    <mergeCell ref="F960:G960"/>
    <mergeCell ref="AL960:AQ961"/>
    <mergeCell ref="AH965:AJ965"/>
    <mergeCell ref="I1003:AD1003"/>
    <mergeCell ref="AH1003:AJ1003"/>
    <mergeCell ref="I945:AD945"/>
    <mergeCell ref="I948:AD948"/>
    <mergeCell ref="J946:AD946"/>
    <mergeCell ref="J947:AD947"/>
    <mergeCell ref="AH960:AJ960"/>
    <mergeCell ref="AL927:AQ929"/>
    <mergeCell ref="AF1002:AK1002"/>
    <mergeCell ref="AF1005:AK1005"/>
    <mergeCell ref="I989:AD990"/>
    <mergeCell ref="H992:AD992"/>
    <mergeCell ref="AH927:AJ927"/>
    <mergeCell ref="H927:AD928"/>
    <mergeCell ref="B1446:E1448"/>
    <mergeCell ref="H1446:AD1451"/>
    <mergeCell ref="AH1446:AJ1446"/>
    <mergeCell ref="AL1446:AQ1449"/>
    <mergeCell ref="B1454:E1454"/>
    <mergeCell ref="H1458:AI1460"/>
    <mergeCell ref="AH1409:AJ1409"/>
    <mergeCell ref="AL1409:AQ1410"/>
    <mergeCell ref="H1416:AD1418"/>
    <mergeCell ref="F1430:G1430"/>
    <mergeCell ref="H1430:AD1430"/>
    <mergeCell ref="AH1430:AJ1430"/>
    <mergeCell ref="AL1430:AQ1431"/>
    <mergeCell ref="I1113:AD1114"/>
    <mergeCell ref="I1116:AD1117"/>
    <mergeCell ref="AH1113:AJ1113"/>
    <mergeCell ref="AL1113:AQ1114"/>
    <mergeCell ref="AH1116:AJ1116"/>
    <mergeCell ref="AL1116:AQ1117"/>
    <mergeCell ref="I1119:AD1122"/>
    <mergeCell ref="AH1119:AJ1119"/>
    <mergeCell ref="AL1324:AQ1325"/>
    <mergeCell ref="AL1327:AQ1330"/>
    <mergeCell ref="H1336:AD1338"/>
    <mergeCell ref="H1388:AD1388"/>
    <mergeCell ref="AH1291:AJ1291"/>
    <mergeCell ref="AH1223:AJ1223"/>
    <mergeCell ref="F1439:G1439"/>
    <mergeCell ref="H1439:AD1440"/>
    <mergeCell ref="AH1439:AJ1439"/>
    <mergeCell ref="AL1439:AQ1440"/>
    <mergeCell ref="AA1389:AC1389"/>
    <mergeCell ref="J1389:M1389"/>
    <mergeCell ref="O1389:Q1389"/>
    <mergeCell ref="S1389:U1389"/>
    <mergeCell ref="W1389:Y1389"/>
    <mergeCell ref="H1378:AD1381"/>
    <mergeCell ref="H1324:AD1324"/>
    <mergeCell ref="AH963:AJ963"/>
    <mergeCell ref="F1327:G1327"/>
    <mergeCell ref="H1327:AD1329"/>
    <mergeCell ref="AH1327:AJ1327"/>
    <mergeCell ref="AL1332:AQ1335"/>
    <mergeCell ref="H1461:AI1468"/>
    <mergeCell ref="H1470:AI1472"/>
    <mergeCell ref="H1474:AI1474"/>
    <mergeCell ref="H1457:AI1457"/>
    <mergeCell ref="H1455:AI1455"/>
    <mergeCell ref="AF1008:AK1008"/>
    <mergeCell ref="AH1006:AJ1006"/>
    <mergeCell ref="I996:AD996"/>
    <mergeCell ref="AL984:AQ985"/>
    <mergeCell ref="AL1003:AQ1004"/>
    <mergeCell ref="H1073:AD1073"/>
    <mergeCell ref="H1033:M1033"/>
    <mergeCell ref="N1033:AD1033"/>
    <mergeCell ref="H1391:Q1391"/>
    <mergeCell ref="Y1391:AD1391"/>
    <mergeCell ref="I1398:AD1399"/>
    <mergeCell ref="AL1395:AQ1396"/>
    <mergeCell ref="AL1378:AQ1381"/>
    <mergeCell ref="J1349:AD1349"/>
    <mergeCell ref="F1336:G1336"/>
    <mergeCell ref="H1332:AD1334"/>
    <mergeCell ref="H1475:AI1477"/>
    <mergeCell ref="H1478:AI1487"/>
    <mergeCell ref="AL1027:AQ1028"/>
    <mergeCell ref="H1029:AD1030"/>
    <mergeCell ref="AH1029:AJ1029"/>
    <mergeCell ref="H1037:AD1037"/>
    <mergeCell ref="J1038:M1038"/>
    <mergeCell ref="O1038:Q1038"/>
    <mergeCell ref="S1038:U1038"/>
    <mergeCell ref="W1038:Y1038"/>
    <mergeCell ref="AA1038:AC1038"/>
    <mergeCell ref="J1039:M1039"/>
    <mergeCell ref="O1039:Q1039"/>
    <mergeCell ref="R1039:AB1039"/>
    <mergeCell ref="H1040:Q1040"/>
    <mergeCell ref="Y1040:AD1040"/>
    <mergeCell ref="H1064:AD1067"/>
    <mergeCell ref="AL1064:AQ1065"/>
    <mergeCell ref="W1042:Z1042"/>
    <mergeCell ref="H1260:AD1260"/>
    <mergeCell ref="H1409:AD1409"/>
    <mergeCell ref="AL1119:AQ1120"/>
    <mergeCell ref="H1245:AC1246"/>
    <mergeCell ref="J1350:AD1350"/>
    <mergeCell ref="J1351:AD1351"/>
    <mergeCell ref="AH1315:AJ1315"/>
    <mergeCell ref="H1318:AD1319"/>
    <mergeCell ref="AH1318:AJ1318"/>
    <mergeCell ref="AL1318:AQ1319"/>
    <mergeCell ref="I1368:AD1369"/>
    <mergeCell ref="I1370:AD1371"/>
    <mergeCell ref="I1372:AD1373"/>
    <mergeCell ref="AR881:AR882"/>
    <mergeCell ref="AR890:AR891"/>
    <mergeCell ref="AR893:AR894"/>
    <mergeCell ref="AR897:AR898"/>
    <mergeCell ref="AR900:AR901"/>
    <mergeCell ref="AR903:AR904"/>
    <mergeCell ref="AR917:AR918"/>
    <mergeCell ref="AR921:AR922"/>
    <mergeCell ref="AR924:AR925"/>
    <mergeCell ref="AR927:AR928"/>
    <mergeCell ref="AR930:AR931"/>
    <mergeCell ref="AR935:AR936"/>
    <mergeCell ref="AR960:AR961"/>
    <mergeCell ref="AR1000:AR1001"/>
    <mergeCell ref="AR1016:AR1017"/>
    <mergeCell ref="AR1020:AR1021"/>
    <mergeCell ref="AR964:AR965"/>
    <mergeCell ref="AR966:AR967"/>
    <mergeCell ref="AR906:AR907"/>
    <mergeCell ref="AR910:AR911"/>
    <mergeCell ref="AR913:AR914"/>
    <mergeCell ref="AR1024:AR1025"/>
    <mergeCell ref="AR1029:AR1030"/>
    <mergeCell ref="AR1069:AR1070"/>
    <mergeCell ref="AR1086:AR1087"/>
    <mergeCell ref="AR1096:AR1097"/>
    <mergeCell ref="AR1113:AR1114"/>
    <mergeCell ref="AR1116:AR1117"/>
    <mergeCell ref="AR1119:AR1120"/>
    <mergeCell ref="AR1124:AR1125"/>
    <mergeCell ref="AR1128:AR1129"/>
    <mergeCell ref="AR1131:AR1132"/>
    <mergeCell ref="AR1142:AR1143"/>
    <mergeCell ref="AR1145:AR1146"/>
    <mergeCell ref="AR1213:AR1214"/>
    <mergeCell ref="AR1223:AR1224"/>
    <mergeCell ref="AR1249:AR1250"/>
    <mergeCell ref="AR1157:AR1158"/>
    <mergeCell ref="AR1159:AR1160"/>
    <mergeCell ref="AR1203:AR1204"/>
    <mergeCell ref="AR1227:AR1228"/>
    <mergeCell ref="AR1169:AR1170"/>
    <mergeCell ref="AR1178:AR1179"/>
    <mergeCell ref="AR1406:AR1407"/>
    <mergeCell ref="AR1409:AR1410"/>
    <mergeCell ref="AR1412:AR1413"/>
    <mergeCell ref="AR1416:AR1417"/>
    <mergeCell ref="AR1430:AR1431"/>
    <mergeCell ref="AR1433:AR1434"/>
    <mergeCell ref="AR1439:AR1440"/>
    <mergeCell ref="AR1442:AR1443"/>
    <mergeCell ref="AR1446:AR1447"/>
    <mergeCell ref="AR1252:AR1253"/>
    <mergeCell ref="AR1256:AR1257"/>
    <mergeCell ref="AR1260:AR1261"/>
    <mergeCell ref="AR1291:AR1292"/>
    <mergeCell ref="AR1295:AR1296"/>
    <mergeCell ref="AR1305:AR1306"/>
    <mergeCell ref="AR1315:AR1316"/>
    <mergeCell ref="AR1318:AR1319"/>
    <mergeCell ref="AR1321:AR1322"/>
    <mergeCell ref="AR1324:AR1325"/>
    <mergeCell ref="AR1327:AR1328"/>
    <mergeCell ref="AR1332:AR1333"/>
    <mergeCell ref="AR1336:AR1337"/>
    <mergeCell ref="AR1340:AR1341"/>
    <mergeCell ref="AR1344:AR1345"/>
    <mergeCell ref="AR1360:AR1361"/>
    <mergeCell ref="AR1378:AR1379"/>
    <mergeCell ref="AR178:AR179"/>
    <mergeCell ref="H178:AD179"/>
    <mergeCell ref="F181:G181"/>
    <mergeCell ref="H181:AD184"/>
    <mergeCell ref="AH181:AJ181"/>
    <mergeCell ref="AL181:AQ182"/>
    <mergeCell ref="H186:AD186"/>
    <mergeCell ref="AH186:AJ186"/>
    <mergeCell ref="AR186:AR187"/>
    <mergeCell ref="AL186:AQ187"/>
    <mergeCell ref="AR149:AR150"/>
    <mergeCell ref="F168:G168"/>
    <mergeCell ref="AH168:AJ168"/>
    <mergeCell ref="AL168:AQ169"/>
    <mergeCell ref="AR168:AR169"/>
    <mergeCell ref="AL189:AQ190"/>
    <mergeCell ref="H202:AD202"/>
    <mergeCell ref="AL202:AQ203"/>
    <mergeCell ref="H192:AD192"/>
    <mergeCell ref="H194:AD194"/>
    <mergeCell ref="F149:G149"/>
    <mergeCell ref="H149:AD149"/>
    <mergeCell ref="AL149:AQ150"/>
    <mergeCell ref="AL151:AQ152"/>
    <mergeCell ref="AH151:AJ151"/>
    <mergeCell ref="F151:G151"/>
    <mergeCell ref="H151:AD159"/>
    <mergeCell ref="H161:AD166"/>
    <mergeCell ref="AH149:AJ149"/>
    <mergeCell ref="Q196:R196"/>
    <mergeCell ref="F202:G202"/>
    <mergeCell ref="F214:G214"/>
    <mergeCell ref="H214:AD214"/>
    <mergeCell ref="AH214:AJ214"/>
    <mergeCell ref="AL214:AQ215"/>
    <mergeCell ref="F189:G189"/>
    <mergeCell ref="O200:P200"/>
    <mergeCell ref="V206:W206"/>
    <mergeCell ref="V207:W207"/>
    <mergeCell ref="L199:N199"/>
    <mergeCell ref="L200:N200"/>
    <mergeCell ref="X204:Z204"/>
    <mergeCell ref="X205:Y205"/>
    <mergeCell ref="X206:Y206"/>
    <mergeCell ref="X207:Y207"/>
    <mergeCell ref="X208:Y208"/>
    <mergeCell ref="X209:Y209"/>
    <mergeCell ref="X210:Y210"/>
    <mergeCell ref="X211:Y211"/>
    <mergeCell ref="L204:Q204"/>
    <mergeCell ref="AL216:AQ217"/>
    <mergeCell ref="H218:AD221"/>
    <mergeCell ref="AL218:AQ219"/>
    <mergeCell ref="L223:Q223"/>
    <mergeCell ref="R223:T223"/>
    <mergeCell ref="V223:W223"/>
    <mergeCell ref="L224:Q224"/>
    <mergeCell ref="R224:T224"/>
    <mergeCell ref="V224:W224"/>
    <mergeCell ref="L225:Q225"/>
    <mergeCell ref="R225:T225"/>
    <mergeCell ref="V225:W225"/>
    <mergeCell ref="L226:Q226"/>
    <mergeCell ref="R226:T226"/>
    <mergeCell ref="V226:W226"/>
    <mergeCell ref="L227:Q227"/>
    <mergeCell ref="R227:T227"/>
    <mergeCell ref="V227:W227"/>
    <mergeCell ref="AH216:AJ216"/>
    <mergeCell ref="X223:Z223"/>
    <mergeCell ref="X224:Y224"/>
    <mergeCell ref="X225:Y225"/>
    <mergeCell ref="X226:Y226"/>
    <mergeCell ref="X227:Y227"/>
    <mergeCell ref="H216:AD216"/>
    <mergeCell ref="V256:W256"/>
    <mergeCell ref="R228:T228"/>
    <mergeCell ref="V228:W228"/>
    <mergeCell ref="L229:Q229"/>
    <mergeCell ref="R229:T229"/>
    <mergeCell ref="V229:W229"/>
    <mergeCell ref="L233:Q233"/>
    <mergeCell ref="R233:T233"/>
    <mergeCell ref="V233:W233"/>
    <mergeCell ref="V234:Z234"/>
    <mergeCell ref="L231:Q231"/>
    <mergeCell ref="R231:T231"/>
    <mergeCell ref="V231:W231"/>
    <mergeCell ref="L230:Q230"/>
    <mergeCell ref="R230:T230"/>
    <mergeCell ref="V230:W230"/>
    <mergeCell ref="L232:Q232"/>
    <mergeCell ref="R232:T232"/>
    <mergeCell ref="V232:W232"/>
    <mergeCell ref="X228:Y228"/>
    <mergeCell ref="X229:Y229"/>
    <mergeCell ref="X230:Y230"/>
    <mergeCell ref="X231:Y231"/>
    <mergeCell ref="X232:Y232"/>
    <mergeCell ref="X233:Y233"/>
    <mergeCell ref="AH897:AJ897"/>
    <mergeCell ref="AL260:AQ261"/>
    <mergeCell ref="F263:G263"/>
    <mergeCell ref="AH263:AJ263"/>
    <mergeCell ref="AL263:AQ264"/>
    <mergeCell ref="H263:AD266"/>
    <mergeCell ref="F237:G237"/>
    <mergeCell ref="AH237:AJ237"/>
    <mergeCell ref="AL237:AQ238"/>
    <mergeCell ref="H240:AD240"/>
    <mergeCell ref="AH240:AJ240"/>
    <mergeCell ref="AL240:AQ241"/>
    <mergeCell ref="H237:AD238"/>
    <mergeCell ref="Q244:R244"/>
    <mergeCell ref="H244:P244"/>
    <mergeCell ref="B253:E255"/>
    <mergeCell ref="F253:G253"/>
    <mergeCell ref="H253:AD254"/>
    <mergeCell ref="AH253:AJ253"/>
    <mergeCell ref="AL253:AQ254"/>
    <mergeCell ref="X256:Z256"/>
    <mergeCell ref="X257:Y257"/>
    <mergeCell ref="X258:Y258"/>
    <mergeCell ref="H243:AD243"/>
    <mergeCell ref="Q245:R245"/>
    <mergeCell ref="O250:T250"/>
    <mergeCell ref="W249:Z249"/>
    <mergeCell ref="P246:T246"/>
    <mergeCell ref="O247:T247"/>
    <mergeCell ref="S249:T249"/>
    <mergeCell ref="L256:Q256"/>
    <mergeCell ref="R256:T256"/>
    <mergeCell ref="B917:E919"/>
    <mergeCell ref="L257:Q257"/>
    <mergeCell ref="R257:T257"/>
    <mergeCell ref="V257:W257"/>
    <mergeCell ref="L258:Q258"/>
    <mergeCell ref="R258:T258"/>
    <mergeCell ref="V258:W258"/>
    <mergeCell ref="F260:G260"/>
    <mergeCell ref="H260:AD260"/>
    <mergeCell ref="AH260:AJ260"/>
    <mergeCell ref="H960:AD962"/>
    <mergeCell ref="I964:AD964"/>
    <mergeCell ref="I966:AD966"/>
    <mergeCell ref="AH964:AJ964"/>
    <mergeCell ref="AH966:AJ966"/>
    <mergeCell ref="H890:AD891"/>
    <mergeCell ref="AH890:AJ890"/>
    <mergeCell ref="F903:G903"/>
    <mergeCell ref="H903:AD904"/>
    <mergeCell ref="H861:AD862"/>
    <mergeCell ref="AH861:AJ861"/>
    <mergeCell ref="AH859:AJ859"/>
    <mergeCell ref="H859:AD859"/>
    <mergeCell ref="J951:AD951"/>
    <mergeCell ref="J949:AD949"/>
    <mergeCell ref="J950:AD950"/>
    <mergeCell ref="H893:AD895"/>
    <mergeCell ref="AH893:AJ893"/>
    <mergeCell ref="F917:G917"/>
    <mergeCell ref="H917:AD918"/>
    <mergeCell ref="AH917:AJ917"/>
    <mergeCell ref="H897:AD898"/>
    <mergeCell ref="AL1086:AQ1088"/>
    <mergeCell ref="H1172:AD1176"/>
    <mergeCell ref="I1072:AD1072"/>
    <mergeCell ref="L268:Q268"/>
    <mergeCell ref="R268:T268"/>
    <mergeCell ref="V268:W268"/>
    <mergeCell ref="L269:Q269"/>
    <mergeCell ref="R269:T269"/>
    <mergeCell ref="V269:W269"/>
    <mergeCell ref="L270:Q270"/>
    <mergeCell ref="R270:T270"/>
    <mergeCell ref="V270:W270"/>
    <mergeCell ref="F272:G272"/>
    <mergeCell ref="AH272:AJ272"/>
    <mergeCell ref="AL272:AQ273"/>
    <mergeCell ref="H272:AD273"/>
    <mergeCell ref="B1016:E1017"/>
    <mergeCell ref="H1016:AD1017"/>
    <mergeCell ref="AH1016:AJ1016"/>
    <mergeCell ref="AL1016:AQ1017"/>
    <mergeCell ref="H984:AD984"/>
    <mergeCell ref="I998:AD998"/>
    <mergeCell ref="F1000:G1000"/>
    <mergeCell ref="H1000:AD1001"/>
    <mergeCell ref="F935:G935"/>
    <mergeCell ref="H935:AD938"/>
    <mergeCell ref="AH930:AJ930"/>
    <mergeCell ref="AH935:AJ935"/>
    <mergeCell ref="AL935:AQ938"/>
    <mergeCell ref="H940:AD943"/>
    <mergeCell ref="I1009:AD1009"/>
    <mergeCell ref="AH1009:AJ1009"/>
  </mergeCells>
  <phoneticPr fontId="8"/>
  <conditionalFormatting sqref="A1:A304 A316:A1168 A1171:A1177">
    <cfRule type="cellIs" priority="299" operator="equal">
      <formula>0</formula>
    </cfRule>
  </conditionalFormatting>
  <conditionalFormatting sqref="A1184:A1191">
    <cfRule type="cellIs" priority="46" operator="equal">
      <formula>0</formula>
    </cfRule>
  </conditionalFormatting>
  <conditionalFormatting sqref="A1195:A1202">
    <cfRule type="cellIs" priority="45" operator="equal">
      <formula>0</formula>
    </cfRule>
  </conditionalFormatting>
  <conditionalFormatting sqref="A1207:A1048576">
    <cfRule type="cellIs" priority="12" operator="equal">
      <formula>0</formula>
    </cfRule>
  </conditionalFormatting>
  <conditionalFormatting sqref="G26">
    <cfRule type="notContainsBlanks" dxfId="3942" priority="6718">
      <formula>LEN(TRIM(G26))&gt;0</formula>
    </cfRule>
  </conditionalFormatting>
  <conditionalFormatting sqref="H36:H43">
    <cfRule type="containsText" dxfId="3941" priority="3153" operator="containsText" text="〇">
      <formula>NOT(ISERROR(SEARCH("〇",H36)))</formula>
    </cfRule>
    <cfRule type="containsBlanks" dxfId="3940" priority="3152">
      <formula>LEN(TRIM(H36))=0</formula>
    </cfRule>
    <cfRule type="cellIs" dxfId="3939" priority="3151" operator="equal">
      <formula>"✖"</formula>
    </cfRule>
  </conditionalFormatting>
  <conditionalFormatting sqref="H644:H650">
    <cfRule type="containsText" dxfId="3938" priority="3147" operator="containsText" text="〇">
      <formula>NOT(ISERROR(SEARCH("〇",H644)))</formula>
    </cfRule>
    <cfRule type="containsBlanks" dxfId="3937" priority="3146">
      <formula>LEN(TRIM(H644))=0</formula>
    </cfRule>
    <cfRule type="cellIs" dxfId="3936" priority="3145" operator="equal">
      <formula>"✖"</formula>
    </cfRule>
  </conditionalFormatting>
  <conditionalFormatting sqref="H754:H762">
    <cfRule type="containsText" dxfId="3935" priority="3207" operator="containsText" text="〇">
      <formula>NOT(ISERROR(SEARCH("〇",H754)))</formula>
    </cfRule>
    <cfRule type="containsBlanks" dxfId="3934" priority="3206">
      <formula>LEN(TRIM(H754))=0</formula>
    </cfRule>
    <cfRule type="cellIs" dxfId="3933" priority="3205" operator="equal">
      <formula>"✖"</formula>
    </cfRule>
  </conditionalFormatting>
  <conditionalFormatting sqref="H1076">
    <cfRule type="cellIs" dxfId="3932" priority="3440" operator="equal">
      <formula>"✖"</formula>
    </cfRule>
    <cfRule type="containsBlanks" dxfId="3931" priority="3441">
      <formula>LEN(TRIM(H1076))=0</formula>
    </cfRule>
    <cfRule type="containsText" dxfId="3930" priority="3442" operator="containsText" text="〇">
      <formula>NOT(ISERROR(SEARCH("〇",H1076)))</formula>
    </cfRule>
  </conditionalFormatting>
  <conditionalFormatting sqref="H1080">
    <cfRule type="containsText" dxfId="3929" priority="3439" operator="containsText" text="〇">
      <formula>NOT(ISERROR(SEARCH("〇",H1080)))</formula>
    </cfRule>
    <cfRule type="cellIs" dxfId="3928" priority="3437" operator="equal">
      <formula>"✖"</formula>
    </cfRule>
    <cfRule type="containsBlanks" dxfId="3927" priority="3438">
      <formula>LEN(TRIM(H1080))=0</formula>
    </cfRule>
  </conditionalFormatting>
  <conditionalFormatting sqref="H1349:H1352">
    <cfRule type="cellIs" dxfId="3926" priority="3096" operator="equal">
      <formula>"✖"</formula>
    </cfRule>
    <cfRule type="containsBlanks" dxfId="3925" priority="3097">
      <formula>LEN(TRIM(H1349))=0</formula>
    </cfRule>
    <cfRule type="containsText" dxfId="3924" priority="3098" operator="containsText" text="〇">
      <formula>NOT(ISERROR(SEARCH("〇",H1349)))</formula>
    </cfRule>
  </conditionalFormatting>
  <conditionalFormatting sqref="H1356:H1358">
    <cfRule type="containsBlanks" dxfId="3923" priority="3094">
      <formula>LEN(TRIM(H1356))=0</formula>
    </cfRule>
    <cfRule type="containsText" dxfId="3922" priority="3095" operator="containsText" text="〇">
      <formula>NOT(ISERROR(SEARCH("〇",H1356)))</formula>
    </cfRule>
    <cfRule type="cellIs" dxfId="3921" priority="3093" operator="equal">
      <formula>"✖"</formula>
    </cfRule>
  </conditionalFormatting>
  <conditionalFormatting sqref="I487">
    <cfRule type="notContainsBlanks" dxfId="3920" priority="4315">
      <formula>LEN(TRIM(I487))&gt;0</formula>
    </cfRule>
  </conditionalFormatting>
  <conditionalFormatting sqref="I587:I588">
    <cfRule type="containsText" dxfId="3919" priority="6505" operator="containsText" text="〇">
      <formula>NOT(ISERROR(SEARCH("〇",I587)))</formula>
    </cfRule>
    <cfRule type="containsBlanks" dxfId="3918" priority="6504">
      <formula>LEN(TRIM(I587))=0</formula>
    </cfRule>
  </conditionalFormatting>
  <conditionalFormatting sqref="I741:I742">
    <cfRule type="containsText" dxfId="3917" priority="3906" operator="containsText" text="〇">
      <formula>NOT(ISERROR(SEARCH("〇",I741)))</formula>
    </cfRule>
    <cfRule type="containsBlanks" dxfId="3916" priority="3905">
      <formula>LEN(TRIM(I741))=0</formula>
    </cfRule>
  </conditionalFormatting>
  <conditionalFormatting sqref="I1038:I1039">
    <cfRule type="containsBlanks" dxfId="3915" priority="3455">
      <formula>LEN(TRIM(I1038))=0</formula>
    </cfRule>
    <cfRule type="containsText" dxfId="3914" priority="3456" operator="containsText" text="〇">
      <formula>NOT(ISERROR(SEARCH("〇",I1038)))</formula>
    </cfRule>
  </conditionalFormatting>
  <conditionalFormatting sqref="I1389:I1390">
    <cfRule type="containsBlanks" dxfId="3913" priority="3085">
      <formula>LEN(TRIM(I1389))=0</formula>
    </cfRule>
    <cfRule type="containsText" dxfId="3912" priority="3086" operator="containsText" text="〇">
      <formula>NOT(ISERROR(SEARCH("〇",I1389)))</formula>
    </cfRule>
  </conditionalFormatting>
  <conditionalFormatting sqref="J401">
    <cfRule type="notContainsBlanks" dxfId="3911" priority="4477">
      <formula>LEN(TRIM(J401))&gt;0</formula>
    </cfRule>
  </conditionalFormatting>
  <conditionalFormatting sqref="J824:L826">
    <cfRule type="containsBlanks" dxfId="3910" priority="3843">
      <formula>LEN(TRIM(J824))=0</formula>
    </cfRule>
    <cfRule type="notContainsBlanks" dxfId="3909" priority="3842">
      <formula>LEN(TRIM(J824))&gt;0</formula>
    </cfRule>
  </conditionalFormatting>
  <conditionalFormatting sqref="L480:L482">
    <cfRule type="containsText" dxfId="3908" priority="4317" operator="containsText" text="有・無">
      <formula>NOT(ISERROR(SEARCH("有・無",L480)))</formula>
    </cfRule>
    <cfRule type="cellIs" dxfId="3907" priority="4316" operator="equal">
      <formula>"無"</formula>
    </cfRule>
    <cfRule type="containsText" dxfId="3906" priority="4318" operator="containsText" text="有">
      <formula>NOT(ISERROR(SEARCH("有",L480)))</formula>
    </cfRule>
    <cfRule type="containsText" dxfId="3905" priority="4319" operator="containsText" text="有・無">
      <formula>NOT(ISERROR(SEARCH("有・無",L480)))</formula>
    </cfRule>
  </conditionalFormatting>
  <conditionalFormatting sqref="M398">
    <cfRule type="containsBlanks" dxfId="3904" priority="4479">
      <formula>LEN(TRIM(M398))=0</formula>
    </cfRule>
    <cfRule type="cellIs" dxfId="3903" priority="4478" operator="between">
      <formula>1</formula>
      <formula>20</formula>
    </cfRule>
  </conditionalFormatting>
  <conditionalFormatting sqref="M540">
    <cfRule type="containsBlanks" dxfId="3902" priority="6530">
      <formula>LEN(TRIM(M540))=0</formula>
    </cfRule>
    <cfRule type="cellIs" dxfId="3901" priority="6529" operator="between">
      <formula>1</formula>
      <formula>20</formula>
    </cfRule>
  </conditionalFormatting>
  <conditionalFormatting sqref="M542">
    <cfRule type="containsBlanks" dxfId="3900" priority="6528">
      <formula>LEN(TRIM(M542))=0</formula>
    </cfRule>
    <cfRule type="cellIs" dxfId="3899" priority="6527" operator="between">
      <formula>1</formula>
      <formula>20</formula>
    </cfRule>
  </conditionalFormatting>
  <conditionalFormatting sqref="M544">
    <cfRule type="containsBlanks" dxfId="3898" priority="6526">
      <formula>LEN(TRIM(M544))=0</formula>
    </cfRule>
    <cfRule type="cellIs" dxfId="3897" priority="6525" operator="between">
      <formula>1</formula>
      <formula>20</formula>
    </cfRule>
  </conditionalFormatting>
  <conditionalFormatting sqref="M546">
    <cfRule type="containsBlanks" dxfId="3896" priority="6524">
      <formula>LEN(TRIM(M546))=0</formula>
    </cfRule>
    <cfRule type="cellIs" dxfId="3895" priority="6523" operator="between">
      <formula>1</formula>
      <formula>20</formula>
    </cfRule>
  </conditionalFormatting>
  <conditionalFormatting sqref="M548">
    <cfRule type="containsBlanks" dxfId="3894" priority="6522">
      <formula>LEN(TRIM(M548))=0</formula>
    </cfRule>
    <cfRule type="cellIs" dxfId="3893" priority="6521" operator="between">
      <formula>1</formula>
      <formula>20</formula>
    </cfRule>
  </conditionalFormatting>
  <conditionalFormatting sqref="M550">
    <cfRule type="containsBlanks" dxfId="3892" priority="6520">
      <formula>LEN(TRIM(M550))=0</formula>
    </cfRule>
    <cfRule type="cellIs" dxfId="3891" priority="6519" operator="between">
      <formula>1</formula>
      <formula>20</formula>
    </cfRule>
  </conditionalFormatting>
  <conditionalFormatting sqref="M552">
    <cfRule type="containsBlanks" dxfId="3890" priority="6518">
      <formula>LEN(TRIM(M552))=0</formula>
    </cfRule>
    <cfRule type="cellIs" dxfId="3889" priority="6517" operator="between">
      <formula>1</formula>
      <formula>20</formula>
    </cfRule>
  </conditionalFormatting>
  <conditionalFormatting sqref="N330">
    <cfRule type="cellIs" dxfId="3888" priority="4603" operator="between">
      <formula>1</formula>
      <formula>10</formula>
    </cfRule>
    <cfRule type="containsBlanks" dxfId="3887" priority="4604">
      <formula>LEN(TRIM(N330))=0</formula>
    </cfRule>
  </conditionalFormatting>
  <conditionalFormatting sqref="N587:N588">
    <cfRule type="containsText" dxfId="3886" priority="425" operator="containsText" text="〇">
      <formula>NOT(ISERROR(SEARCH("〇",N587)))</formula>
    </cfRule>
    <cfRule type="containsBlanks" dxfId="3885" priority="424">
      <formula>LEN(TRIM(N587))=0</formula>
    </cfRule>
  </conditionalFormatting>
  <conditionalFormatting sqref="N741:N742">
    <cfRule type="containsBlanks" dxfId="3884" priority="3895">
      <formula>LEN(TRIM(N741))=0</formula>
    </cfRule>
    <cfRule type="containsText" dxfId="3883" priority="3896" operator="containsText" text="〇">
      <formula>NOT(ISERROR(SEARCH("〇",N741)))</formula>
    </cfRule>
  </conditionalFormatting>
  <conditionalFormatting sqref="N1033">
    <cfRule type="containsBlanks" dxfId="3882" priority="6312">
      <formula>LEN(TRIM(N1033))=0</formula>
    </cfRule>
    <cfRule type="notContainsBlanks" dxfId="3881" priority="6311">
      <formula>LEN(TRIM(N1033))&gt;0</formula>
    </cfRule>
  </conditionalFormatting>
  <conditionalFormatting sqref="N1038:N1039">
    <cfRule type="containsText" dxfId="3880" priority="437" operator="containsText" text="〇">
      <formula>NOT(ISERROR(SEARCH("〇",N1038)))</formula>
    </cfRule>
    <cfRule type="containsBlanks" dxfId="3879" priority="436">
      <formula>LEN(TRIM(N1038))=0</formula>
    </cfRule>
  </conditionalFormatting>
  <conditionalFormatting sqref="N1384">
    <cfRule type="notContainsBlanks" dxfId="3878" priority="6266">
      <formula>LEN(TRIM(N1384))&gt;0</formula>
    </cfRule>
    <cfRule type="containsBlanks" dxfId="3877" priority="6267">
      <formula>LEN(TRIM(N1384))=0</formula>
    </cfRule>
  </conditionalFormatting>
  <conditionalFormatting sqref="N1389:N1390">
    <cfRule type="containsText" dxfId="3876" priority="431" operator="containsText" text="〇">
      <formula>NOT(ISERROR(SEARCH("〇",N1389)))</formula>
    </cfRule>
    <cfRule type="containsBlanks" dxfId="3875" priority="430">
      <formula>LEN(TRIM(N1389))=0</formula>
    </cfRule>
  </conditionalFormatting>
  <conditionalFormatting sqref="N824:P826">
    <cfRule type="notContainsBlanks" dxfId="3874" priority="3838">
      <formula>LEN(TRIM(N824))&gt;0</formula>
    </cfRule>
    <cfRule type="containsBlanks" dxfId="3873" priority="3839">
      <formula>LEN(TRIM(N824))=0</formula>
    </cfRule>
  </conditionalFormatting>
  <conditionalFormatting sqref="N307:Y314">
    <cfRule type="notContainsBlanks" dxfId="3872" priority="269">
      <formula>LEN(TRIM(N307))&gt;0</formula>
    </cfRule>
  </conditionalFormatting>
  <conditionalFormatting sqref="N582:AD582">
    <cfRule type="containsBlanks" dxfId="3871" priority="6516">
      <formula>LEN(TRIM(N582))=0</formula>
    </cfRule>
    <cfRule type="notContainsBlanks" dxfId="3870" priority="6515">
      <formula>LEN(TRIM(N582))&gt;0</formula>
    </cfRule>
  </conditionalFormatting>
  <conditionalFormatting sqref="N736:AD736">
    <cfRule type="containsBlanks" dxfId="3869" priority="6482">
      <formula>LEN(TRIM(N736))=0</formula>
    </cfRule>
    <cfRule type="notContainsBlanks" dxfId="3868" priority="6481">
      <formula>LEN(TRIM(N736))&gt;0</formula>
    </cfRule>
  </conditionalFormatting>
  <conditionalFormatting sqref="P1148">
    <cfRule type="cellIs" dxfId="3867" priority="6021" operator="equal">
      <formula>"有"</formula>
    </cfRule>
    <cfRule type="cellIs" dxfId="3866" priority="6022" operator="equal">
      <formula>"無"</formula>
    </cfRule>
    <cfRule type="cellIs" dxfId="3865" priority="6023" operator="equal">
      <formula>"有・無"</formula>
    </cfRule>
  </conditionalFormatting>
  <conditionalFormatting sqref="P1151">
    <cfRule type="cellIs" dxfId="3864" priority="94" operator="equal">
      <formula>"有・無"</formula>
    </cfRule>
    <cfRule type="cellIs" dxfId="3863" priority="93" operator="equal">
      <formula>"無"</formula>
    </cfRule>
    <cfRule type="cellIs" dxfId="3862" priority="92" operator="equal">
      <formula>"有"</formula>
    </cfRule>
  </conditionalFormatting>
  <conditionalFormatting sqref="P1217">
    <cfRule type="cellIs" dxfId="3861" priority="6035" operator="equal">
      <formula>"有・無"</formula>
    </cfRule>
    <cfRule type="cellIs" dxfId="3860" priority="6033" operator="equal">
      <formula>"有"</formula>
    </cfRule>
    <cfRule type="cellIs" dxfId="3859" priority="6034" operator="equal">
      <formula>"無"</formula>
    </cfRule>
  </conditionalFormatting>
  <conditionalFormatting sqref="P1308:P1312">
    <cfRule type="containsBlanks" dxfId="3858" priority="3144">
      <formula>LEN(TRIM(P1308))=0</formula>
    </cfRule>
    <cfRule type="notContainsBlanks" dxfId="3857" priority="3143">
      <formula>LEN(TRIM(P1308))&gt;0</formula>
    </cfRule>
  </conditionalFormatting>
  <conditionalFormatting sqref="P1147:AD1147">
    <cfRule type="containsBlanks" dxfId="3856" priority="6283">
      <formula>LEN(TRIM(P1147))=0</formula>
    </cfRule>
    <cfRule type="notContainsBlanks" dxfId="3855" priority="6282">
      <formula>LEN(TRIM(P1147))&gt;0</formula>
    </cfRule>
  </conditionalFormatting>
  <conditionalFormatting sqref="P1150:AD1150">
    <cfRule type="notContainsBlanks" dxfId="3854" priority="97">
      <formula>LEN(TRIM(P1150))&gt;0</formula>
    </cfRule>
    <cfRule type="containsBlanks" dxfId="3853" priority="98">
      <formula>LEN(TRIM(P1150))=0</formula>
    </cfRule>
  </conditionalFormatting>
  <conditionalFormatting sqref="P1216:AD1216">
    <cfRule type="notContainsBlanks" dxfId="3852" priority="6274">
      <formula>LEN(TRIM(P1216))&gt;0</formula>
    </cfRule>
    <cfRule type="containsBlanks" dxfId="3851" priority="6275">
      <formula>LEN(TRIM(P1216))=0</formula>
    </cfRule>
  </conditionalFormatting>
  <conditionalFormatting sqref="Q199:Q200">
    <cfRule type="containsBlanks" dxfId="3850" priority="3010">
      <formula>LEN(TRIM(Q199))=0</formula>
    </cfRule>
    <cfRule type="cellIs" dxfId="3849" priority="3009" operator="between">
      <formula>1</formula>
      <formula>10</formula>
    </cfRule>
    <cfRule type="cellIs" dxfId="3848" priority="3005" operator="equal">
      <formula>0</formula>
    </cfRule>
  </conditionalFormatting>
  <conditionalFormatting sqref="Q248:Q249">
    <cfRule type="containsBlanks" dxfId="3847" priority="4653">
      <formula>LEN(TRIM(Q248))=0</formula>
    </cfRule>
    <cfRule type="cellIs" dxfId="3846" priority="4652" operator="between">
      <formula>1</formula>
      <formula>10</formula>
    </cfRule>
    <cfRule type="cellIs" dxfId="3845" priority="3011" operator="equal">
      <formula>0</formula>
    </cfRule>
  </conditionalFormatting>
  <conditionalFormatting sqref="Q540">
    <cfRule type="containsBlanks" dxfId="3844" priority="6544">
      <formula>LEN(TRIM(Q540))=0</formula>
    </cfRule>
    <cfRule type="notContainsBlanks" dxfId="3843" priority="6543">
      <formula>LEN(TRIM(Q540))&gt;0</formula>
    </cfRule>
  </conditionalFormatting>
  <conditionalFormatting sqref="Q542">
    <cfRule type="containsBlanks" dxfId="3842" priority="6542">
      <formula>LEN(TRIM(Q542))=0</formula>
    </cfRule>
    <cfRule type="notContainsBlanks" dxfId="3841" priority="6541">
      <formula>LEN(TRIM(Q542))&gt;0</formula>
    </cfRule>
  </conditionalFormatting>
  <conditionalFormatting sqref="Q544">
    <cfRule type="containsBlanks" dxfId="3840" priority="6540">
      <formula>LEN(TRIM(Q544))=0</formula>
    </cfRule>
    <cfRule type="notContainsBlanks" dxfId="3839" priority="6539">
      <formula>LEN(TRIM(Q544))&gt;0</formula>
    </cfRule>
  </conditionalFormatting>
  <conditionalFormatting sqref="Q546">
    <cfRule type="containsBlanks" dxfId="3838" priority="6538">
      <formula>LEN(TRIM(Q546))=0</formula>
    </cfRule>
    <cfRule type="notContainsBlanks" dxfId="3837" priority="6537">
      <formula>LEN(TRIM(Q546))&gt;0</formula>
    </cfRule>
  </conditionalFormatting>
  <conditionalFormatting sqref="Q548">
    <cfRule type="notContainsBlanks" dxfId="3836" priority="6535">
      <formula>LEN(TRIM(Q548))&gt;0</formula>
    </cfRule>
    <cfRule type="containsBlanks" dxfId="3835" priority="6536">
      <formula>LEN(TRIM(Q548))=0</formula>
    </cfRule>
  </conditionalFormatting>
  <conditionalFormatting sqref="Q550">
    <cfRule type="notContainsBlanks" dxfId="3834" priority="6533">
      <formula>LEN(TRIM(Q550))&gt;0</formula>
    </cfRule>
    <cfRule type="containsBlanks" dxfId="3833" priority="6534">
      <formula>LEN(TRIM(Q550))=0</formula>
    </cfRule>
  </conditionalFormatting>
  <conditionalFormatting sqref="Q552">
    <cfRule type="containsBlanks" dxfId="3832" priority="6532">
      <formula>LEN(TRIM(Q552))=0</formula>
    </cfRule>
    <cfRule type="notContainsBlanks" dxfId="3831" priority="6531">
      <formula>LEN(TRIM(Q552))&gt;0</formula>
    </cfRule>
  </conditionalFormatting>
  <conditionalFormatting sqref="Q196:R196">
    <cfRule type="containsBlanks" dxfId="3830" priority="3029">
      <formula>LEN(TRIM(Q196))=0</formula>
    </cfRule>
    <cfRule type="notContainsBlanks" dxfId="3829" priority="3028">
      <formula>LEN(TRIM(Q196))&gt;0</formula>
    </cfRule>
  </conditionalFormatting>
  <conditionalFormatting sqref="Q244:R245">
    <cfRule type="containsBlanks" dxfId="3828" priority="344">
      <formula>LEN(TRIM(Q244))=0</formula>
    </cfRule>
    <cfRule type="notContainsBlanks" dxfId="3827" priority="343">
      <formula>LEN(TRIM(Q244))&gt;0</formula>
    </cfRule>
  </conditionalFormatting>
  <conditionalFormatting sqref="R587">
    <cfRule type="containsBlanks" dxfId="3826" priority="426">
      <formula>LEN(TRIM(R587))=0</formula>
    </cfRule>
    <cfRule type="containsText" dxfId="3825" priority="429" operator="containsText" text="〇">
      <formula>NOT(ISERROR(SEARCH("〇",R587)))</formula>
    </cfRule>
  </conditionalFormatting>
  <conditionalFormatting sqref="R588">
    <cfRule type="notContainsBlanks" dxfId="3824" priority="2428">
      <formula>LEN(TRIM(R588))&gt;0</formula>
    </cfRule>
    <cfRule type="containsBlanks" dxfId="3823" priority="2429">
      <formula>LEN(TRIM(R588))=0</formula>
    </cfRule>
  </conditionalFormatting>
  <conditionalFormatting sqref="R741">
    <cfRule type="containsText" dxfId="3822" priority="3904" operator="containsText" text="〇">
      <formula>NOT(ISERROR(SEARCH("〇",R741)))</formula>
    </cfRule>
  </conditionalFormatting>
  <conditionalFormatting sqref="R741:R742">
    <cfRule type="containsBlanks" dxfId="3821" priority="2431">
      <formula>LEN(TRIM(R741))=0</formula>
    </cfRule>
  </conditionalFormatting>
  <conditionalFormatting sqref="R742">
    <cfRule type="notContainsBlanks" dxfId="3820" priority="2430">
      <formula>LEN(TRIM(R742))&gt;0</formula>
    </cfRule>
  </conditionalFormatting>
  <conditionalFormatting sqref="R1034">
    <cfRule type="notContainsBlanks" dxfId="3819" priority="6309">
      <formula>LEN(TRIM(R1034))&gt;0</formula>
    </cfRule>
    <cfRule type="containsBlanks" dxfId="3818" priority="6310">
      <formula>LEN(TRIM(R1034))=0</formula>
    </cfRule>
  </conditionalFormatting>
  <conditionalFormatting sqref="R1038">
    <cfRule type="containsBlanks" dxfId="3817" priority="438">
      <formula>LEN(TRIM(R1038))=0</formula>
    </cfRule>
    <cfRule type="containsText" dxfId="3816" priority="441" operator="containsText" text="〇">
      <formula>NOT(ISERROR(SEARCH("〇",R1038)))</formula>
    </cfRule>
  </conditionalFormatting>
  <conditionalFormatting sqref="R1039">
    <cfRule type="containsBlanks" dxfId="3815" priority="2433">
      <formula>LEN(TRIM(R1039))=0</formula>
    </cfRule>
    <cfRule type="notContainsBlanks" dxfId="3814" priority="2432">
      <formula>LEN(TRIM(R1039))&gt;0</formula>
    </cfRule>
  </conditionalFormatting>
  <conditionalFormatting sqref="R1385">
    <cfRule type="notContainsBlanks" dxfId="3813" priority="6264">
      <formula>LEN(TRIM(R1385))&gt;0</formula>
    </cfRule>
    <cfRule type="containsBlanks" dxfId="3812" priority="6265">
      <formula>LEN(TRIM(R1385))=0</formula>
    </cfRule>
  </conditionalFormatting>
  <conditionalFormatting sqref="R1389">
    <cfRule type="containsBlanks" dxfId="3811" priority="432">
      <formula>LEN(TRIM(R1389))=0</formula>
    </cfRule>
    <cfRule type="containsText" dxfId="3810" priority="435" operator="containsText" text="〇">
      <formula>NOT(ISERROR(SEARCH("〇",R1389)))</formula>
    </cfRule>
  </conditionalFormatting>
  <conditionalFormatting sqref="R1390">
    <cfRule type="notContainsBlanks" dxfId="3809" priority="3078">
      <formula>LEN(TRIM(R1390))&gt;0</formula>
    </cfRule>
    <cfRule type="containsBlanks" dxfId="3808" priority="3079">
      <formula>LEN(TRIM(R1390))=0</formula>
    </cfRule>
  </conditionalFormatting>
  <conditionalFormatting sqref="R583:AD583">
    <cfRule type="containsBlanks" dxfId="3807" priority="6514">
      <formula>LEN(TRIM(R583))=0</formula>
    </cfRule>
    <cfRule type="notContainsBlanks" dxfId="3806" priority="6513">
      <formula>LEN(TRIM(R583))&gt;0</formula>
    </cfRule>
  </conditionalFormatting>
  <conditionalFormatting sqref="R737:AD737">
    <cfRule type="notContainsBlanks" dxfId="3805" priority="6479">
      <formula>LEN(TRIM(R737))&gt;0</formula>
    </cfRule>
    <cfRule type="containsBlanks" dxfId="3804" priority="6480">
      <formula>LEN(TRIM(R737))=0</formula>
    </cfRule>
  </conditionalFormatting>
  <conditionalFormatting sqref="T398">
    <cfRule type="containsBlanks" dxfId="3803" priority="4481">
      <formula>LEN(TRIM(T398))=0</formula>
    </cfRule>
    <cfRule type="cellIs" dxfId="3802" priority="4480" operator="between">
      <formula>1</formula>
      <formula>20</formula>
    </cfRule>
  </conditionalFormatting>
  <conditionalFormatting sqref="T824:V826">
    <cfRule type="containsBlanks" dxfId="3801" priority="3841">
      <formula>LEN(TRIM(T824))=0</formula>
    </cfRule>
    <cfRule type="notContainsBlanks" dxfId="3800" priority="3840">
      <formula>LEN(TRIM(T824))&gt;0</formula>
    </cfRule>
  </conditionalFormatting>
  <conditionalFormatting sqref="U330">
    <cfRule type="containsBlanks" dxfId="3799" priority="4602">
      <formula>LEN(TRIM(U330))=0</formula>
    </cfRule>
    <cfRule type="cellIs" dxfId="3798" priority="4601" operator="between">
      <formula>1</formula>
      <formula>10</formula>
    </cfRule>
  </conditionalFormatting>
  <conditionalFormatting sqref="V205:V211">
    <cfRule type="containsText" dxfId="3797" priority="395" operator="containsText" text="〇">
      <formula>NOT(ISERROR(SEARCH("〇",V205)))</formula>
    </cfRule>
    <cfRule type="containsBlanks" dxfId="3796" priority="394">
      <formula>LEN(TRIM(V205))=0</formula>
    </cfRule>
  </conditionalFormatting>
  <conditionalFormatting sqref="V224:V233">
    <cfRule type="containsText" dxfId="3795" priority="363" operator="containsText" text="〇">
      <formula>NOT(ISERROR(SEARCH("〇",V224)))</formula>
    </cfRule>
    <cfRule type="containsBlanks" dxfId="3794" priority="362">
      <formula>LEN(TRIM(V224))=0</formula>
    </cfRule>
  </conditionalFormatting>
  <conditionalFormatting sqref="V257:V258">
    <cfRule type="containsText" dxfId="3793" priority="332" operator="containsText" text="〇">
      <formula>NOT(ISERROR(SEARCH("〇",V257)))</formula>
    </cfRule>
    <cfRule type="containsBlanks" dxfId="3792" priority="331">
      <formula>LEN(TRIM(V257))=0</formula>
    </cfRule>
  </conditionalFormatting>
  <conditionalFormatting sqref="V269:V270">
    <cfRule type="containsText" dxfId="3791" priority="310" operator="containsText" text="〇">
      <formula>NOT(ISERROR(SEARCH("〇",V269)))</formula>
    </cfRule>
    <cfRule type="containsBlanks" dxfId="3790" priority="309">
      <formula>LEN(TRIM(V269))=0</formula>
    </cfRule>
  </conditionalFormatting>
  <conditionalFormatting sqref="V587">
    <cfRule type="containsText" dxfId="3789" priority="428" operator="containsText" text="〇">
      <formula>NOT(ISERROR(SEARCH("〇",V587)))</formula>
    </cfRule>
    <cfRule type="containsBlanks" dxfId="3788" priority="427">
      <formula>LEN(TRIM(V587))=0</formula>
    </cfRule>
  </conditionalFormatting>
  <conditionalFormatting sqref="V741">
    <cfRule type="containsText" dxfId="3787" priority="3902" operator="containsText" text="〇">
      <formula>NOT(ISERROR(SEARCH("〇",V741)))</formula>
    </cfRule>
    <cfRule type="containsBlanks" dxfId="3786" priority="3901">
      <formula>LEN(TRIM(V741))=0</formula>
    </cfRule>
  </conditionalFormatting>
  <conditionalFormatting sqref="V1038">
    <cfRule type="containsBlanks" dxfId="3785" priority="439">
      <formula>LEN(TRIM(V1038))=0</formula>
    </cfRule>
    <cfRule type="containsText" dxfId="3784" priority="440" operator="containsText" text="〇">
      <formula>NOT(ISERROR(SEARCH("〇",V1038)))</formula>
    </cfRule>
  </conditionalFormatting>
  <conditionalFormatting sqref="V1389">
    <cfRule type="containsText" dxfId="3783" priority="434" operator="containsText" text="〇">
      <formula>NOT(ISERROR(SEARCH("〇",V1389)))</formula>
    </cfRule>
    <cfRule type="containsBlanks" dxfId="3782" priority="433">
      <formula>LEN(TRIM(V1389))=0</formula>
    </cfRule>
  </conditionalFormatting>
  <conditionalFormatting sqref="V1392">
    <cfRule type="notContainsBlanks" dxfId="3781" priority="2434">
      <formula>LEN(TRIM(V1392))&gt;0</formula>
    </cfRule>
    <cfRule type="containsBlanks" dxfId="3780" priority="2435">
      <formula>LEN(TRIM(V1392))=0</formula>
    </cfRule>
  </conditionalFormatting>
  <conditionalFormatting sqref="V590:AD590">
    <cfRule type="notContainsBlanks" dxfId="3779" priority="6484">
      <formula>LEN(TRIM(V590))&gt;0</formula>
    </cfRule>
    <cfRule type="containsBlanks" dxfId="3778" priority="6485">
      <formula>LEN(TRIM(V590))=0</formula>
    </cfRule>
  </conditionalFormatting>
  <conditionalFormatting sqref="V744:AD744">
    <cfRule type="notContainsBlanks" dxfId="3777" priority="6449">
      <formula>LEN(TRIM(V744))&gt;0</formula>
    </cfRule>
    <cfRule type="containsBlanks" dxfId="3776" priority="6450">
      <formula>LEN(TRIM(V744))=0</formula>
    </cfRule>
  </conditionalFormatting>
  <conditionalFormatting sqref="V1041:AD1041">
    <cfRule type="containsBlanks" dxfId="3775" priority="6287">
      <formula>LEN(TRIM(V1041))=0</formula>
    </cfRule>
    <cfRule type="notContainsBlanks" dxfId="3774" priority="6286">
      <formula>LEN(TRIM(V1041))&gt;0</formula>
    </cfRule>
  </conditionalFormatting>
  <conditionalFormatting sqref="W200">
    <cfRule type="cellIs" dxfId="3773" priority="3007" operator="equal">
      <formula>"基準以下"</formula>
    </cfRule>
    <cfRule type="containsErrors" dxfId="3772" priority="3006">
      <formula>ISERROR(W200)</formula>
    </cfRule>
    <cfRule type="cellIs" dxfId="3771" priority="3008" operator="equal">
      <formula>"基準以上"</formula>
    </cfRule>
  </conditionalFormatting>
  <conditionalFormatting sqref="W249">
    <cfRule type="cellIs" dxfId="3770" priority="3014" operator="equal">
      <formula>"基準以上"</formula>
    </cfRule>
    <cfRule type="cellIs" dxfId="3769" priority="3013" operator="equal">
      <formula>"基準以下"</formula>
    </cfRule>
    <cfRule type="containsErrors" dxfId="3768" priority="3012">
      <formula>ISERROR(W249)</formula>
    </cfRule>
  </conditionalFormatting>
  <conditionalFormatting sqref="W591">
    <cfRule type="cellIs" dxfId="3767" priority="10848" operator="equal">
      <formula>17</formula>
    </cfRule>
    <cfRule type="cellIs" dxfId="3766" priority="10847" operator="equal">
      <formula>16</formula>
    </cfRule>
    <cfRule type="cellIs" dxfId="3765" priority="10846" operator="equal">
      <formula>15</formula>
    </cfRule>
    <cfRule type="cellIs" dxfId="3764" priority="10845" operator="equal">
      <formula>14</formula>
    </cfRule>
    <cfRule type="cellIs" dxfId="3763" priority="10844" operator="equal">
      <formula>13</formula>
    </cfRule>
    <cfRule type="cellIs" dxfId="3762" priority="10843" operator="equal">
      <formula>12</formula>
    </cfRule>
    <cfRule type="cellIs" dxfId="3761" priority="10842" operator="equal">
      <formula>11</formula>
    </cfRule>
    <cfRule type="cellIs" dxfId="3760" priority="10841" operator="equal">
      <formula>10</formula>
    </cfRule>
    <cfRule type="cellIs" dxfId="3759" priority="10840" operator="equal">
      <formula>9</formula>
    </cfRule>
    <cfRule type="cellIs" dxfId="3758" priority="10839" operator="equal">
      <formula>8</formula>
    </cfRule>
    <cfRule type="cellIs" dxfId="3757" priority="10838" operator="equal">
      <formula>7</formula>
    </cfRule>
    <cfRule type="cellIs" dxfId="3756" priority="10837" operator="equal">
      <formula>6</formula>
    </cfRule>
    <cfRule type="containsBlanks" dxfId="3755" priority="6483">
      <formula>LEN(TRIM(W591))=0</formula>
    </cfRule>
    <cfRule type="cellIs" dxfId="3754" priority="10857" operator="equal">
      <formula>2</formula>
    </cfRule>
    <cfRule type="cellIs" dxfId="3753" priority="10849" operator="equal">
      <formula>18</formula>
    </cfRule>
    <cfRule type="cellIs" dxfId="3752" priority="10850" operator="equal">
      <formula>19</formula>
    </cfRule>
    <cfRule type="cellIs" dxfId="3751" priority="10851" operator="equal">
      <formula>20</formula>
    </cfRule>
    <cfRule type="cellIs" dxfId="3750" priority="10852" operator="equal">
      <formula>0</formula>
    </cfRule>
    <cfRule type="cellIs" dxfId="3749" priority="10853" operator="equal">
      <formula>5</formula>
    </cfRule>
    <cfRule type="cellIs" dxfId="3748" priority="10854" operator="equal">
      <formula>4</formula>
    </cfRule>
    <cfRule type="cellIs" dxfId="3747" priority="10855" operator="equal">
      <formula>3</formula>
    </cfRule>
    <cfRule type="cellIs" dxfId="3746" priority="10858" operator="equal">
      <formula>1</formula>
    </cfRule>
  </conditionalFormatting>
  <conditionalFormatting sqref="W745">
    <cfRule type="cellIs" dxfId="3745" priority="6444" operator="between">
      <formula>2</formula>
      <formula>20</formula>
    </cfRule>
    <cfRule type="cellIs" dxfId="3744" priority="6445" operator="between">
      <formula>0</formula>
      <formula>1</formula>
    </cfRule>
    <cfRule type="containsBlanks" dxfId="3743" priority="6446">
      <formula>LEN(TRIM(W745))=0</formula>
    </cfRule>
  </conditionalFormatting>
  <conditionalFormatting sqref="W1035">
    <cfRule type="cellIs" dxfId="3742" priority="7229" operator="between">
      <formula>0</formula>
      <formula>3</formula>
    </cfRule>
    <cfRule type="containsBlanks" dxfId="3741" priority="6308">
      <formula>LEN(TRIM(W1035))=0</formula>
    </cfRule>
    <cfRule type="cellIs" dxfId="3740" priority="7228" operator="between">
      <formula>4</formula>
      <formula>40</formula>
    </cfRule>
  </conditionalFormatting>
  <conditionalFormatting sqref="W1148">
    <cfRule type="containsBlanks" dxfId="3739" priority="6281">
      <formula>LEN(TRIM(W1148))=0</formula>
    </cfRule>
    <cfRule type="cellIs" dxfId="3738" priority="6280" operator="between">
      <formula>1</formula>
      <formula>10000000</formula>
    </cfRule>
  </conditionalFormatting>
  <conditionalFormatting sqref="W1151">
    <cfRule type="containsBlanks" dxfId="3737" priority="96">
      <formula>LEN(TRIM(W1151))=0</formula>
    </cfRule>
    <cfRule type="cellIs" dxfId="3736" priority="95" operator="between">
      <formula>1</formula>
      <formula>10000000</formula>
    </cfRule>
  </conditionalFormatting>
  <conditionalFormatting sqref="W1217">
    <cfRule type="containsBlanks" dxfId="3735" priority="6271">
      <formula>LEN(TRIM(W1217))=0</formula>
    </cfRule>
    <cfRule type="cellIs" dxfId="3734" priority="6270" operator="between">
      <formula>1</formula>
      <formula>10000000</formula>
    </cfRule>
  </conditionalFormatting>
  <conditionalFormatting sqref="W1386">
    <cfRule type="containsBlanks" dxfId="3733" priority="6263">
      <formula>LEN(TRIM(W1386))=0</formula>
    </cfRule>
    <cfRule type="cellIs" dxfId="3732" priority="6873" operator="between">
      <formula>0</formula>
      <formula>3</formula>
    </cfRule>
    <cfRule type="cellIs" dxfId="3731" priority="6872" operator="between">
      <formula>4</formula>
      <formula>40</formula>
    </cfRule>
  </conditionalFormatting>
  <conditionalFormatting sqref="W1393">
    <cfRule type="cellIs" dxfId="3730" priority="6882" operator="equal">
      <formula>14</formula>
    </cfRule>
    <cfRule type="cellIs" dxfId="3729" priority="6885" operator="equal">
      <formula>17</formula>
    </cfRule>
    <cfRule type="cellIs" dxfId="3728" priority="6895" operator="equal">
      <formula>1</formula>
    </cfRule>
    <cfRule type="cellIs" dxfId="3727" priority="6894" operator="equal">
      <formula>2</formula>
    </cfRule>
    <cfRule type="cellIs" dxfId="3726" priority="6892" operator="equal">
      <formula>3</formula>
    </cfRule>
    <cfRule type="containsBlanks" dxfId="3725" priority="2443">
      <formula>LEN(TRIM(W1393))=0</formula>
    </cfRule>
    <cfRule type="cellIs" dxfId="3724" priority="6887" operator="equal">
      <formula>19</formula>
    </cfRule>
    <cfRule type="cellIs" dxfId="3723" priority="6874" operator="equal">
      <formula>6</formula>
    </cfRule>
    <cfRule type="cellIs" dxfId="3722" priority="6891" operator="equal">
      <formula>4</formula>
    </cfRule>
    <cfRule type="cellIs" dxfId="3721" priority="6875" operator="equal">
      <formula>7</formula>
    </cfRule>
    <cfRule type="cellIs" dxfId="3720" priority="6878" operator="equal">
      <formula>10</formula>
    </cfRule>
    <cfRule type="cellIs" dxfId="3719" priority="6876" operator="equal">
      <formula>8</formula>
    </cfRule>
    <cfRule type="cellIs" dxfId="3718" priority="6890" operator="equal">
      <formula>5</formula>
    </cfRule>
    <cfRule type="cellIs" dxfId="3717" priority="6889" operator="equal">
      <formula>0</formula>
    </cfRule>
    <cfRule type="cellIs" dxfId="3716" priority="6888" operator="equal">
      <formula>20</formula>
    </cfRule>
    <cfRule type="cellIs" dxfId="3715" priority="6877" operator="equal">
      <formula>9</formula>
    </cfRule>
    <cfRule type="cellIs" dxfId="3714" priority="6886" operator="equal">
      <formula>18</formula>
    </cfRule>
    <cfRule type="cellIs" dxfId="3713" priority="6879" operator="equal">
      <formula>11</formula>
    </cfRule>
    <cfRule type="cellIs" dxfId="3712" priority="6884" operator="equal">
      <formula>16</formula>
    </cfRule>
    <cfRule type="cellIs" dxfId="3711" priority="6880" operator="equal">
      <formula>12</formula>
    </cfRule>
    <cfRule type="cellIs" dxfId="3710" priority="6881" operator="equal">
      <formula>13</formula>
    </cfRule>
    <cfRule type="cellIs" dxfId="3709" priority="6883" operator="equal">
      <formula>15</formula>
    </cfRule>
  </conditionalFormatting>
  <conditionalFormatting sqref="W584:Z584">
    <cfRule type="cellIs" dxfId="3708" priority="6722" operator="between">
      <formula>0</formula>
      <formula>3</formula>
    </cfRule>
    <cfRule type="cellIs" dxfId="3707" priority="6721" operator="between">
      <formula>4</formula>
      <formula>36</formula>
    </cfRule>
    <cfRule type="containsBlanks" dxfId="3706" priority="6512">
      <formula>LEN(TRIM(W584))=0</formula>
    </cfRule>
  </conditionalFormatting>
  <conditionalFormatting sqref="W738:Z738">
    <cfRule type="cellIs" dxfId="3705" priority="7273" operator="equal">
      <formula>11</formula>
    </cfRule>
    <cfRule type="cellIs" dxfId="3704" priority="7274" operator="equal">
      <formula>12</formula>
    </cfRule>
    <cfRule type="cellIs" dxfId="3703" priority="7275" operator="equal">
      <formula>13</formula>
    </cfRule>
    <cfRule type="cellIs" dxfId="3702" priority="7276" operator="equal">
      <formula>14</formula>
    </cfRule>
    <cfRule type="cellIs" dxfId="3701" priority="7288" operator="equal">
      <formula>2</formula>
    </cfRule>
    <cfRule type="cellIs" dxfId="3700" priority="7279" operator="equal">
      <formula>17</formula>
    </cfRule>
    <cfRule type="cellIs" dxfId="3699" priority="7280" operator="equal">
      <formula>18</formula>
    </cfRule>
    <cfRule type="cellIs" dxfId="3698" priority="7277" operator="equal">
      <formula>15</formula>
    </cfRule>
    <cfRule type="notContainsBlanks" dxfId="3697" priority="6477">
      <formula>LEN(TRIM(W738))&gt;0</formula>
    </cfRule>
    <cfRule type="cellIs" dxfId="3696" priority="7281" operator="equal">
      <formula>19</formula>
    </cfRule>
    <cfRule type="cellIs" dxfId="3695" priority="7282" operator="equal">
      <formula>20</formula>
    </cfRule>
    <cfRule type="cellIs" dxfId="3694" priority="7283" operator="equal">
      <formula>0</formula>
    </cfRule>
    <cfRule type="cellIs" dxfId="3693" priority="7233" operator="equal">
      <formula>1</formula>
    </cfRule>
    <cfRule type="cellIs" dxfId="3692" priority="7284" operator="equal">
      <formula>5</formula>
    </cfRule>
    <cfRule type="cellIs" dxfId="3691" priority="7272" operator="equal">
      <formula>10</formula>
    </cfRule>
    <cfRule type="cellIs" dxfId="3690" priority="7285" operator="equal">
      <formula>4</formula>
    </cfRule>
    <cfRule type="cellIs" dxfId="3689" priority="7286" operator="equal">
      <formula>3</formula>
    </cfRule>
    <cfRule type="cellIs" dxfId="3688" priority="7270" operator="equal">
      <formula>8</formula>
    </cfRule>
    <cfRule type="cellIs" dxfId="3687" priority="7269" operator="equal">
      <formula>7</formula>
    </cfRule>
    <cfRule type="cellIs" dxfId="3686" priority="7268" operator="equal">
      <formula>6</formula>
    </cfRule>
    <cfRule type="containsBlanks" dxfId="3685" priority="6478">
      <formula>LEN(TRIM(W738))=0</formula>
    </cfRule>
    <cfRule type="cellIs" dxfId="3684" priority="7271" operator="equal">
      <formula>9</formula>
    </cfRule>
    <cfRule type="cellIs" dxfId="3683" priority="7278" operator="equal">
      <formula>16</formula>
    </cfRule>
  </conditionalFormatting>
  <conditionalFormatting sqref="W1042:Z1042">
    <cfRule type="cellIs" dxfId="3682" priority="7310" operator="equal">
      <formula>2</formula>
    </cfRule>
    <cfRule type="cellIs" dxfId="3681" priority="7300" operator="equal">
      <formula>16</formula>
    </cfRule>
    <cfRule type="cellIs" dxfId="3680" priority="7301" operator="equal">
      <formula>17</formula>
    </cfRule>
    <cfRule type="cellIs" dxfId="3679" priority="7303" operator="equal">
      <formula>19</formula>
    </cfRule>
    <cfRule type="cellIs" dxfId="3678" priority="7311" operator="equal">
      <formula>1</formula>
    </cfRule>
    <cfRule type="cellIs" dxfId="3677" priority="7304" operator="equal">
      <formula>20</formula>
    </cfRule>
    <cfRule type="cellIs" dxfId="3676" priority="7299" operator="equal">
      <formula>15</formula>
    </cfRule>
    <cfRule type="cellIs" dxfId="3675" priority="7302" operator="equal">
      <formula>18</formula>
    </cfRule>
    <cfRule type="notContainsBlanks" dxfId="3674" priority="6284">
      <formula>LEN(TRIM(W1042))&gt;0</formula>
    </cfRule>
    <cfRule type="containsBlanks" dxfId="3673" priority="6285">
      <formula>LEN(TRIM(W1042))=0</formula>
    </cfRule>
    <cfRule type="cellIs" dxfId="3672" priority="7305" operator="equal">
      <formula>0</formula>
    </cfRule>
    <cfRule type="cellIs" dxfId="3671" priority="7298" operator="equal">
      <formula>14</formula>
    </cfRule>
    <cfRule type="cellIs" dxfId="3670" priority="7290" operator="equal">
      <formula>6</formula>
    </cfRule>
    <cfRule type="cellIs" dxfId="3669" priority="7306" operator="equal">
      <formula>5</formula>
    </cfRule>
    <cfRule type="cellIs" dxfId="3668" priority="7293" operator="equal">
      <formula>9</formula>
    </cfRule>
    <cfRule type="cellIs" dxfId="3667" priority="7294" operator="equal">
      <formula>10</formula>
    </cfRule>
    <cfRule type="cellIs" dxfId="3666" priority="7307" operator="equal">
      <formula>4</formula>
    </cfRule>
    <cfRule type="cellIs" dxfId="3665" priority="7291" operator="equal">
      <formula>7</formula>
    </cfRule>
    <cfRule type="cellIs" dxfId="3664" priority="7292" operator="equal">
      <formula>8</formula>
    </cfRule>
    <cfRule type="cellIs" dxfId="3663" priority="7295" operator="equal">
      <formula>11</formula>
    </cfRule>
    <cfRule type="cellIs" dxfId="3662" priority="7296" operator="equal">
      <formula>12</formula>
    </cfRule>
    <cfRule type="cellIs" dxfId="3661" priority="7297" operator="equal">
      <formula>13</formula>
    </cfRule>
    <cfRule type="cellIs" dxfId="3660" priority="7308" operator="equal">
      <formula>3</formula>
    </cfRule>
  </conditionalFormatting>
  <conditionalFormatting sqref="X205:X211">
    <cfRule type="cellIs" dxfId="3659" priority="149" operator="equal">
      <formula>0</formula>
    </cfRule>
    <cfRule type="cellIs" dxfId="3658" priority="150" operator="between">
      <formula>1</formula>
      <formula>10</formula>
    </cfRule>
    <cfRule type="containsBlanks" dxfId="3657" priority="151">
      <formula>LEN(TRIM(X205))=0</formula>
    </cfRule>
  </conditionalFormatting>
  <conditionalFormatting sqref="X224:X233">
    <cfRule type="containsBlanks" dxfId="3656" priority="118">
      <formula>LEN(TRIM(X224))=0</formula>
    </cfRule>
    <cfRule type="cellIs" dxfId="3655" priority="116" operator="equal">
      <formula>0</formula>
    </cfRule>
    <cfRule type="cellIs" dxfId="3654" priority="117" operator="between">
      <formula>1</formula>
      <formula>10</formula>
    </cfRule>
  </conditionalFormatting>
  <conditionalFormatting sqref="X257:X258">
    <cfRule type="cellIs" dxfId="3653" priority="110" operator="equal">
      <formula>0</formula>
    </cfRule>
    <cfRule type="cellIs" dxfId="3652" priority="111" operator="between">
      <formula>1</formula>
      <formula>10</formula>
    </cfRule>
    <cfRule type="containsBlanks" dxfId="3651" priority="112">
      <formula>LEN(TRIM(X257))=0</formula>
    </cfRule>
  </conditionalFormatting>
  <conditionalFormatting sqref="X269:X270">
    <cfRule type="cellIs" dxfId="3650" priority="105" operator="between">
      <formula>1</formula>
      <formula>10</formula>
    </cfRule>
    <cfRule type="cellIs" dxfId="3649" priority="104" operator="equal">
      <formula>0</formula>
    </cfRule>
    <cfRule type="containsBlanks" dxfId="3648" priority="106">
      <formula>LEN(TRIM(X269))=0</formula>
    </cfRule>
  </conditionalFormatting>
  <conditionalFormatting sqref="X824:Z826">
    <cfRule type="containsBlanks" dxfId="3647" priority="3837">
      <formula>LEN(TRIM(X824))=0</formula>
    </cfRule>
    <cfRule type="notContainsBlanks" dxfId="3646" priority="3836">
      <formula>LEN(TRIM(X824))&gt;0</formula>
    </cfRule>
  </conditionalFormatting>
  <conditionalFormatting sqref="Z335">
    <cfRule type="containsBlanks" dxfId="3645" priority="3004">
      <formula>LEN(TRIM(Z335))=0</formula>
    </cfRule>
    <cfRule type="cellIs" dxfId="3644" priority="3003" operator="between">
      <formula>1</formula>
      <formula>10</formula>
    </cfRule>
  </conditionalFormatting>
  <conditionalFormatting sqref="Z587">
    <cfRule type="containsBlanks" dxfId="3643" priority="6490">
      <formula>LEN(TRIM(Z587))=0</formula>
    </cfRule>
    <cfRule type="containsText" dxfId="3642" priority="6491" operator="containsText" text="〇">
      <formula>NOT(ISERROR(SEARCH("〇",Z587)))</formula>
    </cfRule>
  </conditionalFormatting>
  <conditionalFormatting sqref="Z741">
    <cfRule type="containsText" dxfId="3641" priority="3900" operator="containsText" text="〇">
      <formula>NOT(ISERROR(SEARCH("〇",Z741)))</formula>
    </cfRule>
    <cfRule type="containsBlanks" dxfId="3640" priority="3899">
      <formula>LEN(TRIM(Z741))=0</formula>
    </cfRule>
  </conditionalFormatting>
  <conditionalFormatting sqref="Z1038">
    <cfRule type="containsText" dxfId="3639" priority="3451" operator="containsText" text="〇">
      <formula>NOT(ISERROR(SEARCH("〇",Z1038)))</formula>
    </cfRule>
    <cfRule type="containsBlanks" dxfId="3638" priority="3450">
      <formula>LEN(TRIM(Z1038))=0</formula>
    </cfRule>
  </conditionalFormatting>
  <conditionalFormatting sqref="Z1389">
    <cfRule type="containsBlanks" dxfId="3637" priority="3080">
      <formula>LEN(TRIM(Z1389))=0</formula>
    </cfRule>
    <cfRule type="containsText" dxfId="3636" priority="3081" operator="containsText" text="〇">
      <formula>NOT(ISERROR(SEARCH("〇",Z1389)))</formula>
    </cfRule>
  </conditionalFormatting>
  <conditionalFormatting sqref="AB205">
    <cfRule type="containsErrors" dxfId="3635" priority="185">
      <formula>ISERROR(AB205)</formula>
    </cfRule>
    <cfRule type="cellIs" dxfId="3634" priority="187" operator="equal">
      <formula>"基準以上"</formula>
    </cfRule>
    <cfRule type="cellIs" dxfId="3633" priority="186" operator="equal">
      <formula>"基準以下"</formula>
    </cfRule>
  </conditionalFormatting>
  <conditionalFormatting sqref="AG332">
    <cfRule type="cellIs" dxfId="3632" priority="11081" operator="equal">
      <formula>"職員宿直と賃金職員"</formula>
    </cfRule>
    <cfRule type="cellIs" dxfId="3631" priority="11080" operator="equal">
      <formula>"職員宿直と業務委託"</formula>
    </cfRule>
  </conditionalFormatting>
  <conditionalFormatting sqref="AG582:AG587">
    <cfRule type="cellIs" dxfId="3630" priority="2527" operator="equal">
      <formula>1</formula>
    </cfRule>
    <cfRule type="cellIs" dxfId="3629" priority="2521" operator="equal">
      <formula>7</formula>
    </cfRule>
    <cfRule type="cellIs" dxfId="3628" priority="2539" operator="equal">
      <formula>2</formula>
    </cfRule>
    <cfRule type="cellIs" dxfId="3627" priority="2538" operator="equal">
      <formula>3</formula>
    </cfRule>
    <cfRule type="cellIs" dxfId="3626" priority="2537" operator="equal">
      <formula>4</formula>
    </cfRule>
    <cfRule type="cellIs" dxfId="3625" priority="2536" operator="equal">
      <formula>5</formula>
    </cfRule>
    <cfRule type="cellIs" dxfId="3624" priority="2526" operator="equal">
      <formula>12</formula>
    </cfRule>
    <cfRule type="cellIs" dxfId="3623" priority="2525" operator="equal">
      <formula>11</formula>
    </cfRule>
    <cfRule type="cellIs" dxfId="3622" priority="2524" operator="equal">
      <formula>10</formula>
    </cfRule>
    <cfRule type="cellIs" dxfId="3621" priority="2523" operator="equal">
      <formula>9</formula>
    </cfRule>
    <cfRule type="cellIs" dxfId="3620" priority="2522" operator="equal">
      <formula>8</formula>
    </cfRule>
    <cfRule type="cellIs" dxfId="3619" priority="2520" operator="equal">
      <formula>6</formula>
    </cfRule>
    <cfRule type="containsBlanks" dxfId="3618" priority="2519">
      <formula>LEN(TRIM(AG582))=0</formula>
    </cfRule>
  </conditionalFormatting>
  <conditionalFormatting sqref="AG591">
    <cfRule type="cellIs" dxfId="3617" priority="2359" operator="equal">
      <formula>5</formula>
    </cfRule>
    <cfRule type="cellIs" dxfId="3616" priority="2361" operator="equal">
      <formula>3</formula>
    </cfRule>
    <cfRule type="cellIs" dxfId="3615" priority="2358" operator="equal">
      <formula>1</formula>
    </cfRule>
    <cfRule type="cellIs" dxfId="3614" priority="2356" operator="equal">
      <formula>11</formula>
    </cfRule>
    <cfRule type="cellIs" dxfId="3613" priority="2360" operator="equal">
      <formula>4</formula>
    </cfRule>
    <cfRule type="cellIs" dxfId="3612" priority="2355" operator="equal">
      <formula>10</formula>
    </cfRule>
    <cfRule type="cellIs" dxfId="3611" priority="2357" operator="equal">
      <formula>12</formula>
    </cfRule>
    <cfRule type="cellIs" dxfId="3610" priority="2354" operator="equal">
      <formula>9</formula>
    </cfRule>
    <cfRule type="cellIs" dxfId="3609" priority="2353" operator="equal">
      <formula>8</formula>
    </cfRule>
    <cfRule type="cellIs" dxfId="3608" priority="2362" operator="equal">
      <formula>2</formula>
    </cfRule>
    <cfRule type="cellIs" dxfId="3607" priority="2351" operator="equal">
      <formula>6</formula>
    </cfRule>
    <cfRule type="cellIs" dxfId="3606" priority="2352" operator="equal">
      <formula>7</formula>
    </cfRule>
    <cfRule type="containsBlanks" dxfId="3605" priority="2350">
      <formula>LEN(TRIM(AG591))=0</formula>
    </cfRule>
  </conditionalFormatting>
  <conditionalFormatting sqref="AG736:AG741">
    <cfRule type="cellIs" dxfId="3604" priority="2403" operator="equal">
      <formula>6</formula>
    </cfRule>
    <cfRule type="cellIs" dxfId="3603" priority="2407" operator="equal">
      <formula>10</formula>
    </cfRule>
    <cfRule type="cellIs" dxfId="3602" priority="2405" operator="equal">
      <formula>8</formula>
    </cfRule>
    <cfRule type="cellIs" dxfId="3601" priority="2404" operator="equal">
      <formula>7</formula>
    </cfRule>
    <cfRule type="containsBlanks" dxfId="3600" priority="2402">
      <formula>LEN(TRIM(AG736))=0</formula>
    </cfRule>
    <cfRule type="cellIs" dxfId="3599" priority="2409" operator="equal">
      <formula>12</formula>
    </cfRule>
    <cfRule type="cellIs" dxfId="3598" priority="2411" operator="equal">
      <formula>5</formula>
    </cfRule>
    <cfRule type="cellIs" dxfId="3597" priority="2410" operator="equal">
      <formula>1</formula>
    </cfRule>
    <cfRule type="cellIs" dxfId="3596" priority="2412" operator="equal">
      <formula>4</formula>
    </cfRule>
    <cfRule type="cellIs" dxfId="3595" priority="2413" operator="equal">
      <formula>3</formula>
    </cfRule>
    <cfRule type="cellIs" dxfId="3594" priority="2414" operator="equal">
      <formula>2</formula>
    </cfRule>
    <cfRule type="cellIs" dxfId="3593" priority="2408" operator="equal">
      <formula>11</formula>
    </cfRule>
    <cfRule type="cellIs" dxfId="3592" priority="2406" operator="equal">
      <formula>9</formula>
    </cfRule>
  </conditionalFormatting>
  <conditionalFormatting sqref="AG745">
    <cfRule type="cellIs" dxfId="3591" priority="2384" operator="equal">
      <formula>1</formula>
    </cfRule>
    <cfRule type="cellIs" dxfId="3590" priority="2388" operator="equal">
      <formula>2</formula>
    </cfRule>
    <cfRule type="cellIs" dxfId="3589" priority="2387" operator="equal">
      <formula>3</formula>
    </cfRule>
    <cfRule type="cellIs" dxfId="3588" priority="2383" operator="equal">
      <formula>12</formula>
    </cfRule>
    <cfRule type="cellIs" dxfId="3587" priority="2378" operator="equal">
      <formula>7</formula>
    </cfRule>
    <cfRule type="cellIs" dxfId="3586" priority="2386" operator="equal">
      <formula>4</formula>
    </cfRule>
    <cfRule type="containsBlanks" dxfId="3585" priority="2376">
      <formula>LEN(TRIM(AG745))=0</formula>
    </cfRule>
    <cfRule type="cellIs" dxfId="3584" priority="2377" operator="equal">
      <formula>6</formula>
    </cfRule>
    <cfRule type="cellIs" dxfId="3583" priority="2379" operator="equal">
      <formula>8</formula>
    </cfRule>
    <cfRule type="cellIs" dxfId="3582" priority="2385" operator="equal">
      <formula>5</formula>
    </cfRule>
    <cfRule type="cellIs" dxfId="3581" priority="2380" operator="equal">
      <formula>9</formula>
    </cfRule>
    <cfRule type="cellIs" dxfId="3580" priority="2381" operator="equal">
      <formula>10</formula>
    </cfRule>
    <cfRule type="cellIs" dxfId="3579" priority="2382" operator="equal">
      <formula>11</formula>
    </cfRule>
  </conditionalFormatting>
  <conditionalFormatting sqref="AG964">
    <cfRule type="cellIs" dxfId="3578" priority="3553" operator="equal">
      <formula>"策定済・未策定"</formula>
    </cfRule>
  </conditionalFormatting>
  <conditionalFormatting sqref="AG966">
    <cfRule type="cellIs" dxfId="3577" priority="3544" operator="equal">
      <formula>"策定済・未策定"</formula>
    </cfRule>
  </conditionalFormatting>
  <conditionalFormatting sqref="AG1003:AG1004 AG1006:AG1007 AG1029:AG1030 AG1119 AG1124 AG1128 AG1131 AG1142">
    <cfRule type="cellIs" dxfId="3576" priority="3516" operator="equal">
      <formula>"実施済・未実施"</formula>
    </cfRule>
  </conditionalFormatting>
  <conditionalFormatting sqref="AG1009:AG1010">
    <cfRule type="cellIs" dxfId="3575" priority="3505" operator="equal">
      <formula>"実施済・未実施"</formula>
    </cfRule>
  </conditionalFormatting>
  <conditionalFormatting sqref="AG1012:AG1021">
    <cfRule type="cellIs" dxfId="3574" priority="3370" operator="equal">
      <formula>"実施済・未実施"</formula>
    </cfRule>
  </conditionalFormatting>
  <conditionalFormatting sqref="AG1013:AG1021">
    <cfRule type="cellIs" dxfId="3573" priority="3367" operator="equal">
      <formula>"未実施"</formula>
    </cfRule>
    <cfRule type="cellIs" dxfId="3572" priority="3368" operator="equal">
      <formula>"実施予定"</formula>
    </cfRule>
    <cfRule type="cellIs" dxfId="3571" priority="3369" operator="equal">
      <formula>"実施済"</formula>
    </cfRule>
  </conditionalFormatting>
  <conditionalFormatting sqref="AG1024:AG1025 AG1084:AG1087">
    <cfRule type="cellIs" dxfId="3570" priority="3359" operator="equal">
      <formula>"未実施"</formula>
    </cfRule>
    <cfRule type="cellIs" dxfId="3569" priority="3360" operator="equal">
      <formula>"実施予定"</formula>
    </cfRule>
    <cfRule type="cellIs" dxfId="3568" priority="3361" operator="equal">
      <formula>"実施済"</formula>
    </cfRule>
    <cfRule type="cellIs" dxfId="3567" priority="3362" operator="equal">
      <formula>"実施済・未実施"</formula>
    </cfRule>
  </conditionalFormatting>
  <conditionalFormatting sqref="AG1029:AG1030">
    <cfRule type="cellIs" dxfId="3566" priority="3351" operator="equal">
      <formula>"未実施"</formula>
    </cfRule>
    <cfRule type="cellIs" dxfId="3565" priority="3353" operator="equal">
      <formula>"実施済"</formula>
    </cfRule>
    <cfRule type="cellIs" dxfId="3564" priority="3352" operator="equal">
      <formula>"実施予定"</formula>
    </cfRule>
  </conditionalFormatting>
  <conditionalFormatting sqref="AG1033:AG1038">
    <cfRule type="cellIs" dxfId="3563" priority="2206" operator="equal">
      <formula>2</formula>
    </cfRule>
    <cfRule type="containsBlanks" dxfId="3562" priority="2194">
      <formula>LEN(TRIM(AG1033))=0</formula>
    </cfRule>
    <cfRule type="cellIs" dxfId="3561" priority="2198" operator="equal">
      <formula>9</formula>
    </cfRule>
    <cfRule type="cellIs" dxfId="3560" priority="2199" operator="equal">
      <formula>10</formula>
    </cfRule>
    <cfRule type="cellIs" dxfId="3559" priority="2200" operator="equal">
      <formula>11</formula>
    </cfRule>
    <cfRule type="cellIs" dxfId="3558" priority="2201" operator="equal">
      <formula>12</formula>
    </cfRule>
    <cfRule type="cellIs" dxfId="3557" priority="2202" operator="equal">
      <formula>1</formula>
    </cfRule>
    <cfRule type="cellIs" dxfId="3556" priority="2204" operator="equal">
      <formula>4</formula>
    </cfRule>
    <cfRule type="cellIs" dxfId="3555" priority="2196" operator="equal">
      <formula>7</formula>
    </cfRule>
    <cfRule type="cellIs" dxfId="3554" priority="2205" operator="equal">
      <formula>3</formula>
    </cfRule>
    <cfRule type="cellIs" dxfId="3553" priority="2197" operator="equal">
      <formula>8</formula>
    </cfRule>
    <cfRule type="cellIs" dxfId="3552" priority="2195" operator="equal">
      <formula>6</formula>
    </cfRule>
    <cfRule type="cellIs" dxfId="3551" priority="2203" operator="equal">
      <formula>5</formula>
    </cfRule>
  </conditionalFormatting>
  <conditionalFormatting sqref="AG1042">
    <cfRule type="containsBlanks" dxfId="3550" priority="2168">
      <formula>LEN(TRIM(AG1042))=0</formula>
    </cfRule>
    <cfRule type="cellIs" dxfId="3549" priority="2169" operator="equal">
      <formula>6</formula>
    </cfRule>
    <cfRule type="cellIs" dxfId="3548" priority="2170" operator="equal">
      <formula>7</formula>
    </cfRule>
    <cfRule type="cellIs" dxfId="3547" priority="2180" operator="equal">
      <formula>2</formula>
    </cfRule>
    <cfRule type="cellIs" dxfId="3546" priority="2179" operator="equal">
      <formula>3</formula>
    </cfRule>
    <cfRule type="cellIs" dxfId="3545" priority="2172" operator="equal">
      <formula>9</formula>
    </cfRule>
    <cfRule type="cellIs" dxfId="3544" priority="2177" operator="equal">
      <formula>5</formula>
    </cfRule>
    <cfRule type="cellIs" dxfId="3543" priority="2176" operator="equal">
      <formula>1</formula>
    </cfRule>
    <cfRule type="cellIs" dxfId="3542" priority="2175" operator="equal">
      <formula>12</formula>
    </cfRule>
    <cfRule type="cellIs" dxfId="3541" priority="2174" operator="equal">
      <formula>11</formula>
    </cfRule>
    <cfRule type="cellIs" dxfId="3540" priority="2173" operator="equal">
      <formula>10</formula>
    </cfRule>
    <cfRule type="cellIs" dxfId="3539" priority="2171" operator="equal">
      <formula>8</formula>
    </cfRule>
    <cfRule type="cellIs" dxfId="3538" priority="2178" operator="equal">
      <formula>4</formula>
    </cfRule>
  </conditionalFormatting>
  <conditionalFormatting sqref="AG1069:AG1072">
    <cfRule type="cellIs" dxfId="3537" priority="3346" operator="equal">
      <formula>"実施済・未実施"</formula>
    </cfRule>
    <cfRule type="cellIs" dxfId="3536" priority="3345" operator="equal">
      <formula>"実施済"</formula>
    </cfRule>
    <cfRule type="cellIs" dxfId="3535" priority="3344" operator="equal">
      <formula>"実施予定"</formula>
    </cfRule>
    <cfRule type="cellIs" dxfId="3534" priority="3343" operator="equal">
      <formula>"未実施"</formula>
    </cfRule>
  </conditionalFormatting>
  <conditionalFormatting sqref="AG1089:AG1097">
    <cfRule type="cellIs" dxfId="3533" priority="3303" operator="equal">
      <formula>"未実施"</formula>
    </cfRule>
    <cfRule type="cellIs" dxfId="3532" priority="3306" operator="equal">
      <formula>"実施済・未実施"</formula>
    </cfRule>
    <cfRule type="cellIs" dxfId="3531" priority="3305" operator="equal">
      <formula>"実施済"</formula>
    </cfRule>
    <cfRule type="cellIs" dxfId="3530" priority="3304" operator="equal">
      <formula>"実施予定"</formula>
    </cfRule>
  </conditionalFormatting>
  <conditionalFormatting sqref="AG1113:AG1114">
    <cfRule type="cellIs" dxfId="3529" priority="3298" operator="equal">
      <formula>"実施済・未実施"</formula>
    </cfRule>
    <cfRule type="cellIs" dxfId="3528" priority="3297" operator="equal">
      <formula>"実施済"</formula>
    </cfRule>
    <cfRule type="cellIs" dxfId="3527" priority="3296" operator="equal">
      <formula>"実施予定"</formula>
    </cfRule>
    <cfRule type="cellIs" dxfId="3526" priority="3295" operator="equal">
      <formula>"未実施"</formula>
    </cfRule>
  </conditionalFormatting>
  <conditionalFormatting sqref="AG1116:AG1117">
    <cfRule type="cellIs" dxfId="3525" priority="3290" operator="equal">
      <formula>"実施済・未実施"</formula>
    </cfRule>
    <cfRule type="cellIs" dxfId="3524" priority="3289" operator="equal">
      <formula>"実施済"</formula>
    </cfRule>
    <cfRule type="cellIs" dxfId="3523" priority="3288" operator="equal">
      <formula>"実施予定"</formula>
    </cfRule>
    <cfRule type="cellIs" dxfId="3522" priority="3287" operator="equal">
      <formula>"未実施"</formula>
    </cfRule>
  </conditionalFormatting>
  <conditionalFormatting sqref="AG1384:AG1389">
    <cfRule type="cellIs" dxfId="3521" priority="2024" operator="equal">
      <formula>2</formula>
    </cfRule>
    <cfRule type="cellIs" dxfId="3520" priority="2022" operator="equal">
      <formula>4</formula>
    </cfRule>
    <cfRule type="cellIs" dxfId="3519" priority="2014" operator="equal">
      <formula>7</formula>
    </cfRule>
    <cfRule type="cellIs" dxfId="3518" priority="2021" operator="equal">
      <formula>5</formula>
    </cfRule>
    <cfRule type="cellIs" dxfId="3517" priority="2020" operator="equal">
      <formula>1</formula>
    </cfRule>
    <cfRule type="cellIs" dxfId="3516" priority="2019" operator="equal">
      <formula>12</formula>
    </cfRule>
    <cfRule type="cellIs" dxfId="3515" priority="2018" operator="equal">
      <formula>11</formula>
    </cfRule>
    <cfRule type="cellIs" dxfId="3514" priority="2017" operator="equal">
      <formula>10</formula>
    </cfRule>
    <cfRule type="cellIs" dxfId="3513" priority="2016" operator="equal">
      <formula>9</formula>
    </cfRule>
    <cfRule type="cellIs" dxfId="3512" priority="2015" operator="equal">
      <formula>8</formula>
    </cfRule>
    <cfRule type="cellIs" dxfId="3511" priority="2023" operator="equal">
      <formula>3</formula>
    </cfRule>
    <cfRule type="containsBlanks" dxfId="3510" priority="2012">
      <formula>LEN(TRIM(AG1384))=0</formula>
    </cfRule>
    <cfRule type="cellIs" dxfId="3509" priority="2013" operator="equal">
      <formula>6</formula>
    </cfRule>
  </conditionalFormatting>
  <conditionalFormatting sqref="AG1393">
    <cfRule type="cellIs" dxfId="3508" priority="1988" operator="equal">
      <formula>7</formula>
    </cfRule>
    <cfRule type="cellIs" dxfId="3507" priority="1987" operator="equal">
      <formula>6</formula>
    </cfRule>
    <cfRule type="containsBlanks" dxfId="3506" priority="1986">
      <formula>LEN(TRIM(AG1393))=0</formula>
    </cfRule>
    <cfRule type="cellIs" dxfId="3505" priority="1994" operator="equal">
      <formula>1</formula>
    </cfRule>
    <cfRule type="cellIs" dxfId="3504" priority="1998" operator="equal">
      <formula>2</formula>
    </cfRule>
    <cfRule type="cellIs" dxfId="3503" priority="1997" operator="equal">
      <formula>3</formula>
    </cfRule>
    <cfRule type="cellIs" dxfId="3502" priority="1996" operator="equal">
      <formula>4</formula>
    </cfRule>
    <cfRule type="cellIs" dxfId="3501" priority="1995" operator="equal">
      <formula>5</formula>
    </cfRule>
    <cfRule type="cellIs" dxfId="3500" priority="1993" operator="equal">
      <formula>12</formula>
    </cfRule>
    <cfRule type="cellIs" dxfId="3499" priority="1992" operator="equal">
      <formula>11</formula>
    </cfRule>
    <cfRule type="cellIs" dxfId="3498" priority="1991" operator="equal">
      <formula>10</formula>
    </cfRule>
    <cfRule type="cellIs" dxfId="3497" priority="1990" operator="equal">
      <formula>9</formula>
    </cfRule>
    <cfRule type="cellIs" dxfId="3496" priority="1989" operator="equal">
      <formula>8</formula>
    </cfRule>
  </conditionalFormatting>
  <conditionalFormatting sqref="AG964:AH964">
    <cfRule type="cellIs" dxfId="3495" priority="3552" operator="equal">
      <formula>"策定済"</formula>
    </cfRule>
    <cfRule type="cellIs" dxfId="3494" priority="3551" operator="equal">
      <formula>"未策定"</formula>
    </cfRule>
  </conditionalFormatting>
  <conditionalFormatting sqref="AG966:AH966">
    <cfRule type="cellIs" dxfId="3493" priority="3543" operator="equal">
      <formula>"策定済"</formula>
    </cfRule>
    <cfRule type="cellIs" dxfId="3492" priority="3542" operator="equal">
      <formula>"未策定"</formula>
    </cfRule>
  </conditionalFormatting>
  <conditionalFormatting sqref="AG1003:AH1003 AG1004 AG1006:AH1006 AG1007">
    <cfRule type="cellIs" dxfId="3491" priority="3515" operator="equal">
      <formula>"実施済"</formula>
    </cfRule>
    <cfRule type="cellIs" dxfId="3490" priority="3513" operator="equal">
      <formula>"未実施"</formula>
    </cfRule>
    <cfRule type="cellIs" dxfId="3489" priority="3514" operator="equal">
      <formula>"実施予定"</formula>
    </cfRule>
  </conditionalFormatting>
  <conditionalFormatting sqref="AG1009:AH1009 AG1010 AG1119 AK1119 AG1124 AK1124 AG1128 AK1128 AG1131 AK1131 AG1142 AK1142">
    <cfRule type="cellIs" dxfId="3488" priority="3504" operator="equal">
      <formula>"実施済"</formula>
    </cfRule>
    <cfRule type="cellIs" dxfId="3487" priority="3503" operator="equal">
      <formula>"実施予定"</formula>
    </cfRule>
    <cfRule type="cellIs" dxfId="3486" priority="3502" operator="equal">
      <formula>"未実施"</formula>
    </cfRule>
  </conditionalFormatting>
  <conditionalFormatting sqref="AG1012:AH1012">
    <cfRule type="cellIs" dxfId="3485" priority="3491" operator="equal">
      <formula>"未実施"</formula>
    </cfRule>
    <cfRule type="cellIs" dxfId="3484" priority="3492" operator="equal">
      <formula>"実施予定"</formula>
    </cfRule>
    <cfRule type="cellIs" dxfId="3483" priority="3493" operator="equal">
      <formula>"実施済"</formula>
    </cfRule>
  </conditionalFormatting>
  <conditionalFormatting sqref="AH3">
    <cfRule type="containsBlanks" dxfId="3482" priority="6221">
      <formula>LEN(TRIM(AH3))=0</formula>
    </cfRule>
  </conditionalFormatting>
  <conditionalFormatting sqref="AH7 AH764:AH765 AH1086:AH1087">
    <cfRule type="cellIs" dxfId="3481" priority="14362" operator="equal">
      <formula>"いる・いない"</formula>
    </cfRule>
    <cfRule type="containsText" dxfId="3480" priority="14454" operator="containsText" text="いない">
      <formula>NOT(ISERROR(SEARCH("いない",AH7)))</formula>
    </cfRule>
    <cfRule type="cellIs" dxfId="3479" priority="1399" operator="equal">
      <formula>"いない（例外）"</formula>
    </cfRule>
    <cfRule type="cellIs" dxfId="3478" priority="14361" operator="equal">
      <formula>"非該当"</formula>
    </cfRule>
    <cfRule type="cellIs" dxfId="3477" priority="13577" operator="equal">
      <formula>"いる"</formula>
    </cfRule>
  </conditionalFormatting>
  <conditionalFormatting sqref="AH11">
    <cfRule type="containsText" dxfId="3476" priority="1398" operator="containsText" text="いない">
      <formula>NOT(ISERROR(SEARCH("いない",AH11)))</formula>
    </cfRule>
    <cfRule type="cellIs" dxfId="3475" priority="1397" operator="equal">
      <formula>"いる・いない"</formula>
    </cfRule>
    <cfRule type="cellIs" dxfId="3474" priority="1396" operator="equal">
      <formula>"非該当"</formula>
    </cfRule>
    <cfRule type="cellIs" dxfId="3473" priority="1395" operator="equal">
      <formula>"いる"</formula>
    </cfRule>
    <cfRule type="cellIs" dxfId="3472" priority="1394" operator="equal">
      <formula>"いない（例外）"</formula>
    </cfRule>
  </conditionalFormatting>
  <conditionalFormatting sqref="AH15">
    <cfRule type="containsText" dxfId="3471" priority="1393" operator="containsText" text="いない">
      <formula>NOT(ISERROR(SEARCH("いない",AH15)))</formula>
    </cfRule>
    <cfRule type="cellIs" dxfId="3470" priority="1390" operator="equal">
      <formula>"いる"</formula>
    </cfRule>
    <cfRule type="cellIs" dxfId="3469" priority="1391" operator="equal">
      <formula>"非該当"</formula>
    </cfRule>
    <cfRule type="cellIs" dxfId="3468" priority="1392" operator="equal">
      <formula>"いる・いない"</formula>
    </cfRule>
    <cfRule type="cellIs" dxfId="3467" priority="1389" operator="equal">
      <formula>"いない（例外）"</formula>
    </cfRule>
  </conditionalFormatting>
  <conditionalFormatting sqref="AH20">
    <cfRule type="cellIs" dxfId="3466" priority="1384" operator="equal">
      <formula>"いない（例外）"</formula>
    </cfRule>
    <cfRule type="containsText" dxfId="3465" priority="1388" operator="containsText" text="いない">
      <formula>NOT(ISERROR(SEARCH("いない",AH20)))</formula>
    </cfRule>
    <cfRule type="cellIs" dxfId="3464" priority="1385" operator="equal">
      <formula>"いる"</formula>
    </cfRule>
    <cfRule type="cellIs" dxfId="3463" priority="1386" operator="equal">
      <formula>"非該当"</formula>
    </cfRule>
    <cfRule type="cellIs" dxfId="3462" priority="1387" operator="equal">
      <formula>"いる・いない"</formula>
    </cfRule>
  </conditionalFormatting>
  <conditionalFormatting sqref="AH32">
    <cfRule type="containsText" dxfId="3461" priority="1383" operator="containsText" text="いない">
      <formula>NOT(ISERROR(SEARCH("いない",AH32)))</formula>
    </cfRule>
    <cfRule type="cellIs" dxfId="3460" priority="1382" operator="equal">
      <formula>"いる・いない"</formula>
    </cfRule>
    <cfRule type="cellIs" dxfId="3459" priority="1381" operator="equal">
      <formula>"非該当"</formula>
    </cfRule>
    <cfRule type="cellIs" dxfId="3458" priority="1379" operator="equal">
      <formula>"いない（例外）"</formula>
    </cfRule>
    <cfRule type="cellIs" dxfId="3457" priority="1380" operator="equal">
      <formula>"いる"</formula>
    </cfRule>
  </conditionalFormatting>
  <conditionalFormatting sqref="AH48">
    <cfRule type="containsText" dxfId="3456" priority="1378" operator="containsText" text="いない">
      <formula>NOT(ISERROR(SEARCH("いない",AH48)))</formula>
    </cfRule>
    <cfRule type="cellIs" dxfId="3455" priority="1374" operator="equal">
      <formula>"いない（例外）"</formula>
    </cfRule>
    <cfRule type="cellIs" dxfId="3454" priority="1377" operator="equal">
      <formula>"いる・いない"</formula>
    </cfRule>
    <cfRule type="cellIs" dxfId="3453" priority="1375" operator="equal">
      <formula>"いる"</formula>
    </cfRule>
    <cfRule type="cellIs" dxfId="3452" priority="1376" operator="equal">
      <formula>"非該当"</formula>
    </cfRule>
  </conditionalFormatting>
  <conditionalFormatting sqref="AH51">
    <cfRule type="cellIs" dxfId="3451" priority="1369" operator="equal">
      <formula>"いない（例外）"</formula>
    </cfRule>
    <cfRule type="cellIs" dxfId="3450" priority="1370" operator="equal">
      <formula>"いる"</formula>
    </cfRule>
    <cfRule type="cellIs" dxfId="3449" priority="1371" operator="equal">
      <formula>"非該当"</formula>
    </cfRule>
    <cfRule type="cellIs" dxfId="3448" priority="1372" operator="equal">
      <formula>"いる・いない"</formula>
    </cfRule>
    <cfRule type="containsText" dxfId="3447" priority="1373" operator="containsText" text="いない">
      <formula>NOT(ISERROR(SEARCH("いない",AH51)))</formula>
    </cfRule>
  </conditionalFormatting>
  <conditionalFormatting sqref="AH55">
    <cfRule type="cellIs" dxfId="3446" priority="1366" operator="equal">
      <formula>"非該当"</formula>
    </cfRule>
    <cfRule type="cellIs" dxfId="3445" priority="1364" operator="equal">
      <formula>"いない（例外）"</formula>
    </cfRule>
    <cfRule type="cellIs" dxfId="3444" priority="1367" operator="equal">
      <formula>"いる・いない"</formula>
    </cfRule>
    <cfRule type="containsText" dxfId="3443" priority="1368" operator="containsText" text="いない">
      <formula>NOT(ISERROR(SEARCH("いない",AH55)))</formula>
    </cfRule>
    <cfRule type="cellIs" dxfId="3442" priority="1365" operator="equal">
      <formula>"いる"</formula>
    </cfRule>
  </conditionalFormatting>
  <conditionalFormatting sqref="AH56">
    <cfRule type="cellIs" dxfId="3441" priority="12517" operator="equal">
      <formula>"いる"</formula>
    </cfRule>
    <cfRule type="cellIs" dxfId="3440" priority="12518" operator="equal">
      <formula>"非該当"</formula>
    </cfRule>
    <cfRule type="cellIs" dxfId="3439" priority="12519" operator="equal">
      <formula>"いる・いない"</formula>
    </cfRule>
    <cfRule type="containsText" dxfId="3438" priority="12520" operator="containsText" text="いない">
      <formula>NOT(ISERROR(SEARCH("いない",AH56)))</formula>
    </cfRule>
  </conditionalFormatting>
  <conditionalFormatting sqref="AH58">
    <cfRule type="cellIs" dxfId="3437" priority="1360" operator="equal">
      <formula>"いる"</formula>
    </cfRule>
    <cfRule type="containsText" dxfId="3436" priority="1363" operator="containsText" text="いない">
      <formula>NOT(ISERROR(SEARCH("いない",AH58)))</formula>
    </cfRule>
    <cfRule type="cellIs" dxfId="3435" priority="1362" operator="equal">
      <formula>"いる・いない"</formula>
    </cfRule>
    <cfRule type="cellIs" dxfId="3434" priority="1359" operator="equal">
      <formula>"いない（例外）"</formula>
    </cfRule>
    <cfRule type="cellIs" dxfId="3433" priority="1361" operator="equal">
      <formula>"非該当"</formula>
    </cfRule>
  </conditionalFormatting>
  <conditionalFormatting sqref="AH61">
    <cfRule type="cellIs" dxfId="3432" priority="1357" operator="equal">
      <formula>"いる・いない"</formula>
    </cfRule>
    <cfRule type="cellIs" dxfId="3431" priority="1356" operator="equal">
      <formula>"非該当"</formula>
    </cfRule>
    <cfRule type="cellIs" dxfId="3430" priority="1355" operator="equal">
      <formula>"いる"</formula>
    </cfRule>
    <cfRule type="cellIs" dxfId="3429" priority="1354" operator="equal">
      <formula>"いない（例外）"</formula>
    </cfRule>
    <cfRule type="containsText" dxfId="3428" priority="1358" operator="containsText" text="いない">
      <formula>NOT(ISERROR(SEARCH("いない",AH61)))</formula>
    </cfRule>
  </conditionalFormatting>
  <conditionalFormatting sqref="AH64">
    <cfRule type="cellIs" dxfId="3427" priority="1349" operator="equal">
      <formula>"いない（例外）"</formula>
    </cfRule>
    <cfRule type="cellIs" dxfId="3426" priority="1351" operator="equal">
      <formula>"非該当"</formula>
    </cfRule>
    <cfRule type="containsText" dxfId="3425" priority="1353" operator="containsText" text="いない">
      <formula>NOT(ISERROR(SEARCH("いない",AH64)))</formula>
    </cfRule>
    <cfRule type="cellIs" dxfId="3424" priority="1352" operator="equal">
      <formula>"いる・いない"</formula>
    </cfRule>
    <cfRule type="cellIs" dxfId="3423" priority="1350" operator="equal">
      <formula>"いる"</formula>
    </cfRule>
  </conditionalFormatting>
  <conditionalFormatting sqref="AH67">
    <cfRule type="containsText" dxfId="3422" priority="1348" operator="containsText" text="いない">
      <formula>NOT(ISERROR(SEARCH("いない",AH67)))</formula>
    </cfRule>
    <cfRule type="cellIs" dxfId="3421" priority="1347" operator="equal">
      <formula>"いる・いない"</formula>
    </cfRule>
    <cfRule type="cellIs" dxfId="3420" priority="1346" operator="equal">
      <formula>"非該当"</formula>
    </cfRule>
    <cfRule type="cellIs" dxfId="3419" priority="1345" operator="equal">
      <formula>"いる"</formula>
    </cfRule>
    <cfRule type="cellIs" dxfId="3418" priority="1344" operator="equal">
      <formula>"いない（例外）"</formula>
    </cfRule>
  </conditionalFormatting>
  <conditionalFormatting sqref="AH80">
    <cfRule type="cellIs" dxfId="3417" priority="1339" operator="equal">
      <formula>"いない（例外）"</formula>
    </cfRule>
    <cfRule type="cellIs" dxfId="3416" priority="1340" operator="equal">
      <formula>"いる"</formula>
    </cfRule>
    <cfRule type="cellIs" dxfId="3415" priority="1341" operator="equal">
      <formula>"非該当"</formula>
    </cfRule>
    <cfRule type="cellIs" dxfId="3414" priority="1342" operator="equal">
      <formula>"いる・いない"</formula>
    </cfRule>
    <cfRule type="containsText" dxfId="3413" priority="1343" operator="containsText" text="いない">
      <formula>NOT(ISERROR(SEARCH("いない",AH80)))</formula>
    </cfRule>
  </conditionalFormatting>
  <conditionalFormatting sqref="AH87">
    <cfRule type="containsText" dxfId="3412" priority="1338" operator="containsText" text="いない">
      <formula>NOT(ISERROR(SEARCH("いない",AH87)))</formula>
    </cfRule>
    <cfRule type="cellIs" dxfId="3411" priority="1336" operator="equal">
      <formula>"非該当"</formula>
    </cfRule>
    <cfRule type="cellIs" dxfId="3410" priority="1335" operator="equal">
      <formula>"いる"</formula>
    </cfRule>
    <cfRule type="cellIs" dxfId="3409" priority="1334" operator="equal">
      <formula>"いない（例外）"</formula>
    </cfRule>
    <cfRule type="cellIs" dxfId="3408" priority="1337" operator="equal">
      <formula>"いる・いない"</formula>
    </cfRule>
  </conditionalFormatting>
  <conditionalFormatting sqref="AH90">
    <cfRule type="containsText" dxfId="3407" priority="1333" operator="containsText" text="いない">
      <formula>NOT(ISERROR(SEARCH("いない",AH90)))</formula>
    </cfRule>
    <cfRule type="cellIs" dxfId="3406" priority="1332" operator="equal">
      <formula>"いる・いない"</formula>
    </cfRule>
    <cfRule type="cellIs" dxfId="3405" priority="1331" operator="equal">
      <formula>"非該当"</formula>
    </cfRule>
    <cfRule type="cellIs" dxfId="3404" priority="1330" operator="equal">
      <formula>"いる"</formula>
    </cfRule>
    <cfRule type="cellIs" dxfId="3403" priority="1329" operator="equal">
      <formula>"いない（例外）"</formula>
    </cfRule>
  </conditionalFormatting>
  <conditionalFormatting sqref="AH94">
    <cfRule type="cellIs" dxfId="3402" priority="1327" operator="equal">
      <formula>"いる・いない"</formula>
    </cfRule>
    <cfRule type="containsText" dxfId="3401" priority="1328" operator="containsText" text="いない">
      <formula>NOT(ISERROR(SEARCH("いない",AH94)))</formula>
    </cfRule>
    <cfRule type="cellIs" dxfId="3400" priority="1326" operator="equal">
      <formula>"非該当"</formula>
    </cfRule>
    <cfRule type="cellIs" dxfId="3399" priority="1325" operator="equal">
      <formula>"いる"</formula>
    </cfRule>
    <cfRule type="cellIs" dxfId="3398" priority="1324" operator="equal">
      <formula>"いない（例外）"</formula>
    </cfRule>
  </conditionalFormatting>
  <conditionalFormatting sqref="AH112">
    <cfRule type="cellIs" dxfId="3397" priority="1322" operator="equal">
      <formula>"いる・いない"</formula>
    </cfRule>
    <cfRule type="cellIs" dxfId="3396" priority="1319" operator="equal">
      <formula>"いない（例外）"</formula>
    </cfRule>
    <cfRule type="cellIs" dxfId="3395" priority="1320" operator="equal">
      <formula>"いる"</formula>
    </cfRule>
    <cfRule type="cellIs" dxfId="3394" priority="1321" operator="equal">
      <formula>"非該当"</formula>
    </cfRule>
    <cfRule type="containsText" dxfId="3393" priority="1323" operator="containsText" text="いない">
      <formula>NOT(ISERROR(SEARCH("いない",AH112)))</formula>
    </cfRule>
  </conditionalFormatting>
  <conditionalFormatting sqref="AH117">
    <cfRule type="cellIs" dxfId="3392" priority="1314" operator="equal">
      <formula>"いない（例外）"</formula>
    </cfRule>
    <cfRule type="cellIs" dxfId="3391" priority="1315" operator="equal">
      <formula>"いる"</formula>
    </cfRule>
    <cfRule type="cellIs" dxfId="3390" priority="1316" operator="equal">
      <formula>"非該当"</formula>
    </cfRule>
    <cfRule type="cellIs" dxfId="3389" priority="1317" operator="equal">
      <formula>"いる・いない"</formula>
    </cfRule>
    <cfRule type="containsText" dxfId="3388" priority="1318" operator="containsText" text="いない">
      <formula>NOT(ISERROR(SEARCH("いない",AH117)))</formula>
    </cfRule>
  </conditionalFormatting>
  <conditionalFormatting sqref="AH120">
    <cfRule type="cellIs" dxfId="3387" priority="1310" operator="equal">
      <formula>"いる"</formula>
    </cfRule>
    <cfRule type="containsText" dxfId="3386" priority="1313" operator="containsText" text="いない">
      <formula>NOT(ISERROR(SEARCH("いない",AH120)))</formula>
    </cfRule>
    <cfRule type="cellIs" dxfId="3385" priority="1312" operator="equal">
      <formula>"いる・いない"</formula>
    </cfRule>
    <cfRule type="cellIs" dxfId="3384" priority="1311" operator="equal">
      <formula>"非該当"</formula>
    </cfRule>
    <cfRule type="cellIs" dxfId="3383" priority="1309" operator="equal">
      <formula>"いない（例外）"</formula>
    </cfRule>
  </conditionalFormatting>
  <conditionalFormatting sqref="AH136">
    <cfRule type="cellIs" dxfId="3382" priority="1306" operator="equal">
      <formula>"非該当"</formula>
    </cfRule>
    <cfRule type="cellIs" dxfId="3381" priority="1305" operator="equal">
      <formula>"いる"</formula>
    </cfRule>
    <cfRule type="containsText" dxfId="3380" priority="1308" operator="containsText" text="いない">
      <formula>NOT(ISERROR(SEARCH("いない",AH136)))</formula>
    </cfRule>
    <cfRule type="cellIs" dxfId="3379" priority="1304" operator="equal">
      <formula>"いない（例外）"</formula>
    </cfRule>
    <cfRule type="cellIs" dxfId="3378" priority="1307" operator="equal">
      <formula>"いる・いない"</formula>
    </cfRule>
  </conditionalFormatting>
  <conditionalFormatting sqref="AH139">
    <cfRule type="containsText" dxfId="3377" priority="1303" operator="containsText" text="いない">
      <formula>NOT(ISERROR(SEARCH("いない",AH139)))</formula>
    </cfRule>
    <cfRule type="cellIs" dxfId="3376" priority="1302" operator="equal">
      <formula>"いる・いない"</formula>
    </cfRule>
    <cfRule type="cellIs" dxfId="3375" priority="1301" operator="equal">
      <formula>"非該当"</formula>
    </cfRule>
    <cfRule type="cellIs" dxfId="3374" priority="1300" operator="equal">
      <formula>"いる"</formula>
    </cfRule>
    <cfRule type="cellIs" dxfId="3373" priority="1299" operator="equal">
      <formula>"いない（例外）"</formula>
    </cfRule>
  </conditionalFormatting>
  <conditionalFormatting sqref="AH141">
    <cfRule type="cellIs" dxfId="3372" priority="1297" operator="equal">
      <formula>"いる・いない"</formula>
    </cfRule>
    <cfRule type="cellIs" dxfId="3371" priority="1296" operator="equal">
      <formula>"非該当"</formula>
    </cfRule>
    <cfRule type="cellIs" dxfId="3370" priority="1294" operator="equal">
      <formula>"いない（例外）"</formula>
    </cfRule>
    <cfRule type="cellIs" dxfId="3369" priority="1295" operator="equal">
      <formula>"いる"</formula>
    </cfRule>
    <cfRule type="containsText" dxfId="3368" priority="1298" operator="containsText" text="いない">
      <formula>NOT(ISERROR(SEARCH("いない",AH141)))</formula>
    </cfRule>
  </conditionalFormatting>
  <conditionalFormatting sqref="AH149">
    <cfRule type="cellIs" dxfId="3367" priority="1291" operator="equal">
      <formula>"非該当"</formula>
    </cfRule>
    <cfRule type="cellIs" dxfId="3366" priority="1292" operator="equal">
      <formula>"いる・いない"</formula>
    </cfRule>
    <cfRule type="containsText" dxfId="3365" priority="1293" operator="containsText" text="いない">
      <formula>NOT(ISERROR(SEARCH("いない",AH149)))</formula>
    </cfRule>
    <cfRule type="cellIs" dxfId="3364" priority="1290" operator="equal">
      <formula>"いる"</formula>
    </cfRule>
    <cfRule type="cellIs" dxfId="3363" priority="1289" operator="equal">
      <formula>"いない（例外）"</formula>
    </cfRule>
  </conditionalFormatting>
  <conditionalFormatting sqref="AH151">
    <cfRule type="cellIs" dxfId="3362" priority="99" operator="equal">
      <formula>"いない（例外）"</formula>
    </cfRule>
    <cfRule type="cellIs" dxfId="3361" priority="100" operator="equal">
      <formula>"いる"</formula>
    </cfRule>
    <cfRule type="containsText" dxfId="3360" priority="103" operator="containsText" text="いない">
      <formula>NOT(ISERROR(SEARCH("いない",AH151)))</formula>
    </cfRule>
    <cfRule type="cellIs" dxfId="3359" priority="102" operator="equal">
      <formula>"いる・いない"</formula>
    </cfRule>
    <cfRule type="cellIs" dxfId="3358" priority="101" operator="equal">
      <formula>"非該当"</formula>
    </cfRule>
  </conditionalFormatting>
  <conditionalFormatting sqref="AH168">
    <cfRule type="cellIs" dxfId="3357" priority="1284" operator="equal">
      <formula>"いない（例外）"</formula>
    </cfRule>
    <cfRule type="cellIs" dxfId="3356" priority="1285" operator="equal">
      <formula>"いる"</formula>
    </cfRule>
    <cfRule type="cellIs" dxfId="3355" priority="1286" operator="equal">
      <formula>"非該当"</formula>
    </cfRule>
    <cfRule type="containsText" dxfId="3354" priority="1288" operator="containsText" text="いない">
      <formula>NOT(ISERROR(SEARCH("いない",AH168)))</formula>
    </cfRule>
    <cfRule type="cellIs" dxfId="3353" priority="1287" operator="equal">
      <formula>"いる・いない"</formula>
    </cfRule>
  </conditionalFormatting>
  <conditionalFormatting sqref="AH171">
    <cfRule type="cellIs" dxfId="3352" priority="1281" operator="equal">
      <formula>"非該当"</formula>
    </cfRule>
    <cfRule type="cellIs" dxfId="3351" priority="1279" operator="equal">
      <formula>"いない（例外）"</formula>
    </cfRule>
    <cfRule type="cellIs" dxfId="3350" priority="1280" operator="equal">
      <formula>"いる"</formula>
    </cfRule>
    <cfRule type="cellIs" dxfId="3349" priority="1282" operator="equal">
      <formula>"いる・いない"</formula>
    </cfRule>
    <cfRule type="containsText" dxfId="3348" priority="1283" operator="containsText" text="いない">
      <formula>NOT(ISERROR(SEARCH("いない",AH171)))</formula>
    </cfRule>
  </conditionalFormatting>
  <conditionalFormatting sqref="AH174">
    <cfRule type="cellIs" dxfId="3347" priority="418" operator="equal">
      <formula>"該当"</formula>
    </cfRule>
    <cfRule type="cellIs" dxfId="3346" priority="417" operator="equal">
      <formula>"該当・非該当"</formula>
    </cfRule>
    <cfRule type="cellIs" dxfId="3345" priority="419" operator="equal">
      <formula>"非該当"</formula>
    </cfRule>
  </conditionalFormatting>
  <conditionalFormatting sqref="AH178">
    <cfRule type="containsText" dxfId="3344" priority="413" operator="containsText" text="いない">
      <formula>NOT(ISERROR(SEARCH("いない",AH178)))</formula>
    </cfRule>
    <cfRule type="cellIs" dxfId="3343" priority="412" operator="equal">
      <formula>"いる・いない"</formula>
    </cfRule>
    <cfRule type="cellIs" dxfId="3342" priority="409" operator="equal">
      <formula>"いない（例外）"</formula>
    </cfRule>
    <cfRule type="cellIs" dxfId="3341" priority="411" operator="equal">
      <formula>"非該当"</formula>
    </cfRule>
    <cfRule type="cellIs" dxfId="3340" priority="410" operator="equal">
      <formula>"いる"</formula>
    </cfRule>
  </conditionalFormatting>
  <conditionalFormatting sqref="AH181">
    <cfRule type="cellIs" dxfId="3339" priority="408" operator="equal">
      <formula>"非該当"</formula>
    </cfRule>
    <cfRule type="cellIs" dxfId="3338" priority="406" operator="equal">
      <formula>"該当・非該当"</formula>
    </cfRule>
    <cfRule type="cellIs" dxfId="3337" priority="407" operator="equal">
      <formula>"該当"</formula>
    </cfRule>
  </conditionalFormatting>
  <conditionalFormatting sqref="AH186">
    <cfRule type="cellIs" dxfId="3336" priority="398" operator="equal">
      <formula>"いない（例外）"</formula>
    </cfRule>
    <cfRule type="cellIs" dxfId="3335" priority="400" operator="equal">
      <formula>"非該当"</formula>
    </cfRule>
    <cfRule type="cellIs" dxfId="3334" priority="401" operator="equal">
      <formula>"いる・いない"</formula>
    </cfRule>
    <cfRule type="containsText" dxfId="3333" priority="402" operator="containsText" text="いない">
      <formula>NOT(ISERROR(SEARCH("いない",AH186)))</formula>
    </cfRule>
    <cfRule type="cellIs" dxfId="3332" priority="399" operator="equal">
      <formula>"いる"</formula>
    </cfRule>
  </conditionalFormatting>
  <conditionalFormatting sqref="AH189">
    <cfRule type="cellIs" dxfId="3331" priority="1276" operator="equal">
      <formula>"非該当"</formula>
    </cfRule>
    <cfRule type="containsText" dxfId="3330" priority="1278" operator="containsText" text="いない">
      <formula>NOT(ISERROR(SEARCH("いない",AH189)))</formula>
    </cfRule>
    <cfRule type="cellIs" dxfId="3329" priority="1277" operator="equal">
      <formula>"いる・いない"</formula>
    </cfRule>
    <cfRule type="cellIs" dxfId="3328" priority="1274" operator="equal">
      <formula>"いない（例外）"</formula>
    </cfRule>
    <cfRule type="cellIs" dxfId="3327" priority="1275" operator="equal">
      <formula>"いる"</formula>
    </cfRule>
  </conditionalFormatting>
  <conditionalFormatting sqref="AH202">
    <cfRule type="containsText" dxfId="3326" priority="1273" operator="containsText" text="いない">
      <formula>NOT(ISERROR(SEARCH("いない",AH202)))</formula>
    </cfRule>
    <cfRule type="cellIs" dxfId="3325" priority="1271" operator="equal">
      <formula>"非該当"</formula>
    </cfRule>
    <cfRule type="cellIs" dxfId="3324" priority="1270" operator="equal">
      <formula>"いる"</formula>
    </cfRule>
    <cfRule type="cellIs" dxfId="3323" priority="1269" operator="equal">
      <formula>"いない（例外）"</formula>
    </cfRule>
    <cfRule type="cellIs" dxfId="3322" priority="1272" operator="equal">
      <formula>"いる・いない"</formula>
    </cfRule>
  </conditionalFormatting>
  <conditionalFormatting sqref="AH214">
    <cfRule type="containsText" dxfId="3321" priority="390" operator="containsText" text="いない">
      <formula>NOT(ISERROR(SEARCH("いない",AH214)))</formula>
    </cfRule>
    <cfRule type="cellIs" dxfId="3320" priority="389" operator="equal">
      <formula>"いる・いない"</formula>
    </cfRule>
    <cfRule type="cellIs" dxfId="3319" priority="388" operator="equal">
      <formula>"非該当"</formula>
    </cfRule>
    <cfRule type="cellIs" dxfId="3318" priority="387" operator="equal">
      <formula>"いる"</formula>
    </cfRule>
    <cfRule type="cellIs" dxfId="3317" priority="386" operator="equal">
      <formula>"いない（例外）"</formula>
    </cfRule>
  </conditionalFormatting>
  <conditionalFormatting sqref="AH216">
    <cfRule type="containsText" dxfId="3316" priority="1268" operator="containsText" text="いない">
      <formula>NOT(ISERROR(SEARCH("いない",AH216)))</formula>
    </cfRule>
    <cfRule type="cellIs" dxfId="3315" priority="1264" operator="equal">
      <formula>"いない（例外）"</formula>
    </cfRule>
    <cfRule type="cellIs" dxfId="3314" priority="1267" operator="equal">
      <formula>"いる・いない"</formula>
    </cfRule>
    <cfRule type="cellIs" dxfId="3313" priority="1266" operator="equal">
      <formula>"非該当"</formula>
    </cfRule>
    <cfRule type="cellIs" dxfId="3312" priority="1265" operator="equal">
      <formula>"いる"</formula>
    </cfRule>
  </conditionalFormatting>
  <conditionalFormatting sqref="AH218">
    <cfRule type="cellIs" dxfId="3311" priority="380" operator="equal">
      <formula>"非該当"</formula>
    </cfRule>
    <cfRule type="cellIs" dxfId="3310" priority="379" operator="equal">
      <formula>"いる"</formula>
    </cfRule>
    <cfRule type="cellIs" dxfId="3309" priority="378" operator="equal">
      <formula>"いない（例外）"</formula>
    </cfRule>
    <cfRule type="containsText" dxfId="3308" priority="382" operator="containsText" text="いない">
      <formula>NOT(ISERROR(SEARCH("いない",AH218)))</formula>
    </cfRule>
    <cfRule type="cellIs" dxfId="3307" priority="381" operator="equal">
      <formula>"いる・いない"</formula>
    </cfRule>
  </conditionalFormatting>
  <conditionalFormatting sqref="AH237">
    <cfRule type="cellIs" dxfId="3306" priority="345" operator="equal">
      <formula>"いない（例外）"</formula>
    </cfRule>
    <cfRule type="cellIs" dxfId="3305" priority="346" operator="equal">
      <formula>"いる"</formula>
    </cfRule>
    <cfRule type="containsText" dxfId="3304" priority="349" operator="containsText" text="いない">
      <formula>NOT(ISERROR(SEARCH("いない",AH237)))</formula>
    </cfRule>
    <cfRule type="cellIs" dxfId="3303" priority="348" operator="equal">
      <formula>"いる・いない"</formula>
    </cfRule>
    <cfRule type="cellIs" dxfId="3302" priority="347" operator="equal">
      <formula>"非該当"</formula>
    </cfRule>
  </conditionalFormatting>
  <conditionalFormatting sqref="AH240">
    <cfRule type="cellIs" dxfId="3301" priority="357" operator="equal">
      <formula>"いる・いない"</formula>
    </cfRule>
    <cfRule type="cellIs" dxfId="3300" priority="356" operator="equal">
      <formula>"非該当"</formula>
    </cfRule>
    <cfRule type="cellIs" dxfId="3299" priority="355" operator="equal">
      <formula>"いる"</formula>
    </cfRule>
    <cfRule type="cellIs" dxfId="3298" priority="354" operator="equal">
      <formula>"いない（例外）"</formula>
    </cfRule>
    <cfRule type="containsText" dxfId="3297" priority="358" operator="containsText" text="いない">
      <formula>NOT(ISERROR(SEARCH("いない",AH240)))</formula>
    </cfRule>
  </conditionalFormatting>
  <conditionalFormatting sqref="AH253">
    <cfRule type="cellIs" dxfId="3296" priority="337" operator="equal">
      <formula>"いる・いない"</formula>
    </cfRule>
    <cfRule type="cellIs" dxfId="3295" priority="334" operator="equal">
      <formula>"いない（例外）"</formula>
    </cfRule>
    <cfRule type="containsText" dxfId="3294" priority="338" operator="containsText" text="いない">
      <formula>NOT(ISERROR(SEARCH("いない",AH253)))</formula>
    </cfRule>
    <cfRule type="cellIs" dxfId="3293" priority="336" operator="equal">
      <formula>"非該当"</formula>
    </cfRule>
    <cfRule type="cellIs" dxfId="3292" priority="335" operator="equal">
      <formula>"いる"</formula>
    </cfRule>
  </conditionalFormatting>
  <conditionalFormatting sqref="AH260">
    <cfRule type="containsText" dxfId="3291" priority="327" operator="containsText" text="いない">
      <formula>NOT(ISERROR(SEARCH("いない",AH260)))</formula>
    </cfRule>
    <cfRule type="cellIs" dxfId="3290" priority="323" operator="equal">
      <formula>"いない（例外）"</formula>
    </cfRule>
    <cfRule type="cellIs" dxfId="3289" priority="324" operator="equal">
      <formula>"いる"</formula>
    </cfRule>
    <cfRule type="cellIs" dxfId="3288" priority="325" operator="equal">
      <formula>"非該当"</formula>
    </cfRule>
    <cfRule type="cellIs" dxfId="3287" priority="326" operator="equal">
      <formula>"いる・いない"</formula>
    </cfRule>
  </conditionalFormatting>
  <conditionalFormatting sqref="AH263">
    <cfRule type="cellIs" dxfId="3286" priority="314" operator="equal">
      <formula>"いる"</formula>
    </cfRule>
    <cfRule type="cellIs" dxfId="3285" priority="315" operator="equal">
      <formula>"非該当"</formula>
    </cfRule>
    <cfRule type="cellIs" dxfId="3284" priority="316" operator="equal">
      <formula>"いる・いない"</formula>
    </cfRule>
    <cfRule type="containsText" dxfId="3283" priority="317" operator="containsText" text="いない">
      <formula>NOT(ISERROR(SEARCH("いない",AH263)))</formula>
    </cfRule>
    <cfRule type="cellIs" dxfId="3282" priority="313" operator="equal">
      <formula>"いない（例外）"</formula>
    </cfRule>
  </conditionalFormatting>
  <conditionalFormatting sqref="AH272">
    <cfRule type="containsText" dxfId="3281" priority="304" operator="containsText" text="いない">
      <formula>NOT(ISERROR(SEARCH("いない",AH272)))</formula>
    </cfRule>
    <cfRule type="cellIs" dxfId="3280" priority="303" operator="equal">
      <formula>"いる・いない"</formula>
    </cfRule>
    <cfRule type="cellIs" dxfId="3279" priority="302" operator="equal">
      <formula>"非該当"</formula>
    </cfRule>
    <cfRule type="cellIs" dxfId="3278" priority="301" operator="equal">
      <formula>"いる"</formula>
    </cfRule>
    <cfRule type="cellIs" dxfId="3277" priority="300" operator="equal">
      <formula>"いない（例外）"</formula>
    </cfRule>
  </conditionalFormatting>
  <conditionalFormatting sqref="AH275">
    <cfRule type="containsText" dxfId="3276" priority="1258" operator="containsText" text="いない">
      <formula>NOT(ISERROR(SEARCH("いない",AH275)))</formula>
    </cfRule>
    <cfRule type="cellIs" dxfId="3275" priority="1257" operator="equal">
      <formula>"いる・いない"</formula>
    </cfRule>
    <cfRule type="cellIs" dxfId="3274" priority="1256" operator="equal">
      <formula>"非該当"</formula>
    </cfRule>
    <cfRule type="cellIs" dxfId="3273" priority="1255" operator="equal">
      <formula>"いる"</formula>
    </cfRule>
    <cfRule type="cellIs" dxfId="3272" priority="1254" operator="equal">
      <formula>"いない（例外）"</formula>
    </cfRule>
  </conditionalFormatting>
  <conditionalFormatting sqref="AH277">
    <cfRule type="cellIs" dxfId="3271" priority="4643" operator="equal">
      <formula>"該当"</formula>
    </cfRule>
    <cfRule type="cellIs" dxfId="3270" priority="4644" operator="equal">
      <formula>"非該当"</formula>
    </cfRule>
    <cfRule type="cellIs" dxfId="3269" priority="4642" operator="equal">
      <formula>"該当・非該当"</formula>
    </cfRule>
  </conditionalFormatting>
  <conditionalFormatting sqref="AH281">
    <cfRule type="containsText" dxfId="3268" priority="1253" operator="containsText" text="いない">
      <formula>NOT(ISERROR(SEARCH("いない",AH281)))</formula>
    </cfRule>
    <cfRule type="cellIs" dxfId="3267" priority="1252" operator="equal">
      <formula>"いる・いない"</formula>
    </cfRule>
    <cfRule type="cellIs" dxfId="3266" priority="1251" operator="equal">
      <formula>"非該当"</formula>
    </cfRule>
    <cfRule type="cellIs" dxfId="3265" priority="1250" operator="equal">
      <formula>"いる"</formula>
    </cfRule>
    <cfRule type="cellIs" dxfId="3264" priority="1249" operator="equal">
      <formula>"いない（例外）"</formula>
    </cfRule>
  </conditionalFormatting>
  <conditionalFormatting sqref="AH283">
    <cfRule type="containsText" dxfId="3263" priority="1248" operator="containsText" text="いない">
      <formula>NOT(ISERROR(SEARCH("いない",AH283)))</formula>
    </cfRule>
    <cfRule type="cellIs" dxfId="3262" priority="1247" operator="equal">
      <formula>"いる・いない"</formula>
    </cfRule>
    <cfRule type="cellIs" dxfId="3261" priority="1246" operator="equal">
      <formula>"非該当"</formula>
    </cfRule>
    <cfRule type="cellIs" dxfId="3260" priority="1245" operator="equal">
      <formula>"いる"</formula>
    </cfRule>
    <cfRule type="cellIs" dxfId="3259" priority="1244" operator="equal">
      <formula>"いない（例外）"</formula>
    </cfRule>
  </conditionalFormatting>
  <conditionalFormatting sqref="AH285">
    <cfRule type="cellIs" dxfId="3258" priority="4626" operator="equal">
      <formula>"該当"</formula>
    </cfRule>
    <cfRule type="cellIs" dxfId="3257" priority="4627" operator="equal">
      <formula>"非該当"</formula>
    </cfRule>
    <cfRule type="cellIs" dxfId="3256" priority="4625" operator="equal">
      <formula>"該当・非該当"</formula>
    </cfRule>
  </conditionalFormatting>
  <conditionalFormatting sqref="AH289">
    <cfRule type="containsText" dxfId="3255" priority="1243" operator="containsText" text="いない">
      <formula>NOT(ISERROR(SEARCH("いない",AH289)))</formula>
    </cfRule>
    <cfRule type="cellIs" dxfId="3254" priority="1242" operator="equal">
      <formula>"いる・いない"</formula>
    </cfRule>
    <cfRule type="cellIs" dxfId="3253" priority="1241" operator="equal">
      <formula>"非該当"</formula>
    </cfRule>
    <cfRule type="cellIs" dxfId="3252" priority="1240" operator="equal">
      <formula>"いる"</formula>
    </cfRule>
    <cfRule type="cellIs" dxfId="3251" priority="1239" operator="equal">
      <formula>"いない（例外）"</formula>
    </cfRule>
  </conditionalFormatting>
  <conditionalFormatting sqref="AH292">
    <cfRule type="cellIs" dxfId="3250" priority="291" operator="equal">
      <formula>"いない（例外）"</formula>
    </cfRule>
    <cfRule type="cellIs" dxfId="3249" priority="293" operator="equal">
      <formula>"非該当"</formula>
    </cfRule>
    <cfRule type="cellIs" dxfId="3248" priority="294" operator="equal">
      <formula>"いる・いない"</formula>
    </cfRule>
    <cfRule type="containsText" dxfId="3247" priority="295" operator="containsText" text="いない">
      <formula>NOT(ISERROR(SEARCH("いない",AH292)))</formula>
    </cfRule>
    <cfRule type="cellIs" dxfId="3246" priority="292" operator="equal">
      <formula>"いる"</formula>
    </cfRule>
  </conditionalFormatting>
  <conditionalFormatting sqref="AH296">
    <cfRule type="cellIs" dxfId="3245" priority="286" operator="equal">
      <formula>"いる・いない"</formula>
    </cfRule>
    <cfRule type="containsText" dxfId="3244" priority="287" operator="containsText" text="いない">
      <formula>NOT(ISERROR(SEARCH("いない",AH296)))</formula>
    </cfRule>
    <cfRule type="cellIs" dxfId="3243" priority="283" operator="equal">
      <formula>"いない（例外）"</formula>
    </cfRule>
    <cfRule type="cellIs" dxfId="3242" priority="284" operator="equal">
      <formula>"いる"</formula>
    </cfRule>
    <cfRule type="cellIs" dxfId="3241" priority="285" operator="equal">
      <formula>"非該当"</formula>
    </cfRule>
  </conditionalFormatting>
  <conditionalFormatting sqref="AH299">
    <cfRule type="cellIs" dxfId="3240" priority="282" operator="equal">
      <formula>"非該当"</formula>
    </cfRule>
    <cfRule type="cellIs" dxfId="3239" priority="281" operator="equal">
      <formula>"該当"</formula>
    </cfRule>
    <cfRule type="cellIs" dxfId="3238" priority="280" operator="equal">
      <formula>"該当・非該当"</formula>
    </cfRule>
  </conditionalFormatting>
  <conditionalFormatting sqref="AH303">
    <cfRule type="containsText" dxfId="3237" priority="195" operator="containsText" text="いない">
      <formula>NOT(ISERROR(SEARCH("いない",AH303)))</formula>
    </cfRule>
    <cfRule type="cellIs" dxfId="3236" priority="193" operator="equal">
      <formula>"非該当"</formula>
    </cfRule>
    <cfRule type="cellIs" dxfId="3235" priority="191" operator="equal">
      <formula>"いない（例外）"</formula>
    </cfRule>
    <cfRule type="cellIs" dxfId="3234" priority="192" operator="equal">
      <formula>"いる"</formula>
    </cfRule>
    <cfRule type="cellIs" dxfId="3233" priority="194" operator="equal">
      <formula>"いる・いない"</formula>
    </cfRule>
  </conditionalFormatting>
  <conditionalFormatting sqref="AH305:AH315">
    <cfRule type="cellIs" dxfId="3232" priority="273" operator="equal">
      <formula>"ある"</formula>
    </cfRule>
    <cfRule type="cellIs" dxfId="3231" priority="272" operator="equal">
      <formula>"ない"</formula>
    </cfRule>
    <cfRule type="cellIs" dxfId="3230" priority="271" operator="equal">
      <formula>"ある・ない"</formula>
    </cfRule>
    <cfRule type="cellIs" dxfId="3229" priority="276" operator="equal">
      <formula>"いる"</formula>
    </cfRule>
    <cfRule type="cellIs" dxfId="3228" priority="275" operator="equal">
      <formula>"いない"</formula>
    </cfRule>
    <cfRule type="cellIs" dxfId="3227" priority="274" operator="equal">
      <formula>"いる・いない"</formula>
    </cfRule>
  </conditionalFormatting>
  <conditionalFormatting sqref="AH316">
    <cfRule type="cellIs" dxfId="3226" priority="1234" operator="equal">
      <formula>"いない（例外）"</formula>
    </cfRule>
    <cfRule type="cellIs" dxfId="3225" priority="1235" operator="equal">
      <formula>"いる"</formula>
    </cfRule>
    <cfRule type="cellIs" dxfId="3224" priority="1236" operator="equal">
      <formula>"非該当"</formula>
    </cfRule>
    <cfRule type="cellIs" dxfId="3223" priority="1237" operator="equal">
      <formula>"いる・いない"</formula>
    </cfRule>
    <cfRule type="containsText" dxfId="3222" priority="1238" operator="containsText" text="いない">
      <formula>NOT(ISERROR(SEARCH("いない",AH316)))</formula>
    </cfRule>
  </conditionalFormatting>
  <conditionalFormatting sqref="AH318">
    <cfRule type="cellIs" dxfId="3221" priority="267" operator="equal">
      <formula>"該当"</formula>
    </cfRule>
    <cfRule type="cellIs" dxfId="3220" priority="266" operator="equal">
      <formula>"該当・非該当"</formula>
    </cfRule>
    <cfRule type="cellIs" dxfId="3219" priority="268" operator="equal">
      <formula>"非該当"</formula>
    </cfRule>
  </conditionalFormatting>
  <conditionalFormatting sqref="AH322">
    <cfRule type="cellIs" dxfId="3218" priority="4610" operator="equal">
      <formula>"非該当"</formula>
    </cfRule>
    <cfRule type="cellIs" dxfId="3217" priority="4609" operator="equal">
      <formula>"該当"</formula>
    </cfRule>
    <cfRule type="cellIs" dxfId="3216" priority="4608" operator="equal">
      <formula>"該当・非該当"</formula>
    </cfRule>
  </conditionalFormatting>
  <conditionalFormatting sqref="AH326">
    <cfRule type="containsText" dxfId="3215" priority="1233" operator="containsText" text="いない">
      <formula>NOT(ISERROR(SEARCH("いない",AH326)))</formula>
    </cfRule>
    <cfRule type="cellIs" dxfId="3214" priority="1232" operator="equal">
      <formula>"いる・いない"</formula>
    </cfRule>
    <cfRule type="cellIs" dxfId="3213" priority="1231" operator="equal">
      <formula>"非該当"</formula>
    </cfRule>
    <cfRule type="cellIs" dxfId="3212" priority="1230" operator="equal">
      <formula>"いる"</formula>
    </cfRule>
    <cfRule type="cellIs" dxfId="3211" priority="1229" operator="equal">
      <formula>"いない（例外）"</formula>
    </cfRule>
  </conditionalFormatting>
  <conditionalFormatting sqref="AH332">
    <cfRule type="containsText" dxfId="3210" priority="6135" operator="containsText" text="賃金雇用職員">
      <formula>NOT(ISERROR(SEARCH("賃金雇用職員",AH332)))</formula>
    </cfRule>
    <cfRule type="containsText" dxfId="3209" priority="6129" operator="containsText" text="職員宿直と賃金職員">
      <formula>NOT(ISERROR(SEARCH("職員宿直と賃金職員",AH332)))</formula>
    </cfRule>
    <cfRule type="containsText" dxfId="3208" priority="6134" operator="containsText" text="業務委託">
      <formula>NOT(ISERROR(SEARCH("業務委託",AH332)))</formula>
    </cfRule>
    <cfRule type="cellIs" dxfId="3207" priority="12998" operator="equal">
      <formula>"職員宿直"</formula>
    </cfRule>
    <cfRule type="cellIs" dxfId="3206" priority="12999" operator="equal">
      <formula>"宿直の形態"</formula>
    </cfRule>
  </conditionalFormatting>
  <conditionalFormatting sqref="AH339:AH352">
    <cfRule type="cellIs" dxfId="3205" priority="249" operator="equal">
      <formula>"いない（例外）"</formula>
    </cfRule>
  </conditionalFormatting>
  <conditionalFormatting sqref="AH339:AH353">
    <cfRule type="cellIs" dxfId="3204" priority="252" operator="equal">
      <formula>"いる・いない"</formula>
    </cfRule>
    <cfRule type="cellIs" dxfId="3203" priority="251" operator="equal">
      <formula>"非該当"</formula>
    </cfRule>
    <cfRule type="cellIs" dxfId="3202" priority="250" operator="equal">
      <formula>"いる"</formula>
    </cfRule>
    <cfRule type="containsText" dxfId="3201" priority="253" operator="containsText" text="いない">
      <formula>NOT(ISERROR(SEARCH("いない",AH339)))</formula>
    </cfRule>
  </conditionalFormatting>
  <conditionalFormatting sqref="AH355">
    <cfRule type="containsText" dxfId="3200" priority="1173" operator="containsText" text="いない">
      <formula>NOT(ISERROR(SEARCH("いない",AH355)))</formula>
    </cfRule>
    <cfRule type="cellIs" dxfId="3199" priority="1172" operator="equal">
      <formula>"いる・いない"</formula>
    </cfRule>
    <cfRule type="cellIs" dxfId="3198" priority="1171" operator="equal">
      <formula>"非該当"</formula>
    </cfRule>
    <cfRule type="cellIs" dxfId="3197" priority="1170" operator="equal">
      <formula>"いる"</formula>
    </cfRule>
    <cfRule type="cellIs" dxfId="3196" priority="1169" operator="equal">
      <formula>"いない（例外）"</formula>
    </cfRule>
  </conditionalFormatting>
  <conditionalFormatting sqref="AH358">
    <cfRule type="containsText" dxfId="3195" priority="1168" operator="containsText" text="いない">
      <formula>NOT(ISERROR(SEARCH("いない",AH358)))</formula>
    </cfRule>
    <cfRule type="cellIs" dxfId="3194" priority="1167" operator="equal">
      <formula>"いる・いない"</formula>
    </cfRule>
    <cfRule type="cellIs" dxfId="3193" priority="1166" operator="equal">
      <formula>"非該当"</formula>
    </cfRule>
    <cfRule type="cellIs" dxfId="3192" priority="1165" operator="equal">
      <formula>"いる"</formula>
    </cfRule>
    <cfRule type="cellIs" dxfId="3191" priority="1164" operator="equal">
      <formula>"いない（例外）"</formula>
    </cfRule>
  </conditionalFormatting>
  <conditionalFormatting sqref="AH361">
    <cfRule type="cellIs" dxfId="3190" priority="1142" operator="equal">
      <formula>"いる・いない"</formula>
    </cfRule>
    <cfRule type="cellIs" dxfId="3189" priority="1141" operator="equal">
      <formula>"非該当"</formula>
    </cfRule>
    <cfRule type="cellIs" dxfId="3188" priority="1140" operator="equal">
      <formula>"いる"</formula>
    </cfRule>
    <cfRule type="cellIs" dxfId="3187" priority="1139" operator="equal">
      <formula>"いない（例外）"</formula>
    </cfRule>
    <cfRule type="containsText" dxfId="3186" priority="1143" operator="containsText" text="いない">
      <formula>NOT(ISERROR(SEARCH("いない",AH361)))</formula>
    </cfRule>
  </conditionalFormatting>
  <conditionalFormatting sqref="AH364">
    <cfRule type="cellIs" dxfId="3185" priority="240" operator="equal">
      <formula>"いない（例外）"</formula>
    </cfRule>
    <cfRule type="cellIs" dxfId="3184" priority="241" operator="equal">
      <formula>"いる"</formula>
    </cfRule>
    <cfRule type="cellIs" dxfId="3183" priority="242" operator="equal">
      <formula>"非該当"</formula>
    </cfRule>
    <cfRule type="cellIs" dxfId="3182" priority="243" operator="equal">
      <formula>"いる・いない"</formula>
    </cfRule>
    <cfRule type="containsText" dxfId="3181" priority="244" operator="containsText" text="いない">
      <formula>NOT(ISERROR(SEARCH("いない",AH364)))</formula>
    </cfRule>
  </conditionalFormatting>
  <conditionalFormatting sqref="AH367">
    <cfRule type="cellIs" dxfId="3180" priority="234" operator="equal">
      <formula>"非該当"</formula>
    </cfRule>
    <cfRule type="cellIs" dxfId="3179" priority="232" operator="equal">
      <formula>"いない（例外）"</formula>
    </cfRule>
    <cfRule type="cellIs" dxfId="3178" priority="233" operator="equal">
      <formula>"いる"</formula>
    </cfRule>
    <cfRule type="cellIs" dxfId="3177" priority="235" operator="equal">
      <formula>"いる・いない"</formula>
    </cfRule>
    <cfRule type="containsText" dxfId="3176" priority="236" operator="containsText" text="いない">
      <formula>NOT(ISERROR(SEARCH("いない",AH367)))</formula>
    </cfRule>
  </conditionalFormatting>
  <conditionalFormatting sqref="AH369">
    <cfRule type="containsText" dxfId="3175" priority="228" operator="containsText" text="いない">
      <formula>NOT(ISERROR(SEARCH("いない",AH369)))</formula>
    </cfRule>
    <cfRule type="cellIs" dxfId="3174" priority="227" operator="equal">
      <formula>"いる・いない"</formula>
    </cfRule>
    <cfRule type="cellIs" dxfId="3173" priority="226" operator="equal">
      <formula>"非該当"</formula>
    </cfRule>
    <cfRule type="cellIs" dxfId="3172" priority="225" operator="equal">
      <formula>"いる"</formula>
    </cfRule>
    <cfRule type="cellIs" dxfId="3171" priority="224" operator="equal">
      <formula>"いない（例外）"</formula>
    </cfRule>
  </conditionalFormatting>
  <conditionalFormatting sqref="AH372">
    <cfRule type="cellIs" dxfId="3170" priority="1137" operator="equal">
      <formula>"いる・いない"</formula>
    </cfRule>
    <cfRule type="containsText" dxfId="3169" priority="1138" operator="containsText" text="いない">
      <formula>NOT(ISERROR(SEARCH("いない",AH372)))</formula>
    </cfRule>
    <cfRule type="cellIs" dxfId="3168" priority="1136" operator="equal">
      <formula>"非該当"</formula>
    </cfRule>
    <cfRule type="cellIs" dxfId="3167" priority="1135" operator="equal">
      <formula>"いる"</formula>
    </cfRule>
    <cfRule type="cellIs" dxfId="3166" priority="1134" operator="equal">
      <formula>"いない（例外）"</formula>
    </cfRule>
  </conditionalFormatting>
  <conditionalFormatting sqref="AH375">
    <cfRule type="containsText" dxfId="3165" priority="1133" operator="containsText" text="いない">
      <formula>NOT(ISERROR(SEARCH("いない",AH375)))</formula>
    </cfRule>
    <cfRule type="cellIs" dxfId="3164" priority="1132" operator="equal">
      <formula>"いる・いない"</formula>
    </cfRule>
    <cfRule type="cellIs" dxfId="3163" priority="1131" operator="equal">
      <formula>"非該当"</formula>
    </cfRule>
    <cfRule type="cellIs" dxfId="3162" priority="1130" operator="equal">
      <formula>"いる"</formula>
    </cfRule>
    <cfRule type="cellIs" dxfId="3161" priority="1129" operator="equal">
      <formula>"いない（例外）"</formula>
    </cfRule>
  </conditionalFormatting>
  <conditionalFormatting sqref="AH379">
    <cfRule type="cellIs" dxfId="3160" priority="1119" operator="equal">
      <formula>"いない（例外）"</formula>
    </cfRule>
    <cfRule type="cellIs" dxfId="3159" priority="1120" operator="equal">
      <formula>"いる"</formula>
    </cfRule>
    <cfRule type="containsText" dxfId="3158" priority="1123" operator="containsText" text="いない">
      <formula>NOT(ISERROR(SEARCH("いない",AH379)))</formula>
    </cfRule>
    <cfRule type="cellIs" dxfId="3157" priority="1122" operator="equal">
      <formula>"いる・いない"</formula>
    </cfRule>
    <cfRule type="cellIs" dxfId="3156" priority="1121" operator="equal">
      <formula>"非該当"</formula>
    </cfRule>
  </conditionalFormatting>
  <conditionalFormatting sqref="AH384">
    <cfRule type="cellIs" dxfId="3155" priority="1117" operator="equal">
      <formula>"いる・いない"</formula>
    </cfRule>
    <cfRule type="containsText" dxfId="3154" priority="1118" operator="containsText" text="いない">
      <formula>NOT(ISERROR(SEARCH("いない",AH384)))</formula>
    </cfRule>
    <cfRule type="cellIs" dxfId="3153" priority="1114" operator="equal">
      <formula>"いない（例外）"</formula>
    </cfRule>
    <cfRule type="cellIs" dxfId="3152" priority="1115" operator="equal">
      <formula>"いる"</formula>
    </cfRule>
    <cfRule type="cellIs" dxfId="3151" priority="1116" operator="equal">
      <formula>"非該当"</formula>
    </cfRule>
  </conditionalFormatting>
  <conditionalFormatting sqref="AH388">
    <cfRule type="containsText" dxfId="3150" priority="1113" operator="containsText" text="いない">
      <formula>NOT(ISERROR(SEARCH("いない",AH388)))</formula>
    </cfRule>
    <cfRule type="cellIs" dxfId="3149" priority="1111" operator="equal">
      <formula>"非該当"</formula>
    </cfRule>
    <cfRule type="cellIs" dxfId="3148" priority="1109" operator="equal">
      <formula>"いない（例外）"</formula>
    </cfRule>
    <cfRule type="cellIs" dxfId="3147" priority="1110" operator="equal">
      <formula>"いる"</formula>
    </cfRule>
    <cfRule type="cellIs" dxfId="3146" priority="1112" operator="equal">
      <formula>"いる・いない"</formula>
    </cfRule>
  </conditionalFormatting>
  <conditionalFormatting sqref="AH390">
    <cfRule type="cellIs" dxfId="3145" priority="1107" operator="equal">
      <formula>"いる・いない"</formula>
    </cfRule>
    <cfRule type="containsText" dxfId="3144" priority="1108" operator="containsText" text="いない">
      <formula>NOT(ISERROR(SEARCH("いない",AH390)))</formula>
    </cfRule>
    <cfRule type="cellIs" dxfId="3143" priority="1105" operator="equal">
      <formula>"いる"</formula>
    </cfRule>
    <cfRule type="cellIs" dxfId="3142" priority="1104" operator="equal">
      <formula>"いない（例外）"</formula>
    </cfRule>
    <cfRule type="cellIs" dxfId="3141" priority="1106" operator="equal">
      <formula>"非該当"</formula>
    </cfRule>
  </conditionalFormatting>
  <conditionalFormatting sqref="AH392">
    <cfRule type="cellIs" dxfId="3140" priority="1100" operator="equal">
      <formula>"いる"</formula>
    </cfRule>
    <cfRule type="containsText" dxfId="3139" priority="1103" operator="containsText" text="いない">
      <formula>NOT(ISERROR(SEARCH("いない",AH392)))</formula>
    </cfRule>
    <cfRule type="cellIs" dxfId="3138" priority="1102" operator="equal">
      <formula>"いる・いない"</formula>
    </cfRule>
    <cfRule type="cellIs" dxfId="3137" priority="1101" operator="equal">
      <formula>"非該当"</formula>
    </cfRule>
    <cfRule type="cellIs" dxfId="3136" priority="1099" operator="equal">
      <formula>"いない（例外）"</formula>
    </cfRule>
  </conditionalFormatting>
  <conditionalFormatting sqref="AH405">
    <cfRule type="containsText" dxfId="3135" priority="1098" operator="containsText" text="いない">
      <formula>NOT(ISERROR(SEARCH("いない",AH405)))</formula>
    </cfRule>
    <cfRule type="cellIs" dxfId="3134" priority="1097" operator="equal">
      <formula>"いる・いない"</formula>
    </cfRule>
    <cfRule type="cellIs" dxfId="3133" priority="1096" operator="equal">
      <formula>"非該当"</formula>
    </cfRule>
    <cfRule type="cellIs" dxfId="3132" priority="1095" operator="equal">
      <formula>"いる"</formula>
    </cfRule>
    <cfRule type="cellIs" dxfId="3131" priority="1094" operator="equal">
      <formula>"いない（例外）"</formula>
    </cfRule>
  </conditionalFormatting>
  <conditionalFormatting sqref="AH410">
    <cfRule type="cellIs" dxfId="3130" priority="1091" operator="equal">
      <formula>"非該当"</formula>
    </cfRule>
    <cfRule type="containsText" dxfId="3129" priority="1093" operator="containsText" text="いない">
      <formula>NOT(ISERROR(SEARCH("いない",AH410)))</formula>
    </cfRule>
    <cfRule type="cellIs" dxfId="3128" priority="1092" operator="equal">
      <formula>"いる・いない"</formula>
    </cfRule>
    <cfRule type="cellIs" dxfId="3127" priority="1090" operator="equal">
      <formula>"いる"</formula>
    </cfRule>
    <cfRule type="cellIs" dxfId="3126" priority="1089" operator="equal">
      <formula>"いない（例外）"</formula>
    </cfRule>
  </conditionalFormatting>
  <conditionalFormatting sqref="AH413">
    <cfRule type="cellIs" dxfId="3125" priority="4460" operator="equal">
      <formula>"該当・非該当"</formula>
    </cfRule>
    <cfRule type="cellIs" dxfId="3124" priority="4461" operator="equal">
      <formula>"該当"</formula>
    </cfRule>
    <cfRule type="cellIs" dxfId="3123" priority="4462" operator="equal">
      <formula>"非該当"</formula>
    </cfRule>
  </conditionalFormatting>
  <conditionalFormatting sqref="AH418">
    <cfRule type="containsText" dxfId="3122" priority="1088" operator="containsText" text="いない">
      <formula>NOT(ISERROR(SEARCH("いない",AH418)))</formula>
    </cfRule>
    <cfRule type="cellIs" dxfId="3121" priority="1087" operator="equal">
      <formula>"いる・いない"</formula>
    </cfRule>
    <cfRule type="cellIs" dxfId="3120" priority="1086" operator="equal">
      <formula>"非該当"</formula>
    </cfRule>
    <cfRule type="cellIs" dxfId="3119" priority="1085" operator="equal">
      <formula>"いる"</formula>
    </cfRule>
    <cfRule type="cellIs" dxfId="3118" priority="1084" operator="equal">
      <formula>"いない（例外）"</formula>
    </cfRule>
  </conditionalFormatting>
  <conditionalFormatting sqref="AH422">
    <cfRule type="cellIs" dxfId="3117" priority="1081" operator="equal">
      <formula>"非該当"</formula>
    </cfRule>
    <cfRule type="cellIs" dxfId="3116" priority="1080" operator="equal">
      <formula>"いる"</formula>
    </cfRule>
    <cfRule type="cellIs" dxfId="3115" priority="1079" operator="equal">
      <formula>"いない（例外）"</formula>
    </cfRule>
    <cfRule type="containsText" dxfId="3114" priority="1083" operator="containsText" text="いない">
      <formula>NOT(ISERROR(SEARCH("いない",AH422)))</formula>
    </cfRule>
    <cfRule type="cellIs" dxfId="3113" priority="1082" operator="equal">
      <formula>"いる・いない"</formula>
    </cfRule>
  </conditionalFormatting>
  <conditionalFormatting sqref="AH433">
    <cfRule type="cellIs" dxfId="3112" priority="1076" operator="equal">
      <formula>"非該当"</formula>
    </cfRule>
    <cfRule type="cellIs" dxfId="3111" priority="1075" operator="equal">
      <formula>"いる"</formula>
    </cfRule>
    <cfRule type="cellIs" dxfId="3110" priority="1074" operator="equal">
      <formula>"いない（例外）"</formula>
    </cfRule>
    <cfRule type="containsText" dxfId="3109" priority="1078" operator="containsText" text="いない">
      <formula>NOT(ISERROR(SEARCH("いない",AH433)))</formula>
    </cfRule>
    <cfRule type="cellIs" dxfId="3108" priority="1077" operator="equal">
      <formula>"いる・いない"</formula>
    </cfRule>
  </conditionalFormatting>
  <conditionalFormatting sqref="AH436">
    <cfRule type="cellIs" dxfId="3107" priority="1069" operator="equal">
      <formula>"いない（例外）"</formula>
    </cfRule>
    <cfRule type="containsText" dxfId="3106" priority="1073" operator="containsText" text="いない">
      <formula>NOT(ISERROR(SEARCH("いない",AH436)))</formula>
    </cfRule>
    <cfRule type="cellIs" dxfId="3105" priority="1072" operator="equal">
      <formula>"いる・いない"</formula>
    </cfRule>
    <cfRule type="cellIs" dxfId="3104" priority="1071" operator="equal">
      <formula>"非該当"</formula>
    </cfRule>
    <cfRule type="cellIs" dxfId="3103" priority="1070" operator="equal">
      <formula>"いる"</formula>
    </cfRule>
  </conditionalFormatting>
  <conditionalFormatting sqref="AH442">
    <cfRule type="cellIs" dxfId="3102" priority="1067" operator="equal">
      <formula>"いる・いない"</formula>
    </cfRule>
    <cfRule type="containsText" dxfId="3101" priority="1068" operator="containsText" text="いない">
      <formula>NOT(ISERROR(SEARCH("いない",AH442)))</formula>
    </cfRule>
    <cfRule type="cellIs" dxfId="3100" priority="1064" operator="equal">
      <formula>"いない（例外）"</formula>
    </cfRule>
    <cfRule type="cellIs" dxfId="3099" priority="1065" operator="equal">
      <formula>"いる"</formula>
    </cfRule>
    <cfRule type="cellIs" dxfId="3098" priority="1066" operator="equal">
      <formula>"非該当"</formula>
    </cfRule>
  </conditionalFormatting>
  <conditionalFormatting sqref="AH446">
    <cfRule type="containsText" dxfId="3097" priority="1063" operator="containsText" text="いない">
      <formula>NOT(ISERROR(SEARCH("いない",AH446)))</formula>
    </cfRule>
    <cfRule type="cellIs" dxfId="3096" priority="1059" operator="equal">
      <formula>"いない（例外）"</formula>
    </cfRule>
    <cfRule type="cellIs" dxfId="3095" priority="1060" operator="equal">
      <formula>"いる"</formula>
    </cfRule>
    <cfRule type="cellIs" dxfId="3094" priority="1061" operator="equal">
      <formula>"非該当"</formula>
    </cfRule>
    <cfRule type="cellIs" dxfId="3093" priority="1062" operator="equal">
      <formula>"いる・いない"</formula>
    </cfRule>
  </conditionalFormatting>
  <conditionalFormatting sqref="AH450">
    <cfRule type="cellIs" dxfId="3092" priority="1057" operator="equal">
      <formula>"いる・いない"</formula>
    </cfRule>
    <cfRule type="containsText" dxfId="3091" priority="1058" operator="containsText" text="いない">
      <formula>NOT(ISERROR(SEARCH("いない",AH450)))</formula>
    </cfRule>
    <cfRule type="cellIs" dxfId="3090" priority="1056" operator="equal">
      <formula>"非該当"</formula>
    </cfRule>
    <cfRule type="cellIs" dxfId="3089" priority="1055" operator="equal">
      <formula>"いる"</formula>
    </cfRule>
    <cfRule type="cellIs" dxfId="3088" priority="1054" operator="equal">
      <formula>"いない（例外）"</formula>
    </cfRule>
  </conditionalFormatting>
  <conditionalFormatting sqref="AH456">
    <cfRule type="containsText" dxfId="3087" priority="1053" operator="containsText" text="いない">
      <formula>NOT(ISERROR(SEARCH("いない",AH456)))</formula>
    </cfRule>
    <cfRule type="cellIs" dxfId="3086" priority="1052" operator="equal">
      <formula>"いる・いない"</formula>
    </cfRule>
    <cfRule type="cellIs" dxfId="3085" priority="1051" operator="equal">
      <formula>"非該当"</formula>
    </cfRule>
    <cfRule type="cellIs" dxfId="3084" priority="1050" operator="equal">
      <formula>"いる"</formula>
    </cfRule>
    <cfRule type="cellIs" dxfId="3083" priority="1049" operator="equal">
      <formula>"いない（例外）"</formula>
    </cfRule>
  </conditionalFormatting>
  <conditionalFormatting sqref="AH459">
    <cfRule type="cellIs" dxfId="3082" priority="1046" operator="equal">
      <formula>"非該当"</formula>
    </cfRule>
    <cfRule type="cellIs" dxfId="3081" priority="1044" operator="equal">
      <formula>"いない（例外）"</formula>
    </cfRule>
    <cfRule type="cellIs" dxfId="3080" priority="1045" operator="equal">
      <formula>"いる"</formula>
    </cfRule>
    <cfRule type="containsText" dxfId="3079" priority="1048" operator="containsText" text="いない">
      <formula>NOT(ISERROR(SEARCH("いない",AH459)))</formula>
    </cfRule>
    <cfRule type="cellIs" dxfId="3078" priority="1047" operator="equal">
      <formula>"いる・いない"</formula>
    </cfRule>
  </conditionalFormatting>
  <conditionalFormatting sqref="AH461">
    <cfRule type="cellIs" dxfId="3077" priority="1039" operator="equal">
      <formula>"いない（例外）"</formula>
    </cfRule>
    <cfRule type="cellIs" dxfId="3076" priority="1041" operator="equal">
      <formula>"非該当"</formula>
    </cfRule>
    <cfRule type="cellIs" dxfId="3075" priority="1042" operator="equal">
      <formula>"いる・いない"</formula>
    </cfRule>
    <cfRule type="containsText" dxfId="3074" priority="1043" operator="containsText" text="いない">
      <formula>NOT(ISERROR(SEARCH("いない",AH461)))</formula>
    </cfRule>
    <cfRule type="cellIs" dxfId="3073" priority="1040" operator="equal">
      <formula>"いる"</formula>
    </cfRule>
  </conditionalFormatting>
  <conditionalFormatting sqref="AH464">
    <cfRule type="cellIs" dxfId="3072" priority="1034" operator="equal">
      <formula>"いない（例外）"</formula>
    </cfRule>
    <cfRule type="cellIs" dxfId="3071" priority="1035" operator="equal">
      <formula>"いる"</formula>
    </cfRule>
    <cfRule type="cellIs" dxfId="3070" priority="1036" operator="equal">
      <formula>"非該当"</formula>
    </cfRule>
    <cfRule type="cellIs" dxfId="3069" priority="1037" operator="equal">
      <formula>"いる・いない"</formula>
    </cfRule>
    <cfRule type="containsText" dxfId="3068" priority="1038" operator="containsText" text="いない">
      <formula>NOT(ISERROR(SEARCH("いない",AH464)))</formula>
    </cfRule>
  </conditionalFormatting>
  <conditionalFormatting sqref="AH466">
    <cfRule type="cellIs" dxfId="3067" priority="1029" operator="equal">
      <formula>"いない（例外）"</formula>
    </cfRule>
    <cfRule type="cellIs" dxfId="3066" priority="1030" operator="equal">
      <formula>"いる"</formula>
    </cfRule>
    <cfRule type="cellIs" dxfId="3065" priority="1031" operator="equal">
      <formula>"非該当"</formula>
    </cfRule>
    <cfRule type="cellIs" dxfId="3064" priority="1032" operator="equal">
      <formula>"いる・いない"</formula>
    </cfRule>
    <cfRule type="containsText" dxfId="3063" priority="1033" operator="containsText" text="いない">
      <formula>NOT(ISERROR(SEARCH("いない",AH466)))</formula>
    </cfRule>
  </conditionalFormatting>
  <conditionalFormatting sqref="AH469">
    <cfRule type="cellIs" dxfId="3062" priority="1024" operator="equal">
      <formula>"いない（例外）"</formula>
    </cfRule>
    <cfRule type="containsText" dxfId="3061" priority="1028" operator="containsText" text="いない">
      <formula>NOT(ISERROR(SEARCH("いない",AH469)))</formula>
    </cfRule>
    <cfRule type="cellIs" dxfId="3060" priority="1027" operator="equal">
      <formula>"いる・いない"</formula>
    </cfRule>
    <cfRule type="cellIs" dxfId="3059" priority="1026" operator="equal">
      <formula>"非該当"</formula>
    </cfRule>
    <cfRule type="cellIs" dxfId="3058" priority="1025" operator="equal">
      <formula>"いる"</formula>
    </cfRule>
  </conditionalFormatting>
  <conditionalFormatting sqref="AH475">
    <cfRule type="containsText" dxfId="3057" priority="1008" operator="containsText" text="いない">
      <formula>NOT(ISERROR(SEARCH("いない",AH475)))</formula>
    </cfRule>
    <cfRule type="cellIs" dxfId="3056" priority="1007" operator="equal">
      <formula>"いる・いない"</formula>
    </cfRule>
    <cfRule type="cellIs" dxfId="3055" priority="1006" operator="equal">
      <formula>"非該当"</formula>
    </cfRule>
    <cfRule type="cellIs" dxfId="3054" priority="1005" operator="equal">
      <formula>"いる"</formula>
    </cfRule>
    <cfRule type="cellIs" dxfId="3053" priority="1004" operator="equal">
      <formula>"いない（例外）"</formula>
    </cfRule>
  </conditionalFormatting>
  <conditionalFormatting sqref="AH490">
    <cfRule type="cellIs" dxfId="3052" priority="999" operator="equal">
      <formula>"いない（例外）"</formula>
    </cfRule>
    <cfRule type="cellIs" dxfId="3051" priority="1000" operator="equal">
      <formula>"いる"</formula>
    </cfRule>
    <cfRule type="cellIs" dxfId="3050" priority="1001" operator="equal">
      <formula>"非該当"</formula>
    </cfRule>
    <cfRule type="containsText" dxfId="3049" priority="1003" operator="containsText" text="いない">
      <formula>NOT(ISERROR(SEARCH("いない",AH490)))</formula>
    </cfRule>
    <cfRule type="cellIs" dxfId="3048" priority="1002" operator="equal">
      <formula>"いる・いない"</formula>
    </cfRule>
  </conditionalFormatting>
  <conditionalFormatting sqref="AH497">
    <cfRule type="cellIs" dxfId="3047" priority="984" operator="equal">
      <formula>"いない（例外）"</formula>
    </cfRule>
    <cfRule type="cellIs" dxfId="3046" priority="986" operator="equal">
      <formula>"非該当"</formula>
    </cfRule>
    <cfRule type="cellIs" dxfId="3045" priority="987" operator="equal">
      <formula>"いる・いない"</formula>
    </cfRule>
    <cfRule type="containsText" dxfId="3044" priority="988" operator="containsText" text="いない">
      <formula>NOT(ISERROR(SEARCH("いない",AH497)))</formula>
    </cfRule>
    <cfRule type="cellIs" dxfId="3043" priority="985" operator="equal">
      <formula>"いる"</formula>
    </cfRule>
  </conditionalFormatting>
  <conditionalFormatting sqref="AH502">
    <cfRule type="cellIs" dxfId="3042" priority="979" operator="equal">
      <formula>"いない（例外）"</formula>
    </cfRule>
    <cfRule type="cellIs" dxfId="3041" priority="980" operator="equal">
      <formula>"いる"</formula>
    </cfRule>
    <cfRule type="cellIs" dxfId="3040" priority="981" operator="equal">
      <formula>"非該当"</formula>
    </cfRule>
    <cfRule type="cellIs" dxfId="3039" priority="982" operator="equal">
      <formula>"いる・いない"</formula>
    </cfRule>
    <cfRule type="containsText" dxfId="3038" priority="983" operator="containsText" text="いない">
      <formula>NOT(ISERROR(SEARCH("いない",AH502)))</formula>
    </cfRule>
  </conditionalFormatting>
  <conditionalFormatting sqref="AH506">
    <cfRule type="cellIs" dxfId="3037" priority="975" operator="equal">
      <formula>"いる"</formula>
    </cfRule>
    <cfRule type="cellIs" dxfId="3036" priority="974" operator="equal">
      <formula>"いない（例外）"</formula>
    </cfRule>
    <cfRule type="cellIs" dxfId="3035" priority="976" operator="equal">
      <formula>"非該当"</formula>
    </cfRule>
    <cfRule type="cellIs" dxfId="3034" priority="977" operator="equal">
      <formula>"いる・いない"</formula>
    </cfRule>
    <cfRule type="containsText" dxfId="3033" priority="978" operator="containsText" text="いない">
      <formula>NOT(ISERROR(SEARCH("いない",AH506)))</formula>
    </cfRule>
  </conditionalFormatting>
  <conditionalFormatting sqref="AH557">
    <cfRule type="cellIs" dxfId="3032" priority="970" operator="equal">
      <formula>"いる"</formula>
    </cfRule>
    <cfRule type="cellIs" dxfId="3031" priority="969" operator="equal">
      <formula>"いない（例外）"</formula>
    </cfRule>
    <cfRule type="containsText" dxfId="3030" priority="973" operator="containsText" text="いない">
      <formula>NOT(ISERROR(SEARCH("いない",AH557)))</formula>
    </cfRule>
    <cfRule type="cellIs" dxfId="3029" priority="972" operator="equal">
      <formula>"いる・いない"</formula>
    </cfRule>
    <cfRule type="cellIs" dxfId="3028" priority="971" operator="equal">
      <formula>"非該当"</formula>
    </cfRule>
  </conditionalFormatting>
  <conditionalFormatting sqref="AH568">
    <cfRule type="cellIs" dxfId="3027" priority="964" operator="equal">
      <formula>"いない（例外）"</formula>
    </cfRule>
    <cfRule type="containsText" dxfId="3026" priority="968" operator="containsText" text="いない">
      <formula>NOT(ISERROR(SEARCH("いない",AH568)))</formula>
    </cfRule>
    <cfRule type="cellIs" dxfId="3025" priority="967" operator="equal">
      <formula>"いる・いない"</formula>
    </cfRule>
    <cfRule type="cellIs" dxfId="3024" priority="966" operator="equal">
      <formula>"非該当"</formula>
    </cfRule>
    <cfRule type="cellIs" dxfId="3023" priority="965" operator="equal">
      <formula>"いる"</formula>
    </cfRule>
  </conditionalFormatting>
  <conditionalFormatting sqref="AH570">
    <cfRule type="cellIs" dxfId="3022" priority="961" operator="equal">
      <formula>"非該当"</formula>
    </cfRule>
    <cfRule type="cellIs" dxfId="3021" priority="960" operator="equal">
      <formula>"いる"</formula>
    </cfRule>
    <cfRule type="cellIs" dxfId="3020" priority="959" operator="equal">
      <formula>"いない（例外）"</formula>
    </cfRule>
    <cfRule type="containsText" dxfId="3019" priority="963" operator="containsText" text="いない">
      <formula>NOT(ISERROR(SEARCH("いない",AH570)))</formula>
    </cfRule>
    <cfRule type="cellIs" dxfId="3018" priority="962" operator="equal">
      <formula>"いる・いない"</formula>
    </cfRule>
  </conditionalFormatting>
  <conditionalFormatting sqref="AH572">
    <cfRule type="cellIs" dxfId="3017" priority="956" operator="equal">
      <formula>"非該当"</formula>
    </cfRule>
    <cfRule type="cellIs" dxfId="3016" priority="954" operator="equal">
      <formula>"いない（例外）"</formula>
    </cfRule>
    <cfRule type="cellIs" dxfId="3015" priority="955" operator="equal">
      <formula>"いる"</formula>
    </cfRule>
    <cfRule type="containsText" dxfId="3014" priority="958" operator="containsText" text="いない">
      <formula>NOT(ISERROR(SEARCH("いない",AH572)))</formula>
    </cfRule>
    <cfRule type="cellIs" dxfId="3013" priority="957" operator="equal">
      <formula>"いる・いない"</formula>
    </cfRule>
  </conditionalFormatting>
  <conditionalFormatting sqref="AH574">
    <cfRule type="cellIs" dxfId="3012" priority="949" operator="equal">
      <formula>"いない（例外）"</formula>
    </cfRule>
    <cfRule type="cellIs" dxfId="3011" priority="950" operator="equal">
      <formula>"いる"</formula>
    </cfRule>
    <cfRule type="cellIs" dxfId="3010" priority="951" operator="equal">
      <formula>"非該当"</formula>
    </cfRule>
    <cfRule type="cellIs" dxfId="3009" priority="952" operator="equal">
      <formula>"いる・いない"</formula>
    </cfRule>
    <cfRule type="containsText" dxfId="3008" priority="953" operator="containsText" text="いない">
      <formula>NOT(ISERROR(SEARCH("いない",AH574)))</formula>
    </cfRule>
  </conditionalFormatting>
  <conditionalFormatting sqref="AH577">
    <cfRule type="cellIs" dxfId="3007" priority="945" operator="equal">
      <formula>"いる"</formula>
    </cfRule>
    <cfRule type="cellIs" dxfId="3006" priority="946" operator="equal">
      <formula>"非該当"</formula>
    </cfRule>
    <cfRule type="cellIs" dxfId="3005" priority="947" operator="equal">
      <formula>"いる・いない"</formula>
    </cfRule>
    <cfRule type="containsText" dxfId="3004" priority="948" operator="containsText" text="いない">
      <formula>NOT(ISERROR(SEARCH("いない",AH577)))</formula>
    </cfRule>
    <cfRule type="cellIs" dxfId="3003" priority="944" operator="equal">
      <formula>"いない（例外）"</formula>
    </cfRule>
  </conditionalFormatting>
  <conditionalFormatting sqref="AH579">
    <cfRule type="cellIs" dxfId="3002" priority="939" operator="equal">
      <formula>"いない（例外）"</formula>
    </cfRule>
    <cfRule type="cellIs" dxfId="3001" priority="941" operator="equal">
      <formula>"非該当"</formula>
    </cfRule>
    <cfRule type="containsText" dxfId="3000" priority="943" operator="containsText" text="いない">
      <formula>NOT(ISERROR(SEARCH("いない",AH579)))</formula>
    </cfRule>
    <cfRule type="cellIs" dxfId="2999" priority="942" operator="equal">
      <formula>"いる・いない"</formula>
    </cfRule>
    <cfRule type="cellIs" dxfId="2998" priority="940" operator="equal">
      <formula>"いる"</formula>
    </cfRule>
  </conditionalFormatting>
  <conditionalFormatting sqref="AH594">
    <cfRule type="containsText" dxfId="2997" priority="938" operator="containsText" text="いない">
      <formula>NOT(ISERROR(SEARCH("いない",AH594)))</formula>
    </cfRule>
    <cfRule type="cellIs" dxfId="2996" priority="937" operator="equal">
      <formula>"いる・いない"</formula>
    </cfRule>
    <cfRule type="cellIs" dxfId="2995" priority="936" operator="equal">
      <formula>"非該当"</formula>
    </cfRule>
    <cfRule type="cellIs" dxfId="2994" priority="935" operator="equal">
      <formula>"いる"</formula>
    </cfRule>
    <cfRule type="cellIs" dxfId="2993" priority="934" operator="equal">
      <formula>"いない（例外）"</formula>
    </cfRule>
  </conditionalFormatting>
  <conditionalFormatting sqref="AH597">
    <cfRule type="containsText" dxfId="2992" priority="933" operator="containsText" text="いない">
      <formula>NOT(ISERROR(SEARCH("いない",AH597)))</formula>
    </cfRule>
    <cfRule type="cellIs" dxfId="2991" priority="932" operator="equal">
      <formula>"いる・いない"</formula>
    </cfRule>
    <cfRule type="cellIs" dxfId="2990" priority="931" operator="equal">
      <formula>"非該当"</formula>
    </cfRule>
    <cfRule type="cellIs" dxfId="2989" priority="930" operator="equal">
      <formula>"いる"</formula>
    </cfRule>
    <cfRule type="cellIs" dxfId="2988" priority="929" operator="equal">
      <formula>"いない（例外）"</formula>
    </cfRule>
  </conditionalFormatting>
  <conditionalFormatting sqref="AH615">
    <cfRule type="cellIs" dxfId="2987" priority="927" operator="equal">
      <formula>"いる・いない"</formula>
    </cfRule>
    <cfRule type="containsText" dxfId="2986" priority="928" operator="containsText" text="いない">
      <formula>NOT(ISERROR(SEARCH("いない",AH615)))</formula>
    </cfRule>
    <cfRule type="cellIs" dxfId="2985" priority="926" operator="equal">
      <formula>"非該当"</formula>
    </cfRule>
    <cfRule type="cellIs" dxfId="2984" priority="925" operator="equal">
      <formula>"いる"</formula>
    </cfRule>
    <cfRule type="cellIs" dxfId="2983" priority="924" operator="equal">
      <formula>"いない（例外）"</formula>
    </cfRule>
  </conditionalFormatting>
  <conditionalFormatting sqref="AH640">
    <cfRule type="containsText" dxfId="2982" priority="923" operator="containsText" text="いない">
      <formula>NOT(ISERROR(SEARCH("いない",AH640)))</formula>
    </cfRule>
    <cfRule type="cellIs" dxfId="2981" priority="922" operator="equal">
      <formula>"いる・いない"</formula>
    </cfRule>
    <cfRule type="cellIs" dxfId="2980" priority="921" operator="equal">
      <formula>"非該当"</formula>
    </cfRule>
    <cfRule type="cellIs" dxfId="2979" priority="920" operator="equal">
      <formula>"いる"</formula>
    </cfRule>
    <cfRule type="cellIs" dxfId="2978" priority="919" operator="equal">
      <formula>"いない（例外）"</formula>
    </cfRule>
  </conditionalFormatting>
  <conditionalFormatting sqref="AH652">
    <cfRule type="containsText" dxfId="2977" priority="918" operator="containsText" text="いない">
      <formula>NOT(ISERROR(SEARCH("いない",AH652)))</formula>
    </cfRule>
    <cfRule type="cellIs" dxfId="2976" priority="917" operator="equal">
      <formula>"いる・いない"</formula>
    </cfRule>
    <cfRule type="cellIs" dxfId="2975" priority="916" operator="equal">
      <formula>"非該当"</formula>
    </cfRule>
    <cfRule type="cellIs" dxfId="2974" priority="915" operator="equal">
      <formula>"いる"</formula>
    </cfRule>
    <cfRule type="cellIs" dxfId="2973" priority="914" operator="equal">
      <formula>"いない（例外）"</formula>
    </cfRule>
  </conditionalFormatting>
  <conditionalFormatting sqref="AH663">
    <cfRule type="containsText" dxfId="2972" priority="913" operator="containsText" text="いない">
      <formula>NOT(ISERROR(SEARCH("いない",AH663)))</formula>
    </cfRule>
    <cfRule type="cellIs" dxfId="2971" priority="912" operator="equal">
      <formula>"いる・いない"</formula>
    </cfRule>
    <cfRule type="cellIs" dxfId="2970" priority="911" operator="equal">
      <formula>"非該当"</formula>
    </cfRule>
    <cfRule type="cellIs" dxfId="2969" priority="910" operator="equal">
      <formula>"いる"</formula>
    </cfRule>
    <cfRule type="cellIs" dxfId="2968" priority="909" operator="equal">
      <formula>"いない（例外）"</formula>
    </cfRule>
  </conditionalFormatting>
  <conditionalFormatting sqref="AH672">
    <cfRule type="cellIs" dxfId="2967" priority="906" operator="equal">
      <formula>"非該当"</formula>
    </cfRule>
    <cfRule type="containsText" dxfId="2966" priority="908" operator="containsText" text="いない">
      <formula>NOT(ISERROR(SEARCH("いない",AH672)))</formula>
    </cfRule>
    <cfRule type="cellIs" dxfId="2965" priority="904" operator="equal">
      <formula>"いない（例外）"</formula>
    </cfRule>
    <cfRule type="cellIs" dxfId="2964" priority="905" operator="equal">
      <formula>"いる"</formula>
    </cfRule>
    <cfRule type="cellIs" dxfId="2963" priority="907" operator="equal">
      <formula>"いる・いない"</formula>
    </cfRule>
  </conditionalFormatting>
  <conditionalFormatting sqref="AH676">
    <cfRule type="containsText" dxfId="2962" priority="903" operator="containsText" text="いない">
      <formula>NOT(ISERROR(SEARCH("いない",AH676)))</formula>
    </cfRule>
    <cfRule type="cellIs" dxfId="2961" priority="902" operator="equal">
      <formula>"いる・いない"</formula>
    </cfRule>
    <cfRule type="cellIs" dxfId="2960" priority="901" operator="equal">
      <formula>"非該当"</formula>
    </cfRule>
    <cfRule type="cellIs" dxfId="2959" priority="900" operator="equal">
      <formula>"いる"</formula>
    </cfRule>
    <cfRule type="cellIs" dxfId="2958" priority="899" operator="equal">
      <formula>"いない（例外）"</formula>
    </cfRule>
  </conditionalFormatting>
  <conditionalFormatting sqref="AH691">
    <cfRule type="containsText" dxfId="2957" priority="898" operator="containsText" text="いない">
      <formula>NOT(ISERROR(SEARCH("いない",AH691)))</formula>
    </cfRule>
    <cfRule type="cellIs" dxfId="2956" priority="897" operator="equal">
      <formula>"いる・いない"</formula>
    </cfRule>
    <cfRule type="cellIs" dxfId="2955" priority="896" operator="equal">
      <formula>"非該当"</formula>
    </cfRule>
    <cfRule type="cellIs" dxfId="2954" priority="895" operator="equal">
      <formula>"いる"</formula>
    </cfRule>
    <cfRule type="cellIs" dxfId="2953" priority="894" operator="equal">
      <formula>"いない（例外）"</formula>
    </cfRule>
  </conditionalFormatting>
  <conditionalFormatting sqref="AH697">
    <cfRule type="containsText" dxfId="2952" priority="893" operator="containsText" text="いない">
      <formula>NOT(ISERROR(SEARCH("いない",AH697)))</formula>
    </cfRule>
    <cfRule type="cellIs" dxfId="2951" priority="892" operator="equal">
      <formula>"いる・いない"</formula>
    </cfRule>
    <cfRule type="cellIs" dxfId="2950" priority="891" operator="equal">
      <formula>"非該当"</formula>
    </cfRule>
    <cfRule type="cellIs" dxfId="2949" priority="889" operator="equal">
      <formula>"いない（例外）"</formula>
    </cfRule>
    <cfRule type="cellIs" dxfId="2948" priority="890" operator="equal">
      <formula>"いる"</formula>
    </cfRule>
  </conditionalFormatting>
  <conditionalFormatting sqref="AH713">
    <cfRule type="cellIs" dxfId="2947" priority="884" operator="equal">
      <formula>"いない（例外）"</formula>
    </cfRule>
  </conditionalFormatting>
  <conditionalFormatting sqref="AH713:AH719">
    <cfRule type="containsText" dxfId="2946" priority="888" operator="containsText" text="いない">
      <formula>NOT(ISERROR(SEARCH("いない",AH713)))</formula>
    </cfRule>
    <cfRule type="cellIs" dxfId="2945" priority="887" operator="equal">
      <formula>"いる・いない"</formula>
    </cfRule>
    <cfRule type="cellIs" dxfId="2944" priority="886" operator="equal">
      <formula>"非該当"</formula>
    </cfRule>
    <cfRule type="cellIs" dxfId="2943" priority="885" operator="equal">
      <formula>"いる"</formula>
    </cfRule>
  </conditionalFormatting>
  <conditionalFormatting sqref="AH748:AH749">
    <cfRule type="containsText" dxfId="2942" priority="883" operator="containsText" text="いない">
      <formula>NOT(ISERROR(SEARCH("いない",AH748)))</formula>
    </cfRule>
    <cfRule type="cellIs" dxfId="2941" priority="882" operator="equal">
      <formula>"いる・いない"</formula>
    </cfRule>
    <cfRule type="cellIs" dxfId="2940" priority="881" operator="equal">
      <formula>"非該当"</formula>
    </cfRule>
    <cfRule type="cellIs" dxfId="2939" priority="880" operator="equal">
      <formula>"いる"</formula>
    </cfRule>
    <cfRule type="cellIs" dxfId="2938" priority="879" operator="equal">
      <formula>"いない（例外）"</formula>
    </cfRule>
  </conditionalFormatting>
  <conditionalFormatting sqref="AH751">
    <cfRule type="containsText" dxfId="2937" priority="878" operator="containsText" text="いない">
      <formula>NOT(ISERROR(SEARCH("いない",AH751)))</formula>
    </cfRule>
    <cfRule type="cellIs" dxfId="2936" priority="877" operator="equal">
      <formula>"いる・いない"</formula>
    </cfRule>
    <cfRule type="cellIs" dxfId="2935" priority="876" operator="equal">
      <formula>"非該当"</formula>
    </cfRule>
    <cfRule type="cellIs" dxfId="2934" priority="875" operator="equal">
      <formula>"いる"</formula>
    </cfRule>
    <cfRule type="cellIs" dxfId="2933" priority="874" operator="equal">
      <formula>"いない（例外）"</formula>
    </cfRule>
  </conditionalFormatting>
  <conditionalFormatting sqref="AH767:AH773">
    <cfRule type="cellIs" dxfId="2932" priority="864" operator="equal">
      <formula>"いない（例外）"</formula>
    </cfRule>
    <cfRule type="cellIs" dxfId="2931" priority="865" operator="equal">
      <formula>"いる"</formula>
    </cfRule>
    <cfRule type="cellIs" dxfId="2930" priority="866" operator="equal">
      <formula>"非該当"</formula>
    </cfRule>
    <cfRule type="cellIs" dxfId="2929" priority="867" operator="equal">
      <formula>"いる・いない"</formula>
    </cfRule>
    <cfRule type="containsText" dxfId="2928" priority="868" operator="containsText" text="いない">
      <formula>NOT(ISERROR(SEARCH("いない",AH767)))</formula>
    </cfRule>
  </conditionalFormatting>
  <conditionalFormatting sqref="AH788">
    <cfRule type="containsText" dxfId="2927" priority="863" operator="containsText" text="いない">
      <formula>NOT(ISERROR(SEARCH("いない",AH788)))</formula>
    </cfRule>
    <cfRule type="cellIs" dxfId="2926" priority="860" operator="equal">
      <formula>"いる"</formula>
    </cfRule>
    <cfRule type="cellIs" dxfId="2925" priority="861" operator="equal">
      <formula>"非該当"</formula>
    </cfRule>
    <cfRule type="cellIs" dxfId="2924" priority="862" operator="equal">
      <formula>"いる・いない"</formula>
    </cfRule>
    <cfRule type="cellIs" dxfId="2923" priority="859" operator="equal">
      <formula>"いない（例外）"</formula>
    </cfRule>
  </conditionalFormatting>
  <conditionalFormatting sqref="AH792">
    <cfRule type="containsText" dxfId="2922" priority="858" operator="containsText" text="いない">
      <formula>NOT(ISERROR(SEARCH("いない",AH792)))</formula>
    </cfRule>
    <cfRule type="cellIs" dxfId="2921" priority="857" operator="equal">
      <formula>"いる・いない"</formula>
    </cfRule>
    <cfRule type="cellIs" dxfId="2920" priority="856" operator="equal">
      <formula>"非該当"</formula>
    </cfRule>
    <cfRule type="cellIs" dxfId="2919" priority="855" operator="equal">
      <formula>"いる"</formula>
    </cfRule>
    <cfRule type="cellIs" dxfId="2918" priority="854" operator="equal">
      <formula>"いない（例外）"</formula>
    </cfRule>
  </conditionalFormatting>
  <conditionalFormatting sqref="AH796">
    <cfRule type="containsText" dxfId="2917" priority="853" operator="containsText" text="いない">
      <formula>NOT(ISERROR(SEARCH("いない",AH796)))</formula>
    </cfRule>
    <cfRule type="cellIs" dxfId="2916" priority="849" operator="equal">
      <formula>"いない（例外）"</formula>
    </cfRule>
    <cfRule type="cellIs" dxfId="2915" priority="850" operator="equal">
      <formula>"いる"</formula>
    </cfRule>
    <cfRule type="cellIs" dxfId="2914" priority="851" operator="equal">
      <formula>"非該当"</formula>
    </cfRule>
    <cfRule type="cellIs" dxfId="2913" priority="852" operator="equal">
      <formula>"いる・いない"</formula>
    </cfRule>
  </conditionalFormatting>
  <conditionalFormatting sqref="AH799">
    <cfRule type="containsText" dxfId="2912" priority="848" operator="containsText" text="いない">
      <formula>NOT(ISERROR(SEARCH("いない",AH799)))</formula>
    </cfRule>
    <cfRule type="cellIs" dxfId="2911" priority="847" operator="equal">
      <formula>"いる・いない"</formula>
    </cfRule>
    <cfRule type="cellIs" dxfId="2910" priority="846" operator="equal">
      <formula>"非該当"</formula>
    </cfRule>
    <cfRule type="cellIs" dxfId="2909" priority="845" operator="equal">
      <formula>"いる"</formula>
    </cfRule>
    <cfRule type="cellIs" dxfId="2908" priority="844" operator="equal">
      <formula>"いない（例外）"</formula>
    </cfRule>
  </conditionalFormatting>
  <conditionalFormatting sqref="AH802">
    <cfRule type="containsText" dxfId="2907" priority="843" operator="containsText" text="いない">
      <formula>NOT(ISERROR(SEARCH("いない",AH802)))</formula>
    </cfRule>
    <cfRule type="cellIs" dxfId="2906" priority="842" operator="equal">
      <formula>"いる・いない"</formula>
    </cfRule>
    <cfRule type="cellIs" dxfId="2905" priority="841" operator="equal">
      <formula>"非該当"</formula>
    </cfRule>
    <cfRule type="cellIs" dxfId="2904" priority="840" operator="equal">
      <formula>"いる"</formula>
    </cfRule>
    <cfRule type="cellIs" dxfId="2903" priority="839" operator="equal">
      <formula>"いない（例外）"</formula>
    </cfRule>
  </conditionalFormatting>
  <conditionalFormatting sqref="AH805">
    <cfRule type="cellIs" dxfId="2902" priority="836" operator="equal">
      <formula>"非該当"</formula>
    </cfRule>
    <cfRule type="containsText" dxfId="2901" priority="838" operator="containsText" text="いない">
      <formula>NOT(ISERROR(SEARCH("いない",AH805)))</formula>
    </cfRule>
    <cfRule type="cellIs" dxfId="2900" priority="837" operator="equal">
      <formula>"いる・いない"</formula>
    </cfRule>
    <cfRule type="cellIs" dxfId="2899" priority="835" operator="equal">
      <formula>"いる"</formula>
    </cfRule>
    <cfRule type="cellIs" dxfId="2898" priority="834" operator="equal">
      <formula>"いない（例外）"</formula>
    </cfRule>
  </conditionalFormatting>
  <conditionalFormatting sqref="AH808">
    <cfRule type="cellIs" dxfId="2897" priority="2438" operator="equal">
      <formula>"いる"</formula>
    </cfRule>
    <cfRule type="cellIs" dxfId="2896" priority="2436" operator="equal">
      <formula>"いない（委託等）"</formula>
    </cfRule>
    <cfRule type="containsText" dxfId="2895" priority="2437" operator="containsText" text="いる・いない（委託等）">
      <formula>NOT(ISERROR(SEARCH("いる・いない（委託等）",AH808)))</formula>
    </cfRule>
  </conditionalFormatting>
  <conditionalFormatting sqref="AH810">
    <cfRule type="cellIs" dxfId="2894" priority="832" operator="equal">
      <formula>"いる・いない"</formula>
    </cfRule>
    <cfRule type="containsText" dxfId="2893" priority="833" operator="containsText" text="いない">
      <formula>NOT(ISERROR(SEARCH("いない",AH810)))</formula>
    </cfRule>
    <cfRule type="cellIs" dxfId="2892" priority="831" operator="equal">
      <formula>"非該当"</formula>
    </cfRule>
    <cfRule type="cellIs" dxfId="2891" priority="830" operator="equal">
      <formula>"いる"</formula>
    </cfRule>
    <cfRule type="cellIs" dxfId="2890" priority="829" operator="equal">
      <formula>"いない（例外）"</formula>
    </cfRule>
  </conditionalFormatting>
  <conditionalFormatting sqref="AH815">
    <cfRule type="containsText" dxfId="2889" priority="828" operator="containsText" text="いない">
      <formula>NOT(ISERROR(SEARCH("いない",AH815)))</formula>
    </cfRule>
    <cfRule type="cellIs" dxfId="2888" priority="827" operator="equal">
      <formula>"いる・いない"</formula>
    </cfRule>
    <cfRule type="cellIs" dxfId="2887" priority="826" operator="equal">
      <formula>"非該当"</formula>
    </cfRule>
    <cfRule type="cellIs" dxfId="2886" priority="825" operator="equal">
      <formula>"いる"</formula>
    </cfRule>
    <cfRule type="cellIs" dxfId="2885" priority="824" operator="equal">
      <formula>"いない（例外）"</formula>
    </cfRule>
  </conditionalFormatting>
  <conditionalFormatting sqref="AH819">
    <cfRule type="cellIs" dxfId="2884" priority="822" operator="equal">
      <formula>"いる・いない"</formula>
    </cfRule>
    <cfRule type="cellIs" dxfId="2883" priority="820" operator="equal">
      <formula>"いる"</formula>
    </cfRule>
    <cfRule type="cellIs" dxfId="2882" priority="819" operator="equal">
      <formula>"いない（例外）"</formula>
    </cfRule>
    <cfRule type="cellIs" dxfId="2881" priority="821" operator="equal">
      <formula>"非該当"</formula>
    </cfRule>
    <cfRule type="containsText" dxfId="2880" priority="823" operator="containsText" text="いない">
      <formula>NOT(ISERROR(SEARCH("いない",AH819)))</formula>
    </cfRule>
  </conditionalFormatting>
  <conditionalFormatting sqref="AH822">
    <cfRule type="containsText" dxfId="2879" priority="818" operator="containsText" text="いない">
      <formula>NOT(ISERROR(SEARCH("いない",AH822)))</formula>
    </cfRule>
    <cfRule type="cellIs" dxfId="2878" priority="817" operator="equal">
      <formula>"いる・いない"</formula>
    </cfRule>
    <cfRule type="cellIs" dxfId="2877" priority="816" operator="equal">
      <formula>"非該当"</formula>
    </cfRule>
    <cfRule type="cellIs" dxfId="2876" priority="815" operator="equal">
      <formula>"いる"</formula>
    </cfRule>
    <cfRule type="cellIs" dxfId="2875" priority="814" operator="equal">
      <formula>"いない（例外）"</formula>
    </cfRule>
  </conditionalFormatting>
  <conditionalFormatting sqref="AH829">
    <cfRule type="containsText" dxfId="2874" priority="813" operator="containsText" text="いない">
      <formula>NOT(ISERROR(SEARCH("いない",AH829)))</formula>
    </cfRule>
    <cfRule type="cellIs" dxfId="2873" priority="812" operator="equal">
      <formula>"いる・いない"</formula>
    </cfRule>
    <cfRule type="cellIs" dxfId="2872" priority="811" operator="equal">
      <formula>"非該当"</formula>
    </cfRule>
    <cfRule type="cellIs" dxfId="2871" priority="810" operator="equal">
      <formula>"いる"</formula>
    </cfRule>
    <cfRule type="cellIs" dxfId="2870" priority="809" operator="equal">
      <formula>"いない（例外）"</formula>
    </cfRule>
  </conditionalFormatting>
  <conditionalFormatting sqref="AH833">
    <cfRule type="containsText" dxfId="2869" priority="808" operator="containsText" text="いない">
      <formula>NOT(ISERROR(SEARCH("いない",AH833)))</formula>
    </cfRule>
    <cfRule type="cellIs" dxfId="2868" priority="807" operator="equal">
      <formula>"いる・いない"</formula>
    </cfRule>
    <cfRule type="cellIs" dxfId="2867" priority="806" operator="equal">
      <formula>"非該当"</formula>
    </cfRule>
    <cfRule type="cellIs" dxfId="2866" priority="805" operator="equal">
      <formula>"いる"</formula>
    </cfRule>
    <cfRule type="cellIs" dxfId="2865" priority="804" operator="equal">
      <formula>"いない（例外）"</formula>
    </cfRule>
  </conditionalFormatting>
  <conditionalFormatting sqref="AH837">
    <cfRule type="containsText" dxfId="2864" priority="803" operator="containsText" text="いない">
      <formula>NOT(ISERROR(SEARCH("いない",AH837)))</formula>
    </cfRule>
    <cfRule type="cellIs" dxfId="2863" priority="802" operator="equal">
      <formula>"いる・いない"</formula>
    </cfRule>
    <cfRule type="cellIs" dxfId="2862" priority="801" operator="equal">
      <formula>"非該当"</formula>
    </cfRule>
    <cfRule type="cellIs" dxfId="2861" priority="800" operator="equal">
      <formula>"いる"</formula>
    </cfRule>
    <cfRule type="cellIs" dxfId="2860" priority="799" operator="equal">
      <formula>"いない（例外）"</formula>
    </cfRule>
  </conditionalFormatting>
  <conditionalFormatting sqref="AH841">
    <cfRule type="containsText" dxfId="2859" priority="798" operator="containsText" text="いない">
      <formula>NOT(ISERROR(SEARCH("いない",AH841)))</formula>
    </cfRule>
    <cfRule type="cellIs" dxfId="2858" priority="797" operator="equal">
      <formula>"いる・いない"</formula>
    </cfRule>
    <cfRule type="cellIs" dxfId="2857" priority="796" operator="equal">
      <formula>"非該当"</formula>
    </cfRule>
    <cfRule type="cellIs" dxfId="2856" priority="795" operator="equal">
      <formula>"いる"</formula>
    </cfRule>
    <cfRule type="cellIs" dxfId="2855" priority="794" operator="equal">
      <formula>"いない（例外）"</formula>
    </cfRule>
  </conditionalFormatting>
  <conditionalFormatting sqref="AH845">
    <cfRule type="cellIs" dxfId="2854" priority="789" operator="equal">
      <formula>"いない（例外）"</formula>
    </cfRule>
    <cfRule type="containsText" dxfId="2853" priority="793" operator="containsText" text="いない">
      <formula>NOT(ISERROR(SEARCH("いない",AH845)))</formula>
    </cfRule>
    <cfRule type="cellIs" dxfId="2852" priority="792" operator="equal">
      <formula>"いる・いない"</formula>
    </cfRule>
    <cfRule type="cellIs" dxfId="2851" priority="791" operator="equal">
      <formula>"非該当"</formula>
    </cfRule>
    <cfRule type="cellIs" dxfId="2850" priority="790" operator="equal">
      <formula>"いる"</formula>
    </cfRule>
  </conditionalFormatting>
  <conditionalFormatting sqref="AH849">
    <cfRule type="cellIs" dxfId="2849" priority="784" operator="equal">
      <formula>"いない（例外）"</formula>
    </cfRule>
    <cfRule type="cellIs" dxfId="2848" priority="785" operator="equal">
      <formula>"いる"</formula>
    </cfRule>
    <cfRule type="cellIs" dxfId="2847" priority="786" operator="equal">
      <formula>"非該当"</formula>
    </cfRule>
    <cfRule type="cellIs" dxfId="2846" priority="787" operator="equal">
      <formula>"いる・いない"</formula>
    </cfRule>
    <cfRule type="containsText" dxfId="2845" priority="788" operator="containsText" text="いない">
      <formula>NOT(ISERROR(SEARCH("いない",AH849)))</formula>
    </cfRule>
  </conditionalFormatting>
  <conditionalFormatting sqref="AH852">
    <cfRule type="cellIs" dxfId="2844" priority="782" operator="equal">
      <formula>"いる・いない"</formula>
    </cfRule>
    <cfRule type="containsText" dxfId="2843" priority="783" operator="containsText" text="いない">
      <formula>NOT(ISERROR(SEARCH("いない",AH852)))</formula>
    </cfRule>
    <cfRule type="cellIs" dxfId="2842" priority="779" operator="equal">
      <formula>"いない（例外）"</formula>
    </cfRule>
    <cfRule type="cellIs" dxfId="2841" priority="781" operator="equal">
      <formula>"非該当"</formula>
    </cfRule>
    <cfRule type="cellIs" dxfId="2840" priority="780" operator="equal">
      <formula>"いる"</formula>
    </cfRule>
  </conditionalFormatting>
  <conditionalFormatting sqref="AH857">
    <cfRule type="cellIs" dxfId="2839" priority="774" operator="equal">
      <formula>"いない（例外）"</formula>
    </cfRule>
    <cfRule type="cellIs" dxfId="2838" priority="775" operator="equal">
      <formula>"いる"</formula>
    </cfRule>
    <cfRule type="cellIs" dxfId="2837" priority="776" operator="equal">
      <formula>"非該当"</formula>
    </cfRule>
    <cfRule type="cellIs" dxfId="2836" priority="777" operator="equal">
      <formula>"いる・いない"</formula>
    </cfRule>
    <cfRule type="containsText" dxfId="2835" priority="778" operator="containsText" text="いない">
      <formula>NOT(ISERROR(SEARCH("いない",AH857)))</formula>
    </cfRule>
  </conditionalFormatting>
  <conditionalFormatting sqref="AH859">
    <cfRule type="cellIs" dxfId="2834" priority="769" operator="equal">
      <formula>"いない（例外）"</formula>
    </cfRule>
    <cfRule type="cellIs" dxfId="2833" priority="770" operator="equal">
      <formula>"いる"</formula>
    </cfRule>
    <cfRule type="cellIs" dxfId="2832" priority="771" operator="equal">
      <formula>"非該当"</formula>
    </cfRule>
    <cfRule type="cellIs" dxfId="2831" priority="772" operator="equal">
      <formula>"いる・いない"</formula>
    </cfRule>
    <cfRule type="containsText" dxfId="2830" priority="773" operator="containsText" text="いない">
      <formula>NOT(ISERROR(SEARCH("いない",AH859)))</formula>
    </cfRule>
  </conditionalFormatting>
  <conditionalFormatting sqref="AH861">
    <cfRule type="cellIs" dxfId="2829" priority="766" operator="equal">
      <formula>"非該当"</formula>
    </cfRule>
    <cfRule type="cellIs" dxfId="2828" priority="767" operator="equal">
      <formula>"いる・いない"</formula>
    </cfRule>
    <cfRule type="containsText" dxfId="2827" priority="768" operator="containsText" text="いない">
      <formula>NOT(ISERROR(SEARCH("いない",AH861)))</formula>
    </cfRule>
    <cfRule type="cellIs" dxfId="2826" priority="764" operator="equal">
      <formula>"いない（例外）"</formula>
    </cfRule>
    <cfRule type="cellIs" dxfId="2825" priority="765" operator="equal">
      <formula>"いる"</formula>
    </cfRule>
  </conditionalFormatting>
  <conditionalFormatting sqref="AH864">
    <cfRule type="cellIs" dxfId="2824" priority="759" operator="equal">
      <formula>"いない（例外）"</formula>
    </cfRule>
    <cfRule type="cellIs" dxfId="2823" priority="760" operator="equal">
      <formula>"いる"</formula>
    </cfRule>
    <cfRule type="containsText" dxfId="2822" priority="763" operator="containsText" text="いない">
      <formula>NOT(ISERROR(SEARCH("いない",AH864)))</formula>
    </cfRule>
    <cfRule type="cellIs" dxfId="2821" priority="761" operator="equal">
      <formula>"非該当"</formula>
    </cfRule>
    <cfRule type="cellIs" dxfId="2820" priority="762" operator="equal">
      <formula>"いる・いない"</formula>
    </cfRule>
  </conditionalFormatting>
  <conditionalFormatting sqref="AH868">
    <cfRule type="cellIs" dxfId="2819" priority="754" operator="equal">
      <formula>"いない（例外）"</formula>
    </cfRule>
    <cfRule type="cellIs" dxfId="2818" priority="755" operator="equal">
      <formula>"いる"</formula>
    </cfRule>
    <cfRule type="cellIs" dxfId="2817" priority="756" operator="equal">
      <formula>"非該当"</formula>
    </cfRule>
    <cfRule type="cellIs" dxfId="2816" priority="757" operator="equal">
      <formula>"いる・いない"</formula>
    </cfRule>
    <cfRule type="containsText" dxfId="2815" priority="758" operator="containsText" text="いない">
      <formula>NOT(ISERROR(SEARCH("いない",AH868)))</formula>
    </cfRule>
  </conditionalFormatting>
  <conditionalFormatting sqref="AH874">
    <cfRule type="cellIs" dxfId="2814" priority="750" operator="equal">
      <formula>"いる"</formula>
    </cfRule>
    <cfRule type="cellIs" dxfId="2813" priority="751" operator="equal">
      <formula>"非該当"</formula>
    </cfRule>
    <cfRule type="cellIs" dxfId="2812" priority="752" operator="equal">
      <formula>"いる・いない"</formula>
    </cfRule>
    <cfRule type="containsText" dxfId="2811" priority="753" operator="containsText" text="いない">
      <formula>NOT(ISERROR(SEARCH("いない",AH874)))</formula>
    </cfRule>
    <cfRule type="cellIs" dxfId="2810" priority="749" operator="equal">
      <formula>"いない（例外）"</formula>
    </cfRule>
  </conditionalFormatting>
  <conditionalFormatting sqref="AH878">
    <cfRule type="cellIs" dxfId="2809" priority="741" operator="equal">
      <formula>"非該当"</formula>
    </cfRule>
    <cfRule type="cellIs" dxfId="2808" priority="739" operator="equal">
      <formula>"いない（例外）"</formula>
    </cfRule>
    <cfRule type="cellIs" dxfId="2807" priority="742" operator="equal">
      <formula>"いる・いない"</formula>
    </cfRule>
    <cfRule type="containsText" dxfId="2806" priority="743" operator="containsText" text="いない">
      <formula>NOT(ISERROR(SEARCH("いない",AH878)))</formula>
    </cfRule>
    <cfRule type="cellIs" dxfId="2805" priority="740" operator="equal">
      <formula>"いる"</formula>
    </cfRule>
  </conditionalFormatting>
  <conditionalFormatting sqref="AH881">
    <cfRule type="cellIs" dxfId="2804" priority="734" operator="equal">
      <formula>"いない（例外）"</formula>
    </cfRule>
    <cfRule type="cellIs" dxfId="2803" priority="736" operator="equal">
      <formula>"非該当"</formula>
    </cfRule>
    <cfRule type="containsText" dxfId="2802" priority="738" operator="containsText" text="いない">
      <formula>NOT(ISERROR(SEARCH("いない",AH881)))</formula>
    </cfRule>
    <cfRule type="cellIs" dxfId="2801" priority="735" operator="equal">
      <formula>"いる"</formula>
    </cfRule>
    <cfRule type="cellIs" dxfId="2800" priority="737" operator="equal">
      <formula>"いる・いない"</formula>
    </cfRule>
  </conditionalFormatting>
  <conditionalFormatting sqref="AH890">
    <cfRule type="cellIs" dxfId="2799" priority="730" operator="equal">
      <formula>"いる"</formula>
    </cfRule>
    <cfRule type="cellIs" dxfId="2798" priority="729" operator="equal">
      <formula>"いない（例外）"</formula>
    </cfRule>
    <cfRule type="cellIs" dxfId="2797" priority="731" operator="equal">
      <formula>"非該当"</formula>
    </cfRule>
    <cfRule type="cellIs" dxfId="2796" priority="732" operator="equal">
      <formula>"いる・いない"</formula>
    </cfRule>
    <cfRule type="containsText" dxfId="2795" priority="733" operator="containsText" text="いない">
      <formula>NOT(ISERROR(SEARCH("いない",AH890)))</formula>
    </cfRule>
  </conditionalFormatting>
  <conditionalFormatting sqref="AH893">
    <cfRule type="containsText" dxfId="2794" priority="728" operator="containsText" text="いない">
      <formula>NOT(ISERROR(SEARCH("いない",AH893)))</formula>
    </cfRule>
    <cfRule type="cellIs" dxfId="2793" priority="724" operator="equal">
      <formula>"いない（例外）"</formula>
    </cfRule>
    <cfRule type="cellIs" dxfId="2792" priority="725" operator="equal">
      <formula>"いる"</formula>
    </cfRule>
    <cfRule type="cellIs" dxfId="2791" priority="726" operator="equal">
      <formula>"非該当"</formula>
    </cfRule>
    <cfRule type="cellIs" dxfId="2790" priority="727" operator="equal">
      <formula>"いる・いない"</formula>
    </cfRule>
  </conditionalFormatting>
  <conditionalFormatting sqref="AH897">
    <cfRule type="cellIs" dxfId="2789" priority="720" operator="equal">
      <formula>"いる"</formula>
    </cfRule>
    <cfRule type="cellIs" dxfId="2788" priority="719" operator="equal">
      <formula>"いない（例外）"</formula>
    </cfRule>
    <cfRule type="cellIs" dxfId="2787" priority="721" operator="equal">
      <formula>"非該当"</formula>
    </cfRule>
    <cfRule type="cellIs" dxfId="2786" priority="722" operator="equal">
      <formula>"いる・いない"</formula>
    </cfRule>
    <cfRule type="containsText" dxfId="2785" priority="723" operator="containsText" text="いない">
      <formula>NOT(ISERROR(SEARCH("いない",AH897)))</formula>
    </cfRule>
  </conditionalFormatting>
  <conditionalFormatting sqref="AH900">
    <cfRule type="cellIs" dxfId="2784" priority="714" operator="equal">
      <formula>"いない（例外）"</formula>
    </cfRule>
    <cfRule type="containsText" dxfId="2783" priority="718" operator="containsText" text="いない">
      <formula>NOT(ISERROR(SEARCH("いない",AH900)))</formula>
    </cfRule>
    <cfRule type="cellIs" dxfId="2782" priority="717" operator="equal">
      <formula>"いる・いない"</formula>
    </cfRule>
    <cfRule type="cellIs" dxfId="2781" priority="716" operator="equal">
      <formula>"非該当"</formula>
    </cfRule>
    <cfRule type="cellIs" dxfId="2780" priority="715" operator="equal">
      <formula>"いる"</formula>
    </cfRule>
  </conditionalFormatting>
  <conditionalFormatting sqref="AH903">
    <cfRule type="cellIs" dxfId="2779" priority="709" operator="equal">
      <formula>"いない（例外）"</formula>
    </cfRule>
    <cfRule type="cellIs" dxfId="2778" priority="710" operator="equal">
      <formula>"いる"</formula>
    </cfRule>
    <cfRule type="cellIs" dxfId="2777" priority="712" operator="equal">
      <formula>"いる・いない"</formula>
    </cfRule>
    <cfRule type="cellIs" dxfId="2776" priority="711" operator="equal">
      <formula>"非該当"</formula>
    </cfRule>
    <cfRule type="containsText" dxfId="2775" priority="713" operator="containsText" text="いない">
      <formula>NOT(ISERROR(SEARCH("いない",AH903)))</formula>
    </cfRule>
  </conditionalFormatting>
  <conditionalFormatting sqref="AH906">
    <cfRule type="cellIs" dxfId="2774" priority="216" operator="equal">
      <formula>"いない（例外）"</formula>
    </cfRule>
    <cfRule type="cellIs" dxfId="2773" priority="217" operator="equal">
      <formula>"いる"</formula>
    </cfRule>
    <cfRule type="cellIs" dxfId="2772" priority="218" operator="equal">
      <formula>"非該当"</formula>
    </cfRule>
    <cfRule type="cellIs" dxfId="2771" priority="219" operator="equal">
      <formula>"いる・いない"</formula>
    </cfRule>
    <cfRule type="containsText" dxfId="2770" priority="220" operator="containsText" text="いない">
      <formula>NOT(ISERROR(SEARCH("いない",AH906)))</formula>
    </cfRule>
  </conditionalFormatting>
  <conditionalFormatting sqref="AH910">
    <cfRule type="containsText" dxfId="2769" priority="212" operator="containsText" text="いない">
      <formula>NOT(ISERROR(SEARCH("いない",AH910)))</formula>
    </cfRule>
    <cfRule type="cellIs" dxfId="2768" priority="211" operator="equal">
      <formula>"いる・いない"</formula>
    </cfRule>
    <cfRule type="cellIs" dxfId="2767" priority="210" operator="equal">
      <formula>"非該当"</formula>
    </cfRule>
    <cfRule type="cellIs" dxfId="2766" priority="209" operator="equal">
      <formula>"いる"</formula>
    </cfRule>
    <cfRule type="cellIs" dxfId="2765" priority="208" operator="equal">
      <formula>"いない（例外）"</formula>
    </cfRule>
  </conditionalFormatting>
  <conditionalFormatting sqref="AH913">
    <cfRule type="cellIs" dxfId="2764" priority="200" operator="equal">
      <formula>"いない（例外）"</formula>
    </cfRule>
    <cfRule type="cellIs" dxfId="2763" priority="201" operator="equal">
      <formula>"いる"</formula>
    </cfRule>
    <cfRule type="containsText" dxfId="2762" priority="204" operator="containsText" text="いない">
      <formula>NOT(ISERROR(SEARCH("いない",AH913)))</formula>
    </cfRule>
    <cfRule type="cellIs" dxfId="2761" priority="203" operator="equal">
      <formula>"いる・いない"</formula>
    </cfRule>
    <cfRule type="cellIs" dxfId="2760" priority="202" operator="equal">
      <formula>"非該当"</formula>
    </cfRule>
  </conditionalFormatting>
  <conditionalFormatting sqref="AH917">
    <cfRule type="containsText" dxfId="2759" priority="708" operator="containsText" text="いない">
      <formula>NOT(ISERROR(SEARCH("いない",AH917)))</formula>
    </cfRule>
    <cfRule type="cellIs" dxfId="2758" priority="707" operator="equal">
      <formula>"いる・いない"</formula>
    </cfRule>
    <cfRule type="cellIs" dxfId="2757" priority="706" operator="equal">
      <formula>"非該当"</formula>
    </cfRule>
    <cfRule type="cellIs" dxfId="2756" priority="705" operator="equal">
      <formula>"いる"</formula>
    </cfRule>
    <cfRule type="cellIs" dxfId="2755" priority="704" operator="equal">
      <formula>"いない（例外）"</formula>
    </cfRule>
  </conditionalFormatting>
  <conditionalFormatting sqref="AH921">
    <cfRule type="cellIs" dxfId="2754" priority="699" operator="equal">
      <formula>"いない（例外）"</formula>
    </cfRule>
    <cfRule type="containsText" dxfId="2753" priority="703" operator="containsText" text="いない">
      <formula>NOT(ISERROR(SEARCH("いない",AH921)))</formula>
    </cfRule>
    <cfRule type="cellIs" dxfId="2752" priority="702" operator="equal">
      <formula>"いる・いない"</formula>
    </cfRule>
    <cfRule type="cellIs" dxfId="2751" priority="701" operator="equal">
      <formula>"非該当"</formula>
    </cfRule>
    <cfRule type="cellIs" dxfId="2750" priority="700" operator="equal">
      <formula>"いる"</formula>
    </cfRule>
  </conditionalFormatting>
  <conditionalFormatting sqref="AH924">
    <cfRule type="cellIs" dxfId="2749" priority="695" operator="equal">
      <formula>"いる"</formula>
    </cfRule>
    <cfRule type="cellIs" dxfId="2748" priority="696" operator="equal">
      <formula>"非該当"</formula>
    </cfRule>
    <cfRule type="cellIs" dxfId="2747" priority="697" operator="equal">
      <formula>"いる・いない"</formula>
    </cfRule>
    <cfRule type="containsText" dxfId="2746" priority="698" operator="containsText" text="いない">
      <formula>NOT(ISERROR(SEARCH("いない",AH924)))</formula>
    </cfRule>
    <cfRule type="cellIs" dxfId="2745" priority="694" operator="equal">
      <formula>"いない（例外）"</formula>
    </cfRule>
  </conditionalFormatting>
  <conditionalFormatting sqref="AH927">
    <cfRule type="containsText" dxfId="2744" priority="693" operator="containsText" text="いない">
      <formula>NOT(ISERROR(SEARCH("いない",AH927)))</formula>
    </cfRule>
    <cfRule type="cellIs" dxfId="2743" priority="690" operator="equal">
      <formula>"いる"</formula>
    </cfRule>
    <cfRule type="cellIs" dxfId="2742" priority="689" operator="equal">
      <formula>"いない（例外）"</formula>
    </cfRule>
    <cfRule type="cellIs" dxfId="2741" priority="691" operator="equal">
      <formula>"非該当"</formula>
    </cfRule>
    <cfRule type="cellIs" dxfId="2740" priority="692" operator="equal">
      <formula>"いる・いない"</formula>
    </cfRule>
  </conditionalFormatting>
  <conditionalFormatting sqref="AH930">
    <cfRule type="cellIs" dxfId="2739" priority="684" operator="equal">
      <formula>"いない（例外）"</formula>
    </cfRule>
    <cfRule type="containsText" dxfId="2738" priority="688" operator="containsText" text="いない">
      <formula>NOT(ISERROR(SEARCH("いない",AH930)))</formula>
    </cfRule>
    <cfRule type="cellIs" dxfId="2737" priority="687" operator="equal">
      <formula>"いる・いない"</formula>
    </cfRule>
    <cfRule type="cellIs" dxfId="2736" priority="686" operator="equal">
      <formula>"非該当"</formula>
    </cfRule>
    <cfRule type="cellIs" dxfId="2735" priority="685" operator="equal">
      <formula>"いる"</formula>
    </cfRule>
  </conditionalFormatting>
  <conditionalFormatting sqref="AH935">
    <cfRule type="cellIs" dxfId="2734" priority="680" operator="equal">
      <formula>"いる"</formula>
    </cfRule>
    <cfRule type="cellIs" dxfId="2733" priority="681" operator="equal">
      <formula>"非該当"</formula>
    </cfRule>
    <cfRule type="cellIs" dxfId="2732" priority="682" operator="equal">
      <formula>"いる・いない"</formula>
    </cfRule>
    <cfRule type="containsText" dxfId="2731" priority="683" operator="containsText" text="いない">
      <formula>NOT(ISERROR(SEARCH("いない",AH935)))</formula>
    </cfRule>
    <cfRule type="cellIs" dxfId="2730" priority="679" operator="equal">
      <formula>"いない（例外）"</formula>
    </cfRule>
  </conditionalFormatting>
  <conditionalFormatting sqref="AH960">
    <cfRule type="cellIs" dxfId="2729" priority="674" operator="equal">
      <formula>"いない（例外）"</formula>
    </cfRule>
    <cfRule type="cellIs" dxfId="2728" priority="675" operator="equal">
      <formula>"いる"</formula>
    </cfRule>
    <cfRule type="cellIs" dxfId="2727" priority="676" operator="equal">
      <formula>"非該当"</formula>
    </cfRule>
    <cfRule type="cellIs" dxfId="2726" priority="677" operator="equal">
      <formula>"いる・いない"</formula>
    </cfRule>
    <cfRule type="containsText" dxfId="2725" priority="678" operator="containsText" text="いない">
      <formula>NOT(ISERROR(SEARCH("いない",AH960)))</formula>
    </cfRule>
  </conditionalFormatting>
  <conditionalFormatting sqref="AH964 AK964">
    <cfRule type="cellIs" dxfId="2724" priority="3556" operator="equal">
      <formula>"策定済・未策定"</formula>
    </cfRule>
  </conditionalFormatting>
  <conditionalFormatting sqref="AH966 AK966">
    <cfRule type="cellIs" dxfId="2723" priority="3547" operator="equal">
      <formula>"策定済・未策定"</formula>
    </cfRule>
  </conditionalFormatting>
  <conditionalFormatting sqref="AH1000">
    <cfRule type="containsText" dxfId="2722" priority="673" operator="containsText" text="いない">
      <formula>NOT(ISERROR(SEARCH("いない",AH1000)))</formula>
    </cfRule>
    <cfRule type="cellIs" dxfId="2721" priority="672" operator="equal">
      <formula>"いる・いない"</formula>
    </cfRule>
    <cfRule type="cellIs" dxfId="2720" priority="671" operator="equal">
      <formula>"非該当"</formula>
    </cfRule>
    <cfRule type="cellIs" dxfId="2719" priority="670" operator="equal">
      <formula>"いる"</formula>
    </cfRule>
    <cfRule type="cellIs" dxfId="2718" priority="669" operator="equal">
      <formula>"いない（例外）"</formula>
    </cfRule>
  </conditionalFormatting>
  <conditionalFormatting sqref="AH1003 AK1003:AK1004 AH1006 AK1006:AK1007">
    <cfRule type="cellIs" dxfId="2717" priority="3523" operator="equal">
      <formula>"実施済・未実施"</formula>
    </cfRule>
  </conditionalFormatting>
  <conditionalFormatting sqref="AH1009 AK1009:AK1010 AK1119 AK1124 AK1128 AK1131 AK1142">
    <cfRule type="cellIs" dxfId="2716" priority="3512" operator="equal">
      <formula>"実施済・未実施"</formula>
    </cfRule>
  </conditionalFormatting>
  <conditionalFormatting sqref="AH1012">
    <cfRule type="cellIs" dxfId="2715" priority="3501" operator="equal">
      <formula>"実施済・未実施"</formula>
    </cfRule>
  </conditionalFormatting>
  <conditionalFormatting sqref="AH1016">
    <cfRule type="containsText" dxfId="2714" priority="668" operator="containsText" text="いない">
      <formula>NOT(ISERROR(SEARCH("いない",AH1016)))</formula>
    </cfRule>
    <cfRule type="cellIs" dxfId="2713" priority="666" operator="equal">
      <formula>"非該当"</formula>
    </cfRule>
    <cfRule type="cellIs" dxfId="2712" priority="665" operator="equal">
      <formula>"いる"</formula>
    </cfRule>
    <cfRule type="cellIs" dxfId="2711" priority="664" operator="equal">
      <formula>"いない（例外）"</formula>
    </cfRule>
    <cfRule type="cellIs" dxfId="2710" priority="667" operator="equal">
      <formula>"いる・いない"</formula>
    </cfRule>
  </conditionalFormatting>
  <conditionalFormatting sqref="AH1020">
    <cfRule type="containsText" dxfId="2709" priority="663" operator="containsText" text="いない">
      <formula>NOT(ISERROR(SEARCH("いない",AH1020)))</formula>
    </cfRule>
    <cfRule type="cellIs" dxfId="2708" priority="662" operator="equal">
      <formula>"いる・いない"</formula>
    </cfRule>
    <cfRule type="cellIs" dxfId="2707" priority="661" operator="equal">
      <formula>"非該当"</formula>
    </cfRule>
    <cfRule type="cellIs" dxfId="2706" priority="660" operator="equal">
      <formula>"いる"</formula>
    </cfRule>
    <cfRule type="cellIs" dxfId="2705" priority="659" operator="equal">
      <formula>"いない（例外）"</formula>
    </cfRule>
  </conditionalFormatting>
  <conditionalFormatting sqref="AH1024">
    <cfRule type="cellIs" dxfId="2704" priority="657" operator="equal">
      <formula>"いる・いない"</formula>
    </cfRule>
    <cfRule type="containsText" dxfId="2703" priority="658" operator="containsText" text="いない">
      <formula>NOT(ISERROR(SEARCH("いない",AH1024)))</formula>
    </cfRule>
    <cfRule type="cellIs" dxfId="2702" priority="655" operator="equal">
      <formula>"いる"</formula>
    </cfRule>
    <cfRule type="cellIs" dxfId="2701" priority="654" operator="equal">
      <formula>"いない（例外）"</formula>
    </cfRule>
    <cfRule type="cellIs" dxfId="2700" priority="656" operator="equal">
      <formula>"非該当"</formula>
    </cfRule>
  </conditionalFormatting>
  <conditionalFormatting sqref="AH1029">
    <cfRule type="containsText" dxfId="2699" priority="653" operator="containsText" text="いない">
      <formula>NOT(ISERROR(SEARCH("いない",AH1029)))</formula>
    </cfRule>
    <cfRule type="cellIs" dxfId="2698" priority="652" operator="equal">
      <formula>"いる・いない"</formula>
    </cfRule>
    <cfRule type="cellIs" dxfId="2697" priority="651" operator="equal">
      <formula>"非該当"</formula>
    </cfRule>
    <cfRule type="cellIs" dxfId="2696" priority="650" operator="equal">
      <formula>"いる"</formula>
    </cfRule>
    <cfRule type="cellIs" dxfId="2695" priority="649" operator="equal">
      <formula>"いない（例外）"</formula>
    </cfRule>
  </conditionalFormatting>
  <conditionalFormatting sqref="AH1069">
    <cfRule type="cellIs" dxfId="2694" priority="644" operator="equal">
      <formula>"いない（例外）"</formula>
    </cfRule>
    <cfRule type="cellIs" dxfId="2693" priority="645" operator="equal">
      <formula>"いる"</formula>
    </cfRule>
    <cfRule type="cellIs" dxfId="2692" priority="647" operator="equal">
      <formula>"いる・いない"</formula>
    </cfRule>
    <cfRule type="cellIs" dxfId="2691" priority="646" operator="equal">
      <formula>"非該当"</formula>
    </cfRule>
    <cfRule type="containsText" dxfId="2690" priority="648" operator="containsText" text="いない">
      <formula>NOT(ISERROR(SEARCH("いない",AH1069)))</formula>
    </cfRule>
  </conditionalFormatting>
  <conditionalFormatting sqref="AH1089:AH1096">
    <cfRule type="containsText" dxfId="2689" priority="633" operator="containsText" text="いない">
      <formula>NOT(ISERROR(SEARCH("いない",AH1089)))</formula>
    </cfRule>
    <cfRule type="cellIs" dxfId="2688" priority="632" operator="equal">
      <formula>"いる・いない"</formula>
    </cfRule>
    <cfRule type="cellIs" dxfId="2687" priority="631" operator="equal">
      <formula>"非該当"</formula>
    </cfRule>
    <cfRule type="cellIs" dxfId="2686" priority="630" operator="equal">
      <formula>"いる"</formula>
    </cfRule>
    <cfRule type="cellIs" dxfId="2685" priority="629" operator="equal">
      <formula>"いない（例外）"</formula>
    </cfRule>
  </conditionalFormatting>
  <conditionalFormatting sqref="AH1113">
    <cfRule type="cellIs" dxfId="2684" priority="625" operator="equal">
      <formula>"いる"</formula>
    </cfRule>
    <cfRule type="cellIs" dxfId="2683" priority="627" operator="equal">
      <formula>"いる・いない"</formula>
    </cfRule>
    <cfRule type="cellIs" dxfId="2682" priority="626" operator="equal">
      <formula>"非該当"</formula>
    </cfRule>
    <cfRule type="containsText" dxfId="2681" priority="628" operator="containsText" text="いない">
      <formula>NOT(ISERROR(SEARCH("いない",AH1113)))</formula>
    </cfRule>
    <cfRule type="cellIs" dxfId="2680" priority="624" operator="equal">
      <formula>"いない（例外）"</formula>
    </cfRule>
  </conditionalFormatting>
  <conditionalFormatting sqref="AH1116">
    <cfRule type="cellIs" dxfId="2679" priority="619" operator="equal">
      <formula>"いない（例外）"</formula>
    </cfRule>
    <cfRule type="cellIs" dxfId="2678" priority="620" operator="equal">
      <formula>"いる"</formula>
    </cfRule>
    <cfRule type="cellIs" dxfId="2677" priority="621" operator="equal">
      <formula>"非該当"</formula>
    </cfRule>
    <cfRule type="cellIs" dxfId="2676" priority="622" operator="equal">
      <formula>"いる・いない"</formula>
    </cfRule>
    <cfRule type="containsText" dxfId="2675" priority="623" operator="containsText" text="いない">
      <formula>NOT(ISERROR(SEARCH("いない",AH1116)))</formula>
    </cfRule>
  </conditionalFormatting>
  <conditionalFormatting sqref="AH1119">
    <cfRule type="containsText" dxfId="2674" priority="618" operator="containsText" text="いない">
      <formula>NOT(ISERROR(SEARCH("いない",AH1119)))</formula>
    </cfRule>
    <cfRule type="cellIs" dxfId="2673" priority="614" operator="equal">
      <formula>"いない（例外）"</formula>
    </cfRule>
    <cfRule type="cellIs" dxfId="2672" priority="617" operator="equal">
      <formula>"いる・いない"</formula>
    </cfRule>
    <cfRule type="cellIs" dxfId="2671" priority="615" operator="equal">
      <formula>"いる"</formula>
    </cfRule>
    <cfRule type="cellIs" dxfId="2670" priority="616" operator="equal">
      <formula>"非該当"</formula>
    </cfRule>
  </conditionalFormatting>
  <conditionalFormatting sqref="AH1124">
    <cfRule type="containsText" dxfId="2669" priority="613" operator="containsText" text="いない">
      <formula>NOT(ISERROR(SEARCH("いない",AH1124)))</formula>
    </cfRule>
    <cfRule type="cellIs" dxfId="2668" priority="612" operator="equal">
      <formula>"いる・いない"</formula>
    </cfRule>
    <cfRule type="cellIs" dxfId="2667" priority="609" operator="equal">
      <formula>"いない（例外）"</formula>
    </cfRule>
    <cfRule type="cellIs" dxfId="2666" priority="610" operator="equal">
      <formula>"いる"</formula>
    </cfRule>
    <cfRule type="cellIs" dxfId="2665" priority="611" operator="equal">
      <formula>"非該当"</formula>
    </cfRule>
  </conditionalFormatting>
  <conditionalFormatting sqref="AH1128">
    <cfRule type="cellIs" dxfId="2664" priority="604" operator="equal">
      <formula>"いない（例外）"</formula>
    </cfRule>
    <cfRule type="cellIs" dxfId="2663" priority="606" operator="equal">
      <formula>"非該当"</formula>
    </cfRule>
    <cfRule type="cellIs" dxfId="2662" priority="607" operator="equal">
      <formula>"いる・いない"</formula>
    </cfRule>
    <cfRule type="containsText" dxfId="2661" priority="608" operator="containsText" text="いない">
      <formula>NOT(ISERROR(SEARCH("いない",AH1128)))</formula>
    </cfRule>
    <cfRule type="cellIs" dxfId="2660" priority="605" operator="equal">
      <formula>"いる"</formula>
    </cfRule>
  </conditionalFormatting>
  <conditionalFormatting sqref="AH1131">
    <cfRule type="containsText" dxfId="2659" priority="603" operator="containsText" text="いない">
      <formula>NOT(ISERROR(SEARCH("いない",AH1131)))</formula>
    </cfRule>
    <cfRule type="cellIs" dxfId="2658" priority="602" operator="equal">
      <formula>"いる・いない"</formula>
    </cfRule>
    <cfRule type="cellIs" dxfId="2657" priority="601" operator="equal">
      <formula>"非該当"</formula>
    </cfRule>
    <cfRule type="cellIs" dxfId="2656" priority="600" operator="equal">
      <formula>"いる"</formula>
    </cfRule>
    <cfRule type="cellIs" dxfId="2655" priority="599" operator="equal">
      <formula>"いない（例外）"</formula>
    </cfRule>
  </conditionalFormatting>
  <conditionalFormatting sqref="AH1142">
    <cfRule type="cellIs" dxfId="2654" priority="597" operator="equal">
      <formula>"いる・いない"</formula>
    </cfRule>
    <cfRule type="containsText" dxfId="2653" priority="598" operator="containsText" text="いない">
      <formula>NOT(ISERROR(SEARCH("いない",AH1142)))</formula>
    </cfRule>
    <cfRule type="cellIs" dxfId="2652" priority="596" operator="equal">
      <formula>"非該当"</formula>
    </cfRule>
    <cfRule type="cellIs" dxfId="2651" priority="595" operator="equal">
      <formula>"いる"</formula>
    </cfRule>
    <cfRule type="cellIs" dxfId="2650" priority="594" operator="equal">
      <formula>"いない（例外）"</formula>
    </cfRule>
  </conditionalFormatting>
  <conditionalFormatting sqref="AH1145">
    <cfRule type="cellIs" dxfId="2649" priority="589" operator="equal">
      <formula>"いない（例外）"</formula>
    </cfRule>
    <cfRule type="containsText" dxfId="2648" priority="593" operator="containsText" text="いない">
      <formula>NOT(ISERROR(SEARCH("いない",AH1145)))</formula>
    </cfRule>
    <cfRule type="cellIs" dxfId="2647" priority="592" operator="equal">
      <formula>"いる・いない"</formula>
    </cfRule>
    <cfRule type="cellIs" dxfId="2646" priority="591" operator="equal">
      <formula>"非該当"</formula>
    </cfRule>
    <cfRule type="cellIs" dxfId="2645" priority="590" operator="equal">
      <formula>"いる"</formula>
    </cfRule>
  </conditionalFormatting>
  <conditionalFormatting sqref="AH1157">
    <cfRule type="cellIs" dxfId="2644" priority="88" operator="equal">
      <formula>"非該当"</formula>
    </cfRule>
    <cfRule type="cellIs" dxfId="2643" priority="87" operator="equal">
      <formula>"いる"</formula>
    </cfRule>
    <cfRule type="containsText" dxfId="2642" priority="90" operator="containsText" text="いない">
      <formula>NOT(ISERROR(SEARCH("いない",AH1157)))</formula>
    </cfRule>
    <cfRule type="cellIs" dxfId="2641" priority="86" operator="equal">
      <formula>"いない（例外）"</formula>
    </cfRule>
    <cfRule type="cellIs" dxfId="2640" priority="89" operator="equal">
      <formula>"いる・いない"</formula>
    </cfRule>
  </conditionalFormatting>
  <conditionalFormatting sqref="AH1159">
    <cfRule type="cellIs" dxfId="2639" priority="81" operator="equal">
      <formula>"いない（例外）"</formula>
    </cfRule>
    <cfRule type="containsText" dxfId="2638" priority="85" operator="containsText" text="いない">
      <formula>NOT(ISERROR(SEARCH("いない",AH1159)))</formula>
    </cfRule>
    <cfRule type="cellIs" dxfId="2637" priority="84" operator="equal">
      <formula>"いる・いない"</formula>
    </cfRule>
    <cfRule type="cellIs" dxfId="2636" priority="83" operator="equal">
      <formula>"非該当"</formula>
    </cfRule>
    <cfRule type="cellIs" dxfId="2635" priority="82" operator="equal">
      <formula>"いる"</formula>
    </cfRule>
  </conditionalFormatting>
  <conditionalFormatting sqref="AH1169">
    <cfRule type="cellIs" dxfId="2634" priority="64" operator="equal">
      <formula>"非該当"</formula>
    </cfRule>
    <cfRule type="cellIs" dxfId="2633" priority="63" operator="equal">
      <formula>"いる"</formula>
    </cfRule>
    <cfRule type="cellIs" dxfId="2632" priority="65" operator="equal">
      <formula>"いる・いない"</formula>
    </cfRule>
    <cfRule type="containsText" dxfId="2631" priority="66" operator="containsText" text="いない">
      <formula>NOT(ISERROR(SEARCH("いない",AH1169)))</formula>
    </cfRule>
  </conditionalFormatting>
  <conditionalFormatting sqref="AH1178">
    <cfRule type="cellIs" dxfId="2630" priority="57" operator="equal">
      <formula>"非該当"</formula>
    </cfRule>
    <cfRule type="containsText" dxfId="2629" priority="59" operator="containsText" text="いない">
      <formula>NOT(ISERROR(SEARCH("いない",AH1178)))</formula>
    </cfRule>
    <cfRule type="cellIs" dxfId="2628" priority="58" operator="equal">
      <formula>"いる・いない"</formula>
    </cfRule>
    <cfRule type="cellIs" dxfId="2627" priority="56" operator="equal">
      <formula>"いる"</formula>
    </cfRule>
  </conditionalFormatting>
  <conditionalFormatting sqref="AH1192">
    <cfRule type="cellIs" dxfId="2626" priority="35" operator="equal">
      <formula>"非該当"</formula>
    </cfRule>
    <cfRule type="cellIs" dxfId="2625" priority="34" operator="equal">
      <formula>"いる"</formula>
    </cfRule>
    <cfRule type="containsText" dxfId="2624" priority="37" operator="containsText" text="いない">
      <formula>NOT(ISERROR(SEARCH("いない",AH1192)))</formula>
    </cfRule>
    <cfRule type="cellIs" dxfId="2623" priority="36" operator="equal">
      <formula>"いる・いない"</formula>
    </cfRule>
  </conditionalFormatting>
  <conditionalFormatting sqref="AH1203">
    <cfRule type="containsText" dxfId="2622" priority="44" operator="containsText" text="いない">
      <formula>NOT(ISERROR(SEARCH("いない",AH1203)))</formula>
    </cfRule>
    <cfRule type="cellIs" dxfId="2621" priority="43" operator="equal">
      <formula>"いる・いない"</formula>
    </cfRule>
    <cfRule type="cellIs" dxfId="2620" priority="41" operator="equal">
      <formula>"いる"</formula>
    </cfRule>
    <cfRule type="cellIs" dxfId="2619" priority="42" operator="equal">
      <formula>"非該当"</formula>
    </cfRule>
  </conditionalFormatting>
  <conditionalFormatting sqref="AH1213">
    <cfRule type="cellIs" dxfId="2618" priority="585" operator="equal">
      <formula>"いる"</formula>
    </cfRule>
    <cfRule type="containsText" dxfId="2617" priority="588" operator="containsText" text="いない">
      <formula>NOT(ISERROR(SEARCH("いない",AH1213)))</formula>
    </cfRule>
    <cfRule type="cellIs" dxfId="2616" priority="586" operator="equal">
      <formula>"非該当"</formula>
    </cfRule>
    <cfRule type="cellIs" dxfId="2615" priority="587" operator="equal">
      <formula>"いる・いない"</formula>
    </cfRule>
    <cfRule type="cellIs" dxfId="2614" priority="584" operator="equal">
      <formula>"いない（例外）"</formula>
    </cfRule>
  </conditionalFormatting>
  <conditionalFormatting sqref="AH1223">
    <cfRule type="containsText" dxfId="2613" priority="583" operator="containsText" text="いない">
      <formula>NOT(ISERROR(SEARCH("いない",AH1223)))</formula>
    </cfRule>
    <cfRule type="cellIs" dxfId="2612" priority="582" operator="equal">
      <formula>"いる・いない"</formula>
    </cfRule>
    <cfRule type="cellIs" dxfId="2611" priority="581" operator="equal">
      <formula>"非該当"</formula>
    </cfRule>
    <cfRule type="cellIs" dxfId="2610" priority="580" operator="equal">
      <formula>"いる"</formula>
    </cfRule>
    <cfRule type="cellIs" dxfId="2609" priority="579" operator="equal">
      <formula>"いない（例外）"</formula>
    </cfRule>
  </conditionalFormatting>
  <conditionalFormatting sqref="AH1227">
    <cfRule type="cellIs" dxfId="2608" priority="10" operator="equal">
      <formula>"いる・いない"</formula>
    </cfRule>
    <cfRule type="containsText" dxfId="2607" priority="11" operator="containsText" text="いない">
      <formula>NOT(ISERROR(SEARCH("いない",AH1227)))</formula>
    </cfRule>
    <cfRule type="cellIs" dxfId="2606" priority="7" operator="equal">
      <formula>"いない（例外）"</formula>
    </cfRule>
    <cfRule type="cellIs" dxfId="2605" priority="8" operator="equal">
      <formula>"いる"</formula>
    </cfRule>
    <cfRule type="cellIs" dxfId="2604" priority="9" operator="equal">
      <formula>"非該当"</formula>
    </cfRule>
  </conditionalFormatting>
  <conditionalFormatting sqref="AH1249">
    <cfRule type="cellIs" dxfId="2603" priority="575" operator="equal">
      <formula>"いる"</formula>
    </cfRule>
    <cfRule type="cellIs" dxfId="2602" priority="574" operator="equal">
      <formula>"いない（例外）"</formula>
    </cfRule>
    <cfRule type="cellIs" dxfId="2601" priority="576" operator="equal">
      <formula>"非該当"</formula>
    </cfRule>
    <cfRule type="cellIs" dxfId="2600" priority="577" operator="equal">
      <formula>"いる・いない"</formula>
    </cfRule>
    <cfRule type="containsText" dxfId="2599" priority="578" operator="containsText" text="いない">
      <formula>NOT(ISERROR(SEARCH("いない",AH1249)))</formula>
    </cfRule>
  </conditionalFormatting>
  <conditionalFormatting sqref="AH1252">
    <cfRule type="cellIs" dxfId="2598" priority="572" operator="equal">
      <formula>"いる・いない"</formula>
    </cfRule>
    <cfRule type="cellIs" dxfId="2597" priority="571" operator="equal">
      <formula>"非該当"</formula>
    </cfRule>
    <cfRule type="cellIs" dxfId="2596" priority="570" operator="equal">
      <formula>"いる"</formula>
    </cfRule>
    <cfRule type="cellIs" dxfId="2595" priority="569" operator="equal">
      <formula>"いない（例外）"</formula>
    </cfRule>
    <cfRule type="containsText" dxfId="2594" priority="573" operator="containsText" text="いない">
      <formula>NOT(ISERROR(SEARCH("いない",AH1252)))</formula>
    </cfRule>
  </conditionalFormatting>
  <conditionalFormatting sqref="AH1256">
    <cfRule type="cellIs" dxfId="2593" priority="564" operator="equal">
      <formula>"いない（例外）"</formula>
    </cfRule>
    <cfRule type="cellIs" dxfId="2592" priority="565" operator="equal">
      <formula>"いる"</formula>
    </cfRule>
    <cfRule type="containsText" dxfId="2591" priority="568" operator="containsText" text="いない">
      <formula>NOT(ISERROR(SEARCH("いない",AH1256)))</formula>
    </cfRule>
    <cfRule type="cellIs" dxfId="2590" priority="567" operator="equal">
      <formula>"いる・いない"</formula>
    </cfRule>
    <cfRule type="cellIs" dxfId="2589" priority="566" operator="equal">
      <formula>"非該当"</formula>
    </cfRule>
  </conditionalFormatting>
  <conditionalFormatting sqref="AH1260">
    <cfRule type="cellIs" dxfId="2588" priority="559" operator="equal">
      <formula>"いない（例外）"</formula>
    </cfRule>
    <cfRule type="cellIs" dxfId="2587" priority="560" operator="equal">
      <formula>"いる"</formula>
    </cfRule>
    <cfRule type="cellIs" dxfId="2586" priority="562" operator="equal">
      <formula>"いる・いない"</formula>
    </cfRule>
    <cfRule type="containsText" dxfId="2585" priority="563" operator="containsText" text="いない">
      <formula>NOT(ISERROR(SEARCH("いない",AH1260)))</formula>
    </cfRule>
    <cfRule type="cellIs" dxfId="2584" priority="561" operator="equal">
      <formula>"非該当"</formula>
    </cfRule>
  </conditionalFormatting>
  <conditionalFormatting sqref="AH1291">
    <cfRule type="cellIs" dxfId="2583" priority="556" operator="equal">
      <formula>"非該当"</formula>
    </cfRule>
    <cfRule type="cellIs" dxfId="2582" priority="557" operator="equal">
      <formula>"いる・いない"</formula>
    </cfRule>
    <cfRule type="containsText" dxfId="2581" priority="558" operator="containsText" text="いない">
      <formula>NOT(ISERROR(SEARCH("いない",AH1291)))</formula>
    </cfRule>
    <cfRule type="cellIs" dxfId="2580" priority="554" operator="equal">
      <formula>"いない（例外）"</formula>
    </cfRule>
    <cfRule type="cellIs" dxfId="2579" priority="555" operator="equal">
      <formula>"いる"</formula>
    </cfRule>
  </conditionalFormatting>
  <conditionalFormatting sqref="AH1295">
    <cfRule type="cellIs" dxfId="2578" priority="551" operator="equal">
      <formula>"非該当"</formula>
    </cfRule>
    <cfRule type="cellIs" dxfId="2577" priority="552" operator="equal">
      <formula>"いる・いない"</formula>
    </cfRule>
    <cfRule type="containsText" dxfId="2576" priority="553" operator="containsText" text="いない">
      <formula>NOT(ISERROR(SEARCH("いない",AH1295)))</formula>
    </cfRule>
    <cfRule type="cellIs" dxfId="2575" priority="550" operator="equal">
      <formula>"いる"</formula>
    </cfRule>
    <cfRule type="cellIs" dxfId="2574" priority="549" operator="equal">
      <formula>"いない（例外）"</formula>
    </cfRule>
  </conditionalFormatting>
  <conditionalFormatting sqref="AH1305">
    <cfRule type="cellIs" dxfId="2573" priority="547" operator="equal">
      <formula>"いる・いない"</formula>
    </cfRule>
    <cfRule type="cellIs" dxfId="2572" priority="544" operator="equal">
      <formula>"いない（例外）"</formula>
    </cfRule>
    <cfRule type="cellIs" dxfId="2571" priority="545" operator="equal">
      <formula>"いる"</formula>
    </cfRule>
    <cfRule type="cellIs" dxfId="2570" priority="546" operator="equal">
      <formula>"非該当"</formula>
    </cfRule>
    <cfRule type="containsText" dxfId="2569" priority="548" operator="containsText" text="いない">
      <formula>NOT(ISERROR(SEARCH("いない",AH1305)))</formula>
    </cfRule>
  </conditionalFormatting>
  <conditionalFormatting sqref="AH1315">
    <cfRule type="cellIs" dxfId="2568" priority="539" operator="equal">
      <formula>"いない（例外）"</formula>
    </cfRule>
    <cfRule type="cellIs" dxfId="2567" priority="540" operator="equal">
      <formula>"いる"</formula>
    </cfRule>
    <cfRule type="cellIs" dxfId="2566" priority="542" operator="equal">
      <formula>"いる・いない"</formula>
    </cfRule>
    <cfRule type="containsText" dxfId="2565" priority="543" operator="containsText" text="いない">
      <formula>NOT(ISERROR(SEARCH("いない",AH1315)))</formula>
    </cfRule>
    <cfRule type="cellIs" dxfId="2564" priority="541" operator="equal">
      <formula>"非該当"</formula>
    </cfRule>
  </conditionalFormatting>
  <conditionalFormatting sqref="AH1318">
    <cfRule type="cellIs" dxfId="2563" priority="534" operator="equal">
      <formula>"いない（例外）"</formula>
    </cfRule>
    <cfRule type="cellIs" dxfId="2562" priority="535" operator="equal">
      <formula>"いる"</formula>
    </cfRule>
    <cfRule type="cellIs" dxfId="2561" priority="537" operator="equal">
      <formula>"いる・いない"</formula>
    </cfRule>
    <cfRule type="containsText" dxfId="2560" priority="538" operator="containsText" text="いない">
      <formula>NOT(ISERROR(SEARCH("いない",AH1318)))</formula>
    </cfRule>
    <cfRule type="cellIs" dxfId="2559" priority="536" operator="equal">
      <formula>"非該当"</formula>
    </cfRule>
  </conditionalFormatting>
  <conditionalFormatting sqref="AH1321">
    <cfRule type="cellIs" dxfId="2558" priority="532" operator="equal">
      <formula>"いる・いない"</formula>
    </cfRule>
    <cfRule type="containsText" dxfId="2557" priority="533" operator="containsText" text="いない">
      <formula>NOT(ISERROR(SEARCH("いない",AH1321)))</formula>
    </cfRule>
    <cfRule type="cellIs" dxfId="2556" priority="530" operator="equal">
      <formula>"いる"</formula>
    </cfRule>
    <cfRule type="cellIs" dxfId="2555" priority="529" operator="equal">
      <formula>"いない（例外）"</formula>
    </cfRule>
    <cfRule type="cellIs" dxfId="2554" priority="531" operator="equal">
      <formula>"非該当"</formula>
    </cfRule>
  </conditionalFormatting>
  <conditionalFormatting sqref="AH1324">
    <cfRule type="containsText" dxfId="2553" priority="528" operator="containsText" text="いない">
      <formula>NOT(ISERROR(SEARCH("いない",AH1324)))</formula>
    </cfRule>
    <cfRule type="cellIs" dxfId="2552" priority="527" operator="equal">
      <formula>"いる・いない"</formula>
    </cfRule>
    <cfRule type="cellIs" dxfId="2551" priority="526" operator="equal">
      <formula>"非該当"</formula>
    </cfRule>
    <cfRule type="cellIs" dxfId="2550" priority="525" operator="equal">
      <formula>"いる"</formula>
    </cfRule>
    <cfRule type="cellIs" dxfId="2549" priority="524" operator="equal">
      <formula>"いない（例外）"</formula>
    </cfRule>
  </conditionalFormatting>
  <conditionalFormatting sqref="AH1327">
    <cfRule type="containsText" dxfId="2548" priority="523" operator="containsText" text="いない">
      <formula>NOT(ISERROR(SEARCH("いない",AH1327)))</formula>
    </cfRule>
    <cfRule type="cellIs" dxfId="2547" priority="522" operator="equal">
      <formula>"いる・いない"</formula>
    </cfRule>
    <cfRule type="cellIs" dxfId="2546" priority="521" operator="equal">
      <formula>"非該当"</formula>
    </cfRule>
    <cfRule type="cellIs" dxfId="2545" priority="520" operator="equal">
      <formula>"いる"</formula>
    </cfRule>
    <cfRule type="cellIs" dxfId="2544" priority="519" operator="equal">
      <formula>"いない（例外）"</formula>
    </cfRule>
  </conditionalFormatting>
  <conditionalFormatting sqref="AH1332">
    <cfRule type="cellIs" dxfId="2543" priority="514" operator="equal">
      <formula>"いない（例外）"</formula>
    </cfRule>
    <cfRule type="cellIs" dxfId="2542" priority="516" operator="equal">
      <formula>"非該当"</formula>
    </cfRule>
    <cfRule type="cellIs" dxfId="2541" priority="515" operator="equal">
      <formula>"いる"</formula>
    </cfRule>
    <cfRule type="containsText" dxfId="2540" priority="518" operator="containsText" text="いない">
      <formula>NOT(ISERROR(SEARCH("いない",AH1332)))</formula>
    </cfRule>
    <cfRule type="cellIs" dxfId="2539" priority="517" operator="equal">
      <formula>"いる・いない"</formula>
    </cfRule>
  </conditionalFormatting>
  <conditionalFormatting sqref="AH1336">
    <cfRule type="containsText" dxfId="2538" priority="513" operator="containsText" text="いない">
      <formula>NOT(ISERROR(SEARCH("いない",AH1336)))</formula>
    </cfRule>
    <cfRule type="cellIs" dxfId="2537" priority="512" operator="equal">
      <formula>"いる・いない"</formula>
    </cfRule>
    <cfRule type="cellIs" dxfId="2536" priority="511" operator="equal">
      <formula>"非該当"</formula>
    </cfRule>
    <cfRule type="cellIs" dxfId="2535" priority="510" operator="equal">
      <formula>"いる"</formula>
    </cfRule>
    <cfRule type="cellIs" dxfId="2534" priority="509" operator="equal">
      <formula>"いない（例外）"</formula>
    </cfRule>
  </conditionalFormatting>
  <conditionalFormatting sqref="AH1340">
    <cfRule type="cellIs" dxfId="2533" priority="506" operator="equal">
      <formula>"非該当"</formula>
    </cfRule>
    <cfRule type="cellIs" dxfId="2532" priority="505" operator="equal">
      <formula>"いる"</formula>
    </cfRule>
    <cfRule type="cellIs" dxfId="2531" priority="504" operator="equal">
      <formula>"いない（例外）"</formula>
    </cfRule>
    <cfRule type="containsText" dxfId="2530" priority="508" operator="containsText" text="いない">
      <formula>NOT(ISERROR(SEARCH("いない",AH1340)))</formula>
    </cfRule>
    <cfRule type="cellIs" dxfId="2529" priority="507" operator="equal">
      <formula>"いる・いない"</formula>
    </cfRule>
  </conditionalFormatting>
  <conditionalFormatting sqref="AH1344">
    <cfRule type="containsText" dxfId="2528" priority="503" operator="containsText" text="いない">
      <formula>NOT(ISERROR(SEARCH("いない",AH1344)))</formula>
    </cfRule>
    <cfRule type="cellIs" dxfId="2527" priority="499" operator="equal">
      <formula>"いない（例外）"</formula>
    </cfRule>
    <cfRule type="cellIs" dxfId="2526" priority="502" operator="equal">
      <formula>"いる・いない"</formula>
    </cfRule>
    <cfRule type="cellIs" dxfId="2525" priority="501" operator="equal">
      <formula>"非該当"</formula>
    </cfRule>
    <cfRule type="cellIs" dxfId="2524" priority="500" operator="equal">
      <formula>"いる"</formula>
    </cfRule>
  </conditionalFormatting>
  <conditionalFormatting sqref="AH1360">
    <cfRule type="cellIs" dxfId="2523" priority="495" operator="equal">
      <formula>"いる"</formula>
    </cfRule>
    <cfRule type="cellIs" dxfId="2522" priority="497" operator="equal">
      <formula>"いる・いない"</formula>
    </cfRule>
    <cfRule type="cellIs" dxfId="2521" priority="496" operator="equal">
      <formula>"非該当"</formula>
    </cfRule>
    <cfRule type="cellIs" dxfId="2520" priority="494" operator="equal">
      <formula>"いない（例外）"</formula>
    </cfRule>
    <cfRule type="containsText" dxfId="2519" priority="498" operator="containsText" text="いない">
      <formula>NOT(ISERROR(SEARCH("いない",AH1360)))</formula>
    </cfRule>
  </conditionalFormatting>
  <conditionalFormatting sqref="AH1378">
    <cfRule type="containsText" dxfId="2518" priority="493" operator="containsText" text="いない">
      <formula>NOT(ISERROR(SEARCH("いない",AH1378)))</formula>
    </cfRule>
    <cfRule type="cellIs" dxfId="2517" priority="492" operator="equal">
      <formula>"いる・いない"</formula>
    </cfRule>
    <cfRule type="cellIs" dxfId="2516" priority="491" operator="equal">
      <formula>"非該当"</formula>
    </cfRule>
    <cfRule type="cellIs" dxfId="2515" priority="489" operator="equal">
      <formula>"いない（例外）"</formula>
    </cfRule>
    <cfRule type="cellIs" dxfId="2514" priority="490" operator="equal">
      <formula>"いる"</formula>
    </cfRule>
  </conditionalFormatting>
  <conditionalFormatting sqref="AH1406">
    <cfRule type="cellIs" dxfId="2513" priority="486" operator="equal">
      <formula>"非該当"</formula>
    </cfRule>
    <cfRule type="cellIs" dxfId="2512" priority="487" operator="equal">
      <formula>"いる・いない"</formula>
    </cfRule>
    <cfRule type="cellIs" dxfId="2511" priority="484" operator="equal">
      <formula>"いない（例外）"</formula>
    </cfRule>
    <cfRule type="containsText" dxfId="2510" priority="488" operator="containsText" text="いない">
      <formula>NOT(ISERROR(SEARCH("いない",AH1406)))</formula>
    </cfRule>
    <cfRule type="cellIs" dxfId="2509" priority="485" operator="equal">
      <formula>"いる"</formula>
    </cfRule>
  </conditionalFormatting>
  <conditionalFormatting sqref="AH1409">
    <cfRule type="cellIs" dxfId="2508" priority="479" operator="equal">
      <formula>"いない（例外）"</formula>
    </cfRule>
    <cfRule type="cellIs" dxfId="2507" priority="481" operator="equal">
      <formula>"非該当"</formula>
    </cfRule>
    <cfRule type="cellIs" dxfId="2506" priority="482" operator="equal">
      <formula>"いる・いない"</formula>
    </cfRule>
    <cfRule type="containsText" dxfId="2505" priority="483" operator="containsText" text="いない">
      <formula>NOT(ISERROR(SEARCH("いない",AH1409)))</formula>
    </cfRule>
    <cfRule type="cellIs" dxfId="2504" priority="480" operator="equal">
      <formula>"いる"</formula>
    </cfRule>
  </conditionalFormatting>
  <conditionalFormatting sqref="AH1412">
    <cfRule type="cellIs" dxfId="2503" priority="476" operator="equal">
      <formula>"非該当"</formula>
    </cfRule>
    <cfRule type="cellIs" dxfId="2502" priority="474" operator="equal">
      <formula>"いない（例外）"</formula>
    </cfRule>
    <cfRule type="cellIs" dxfId="2501" priority="475" operator="equal">
      <formula>"いる"</formula>
    </cfRule>
    <cfRule type="containsText" dxfId="2500" priority="478" operator="containsText" text="いない">
      <formula>NOT(ISERROR(SEARCH("いない",AH1412)))</formula>
    </cfRule>
    <cfRule type="cellIs" dxfId="2499" priority="477" operator="equal">
      <formula>"いる・いない"</formula>
    </cfRule>
  </conditionalFormatting>
  <conditionalFormatting sqref="AH1416">
    <cfRule type="cellIs" dxfId="2498" priority="470" operator="equal">
      <formula>"いる"</formula>
    </cfRule>
    <cfRule type="containsText" dxfId="2497" priority="473" operator="containsText" text="いない">
      <formula>NOT(ISERROR(SEARCH("いない",AH1416)))</formula>
    </cfRule>
    <cfRule type="cellIs" dxfId="2496" priority="472" operator="equal">
      <formula>"いる・いない"</formula>
    </cfRule>
    <cfRule type="cellIs" dxfId="2495" priority="471" operator="equal">
      <formula>"非該当"</formula>
    </cfRule>
    <cfRule type="cellIs" dxfId="2494" priority="469" operator="equal">
      <formula>"いない（例外）"</formula>
    </cfRule>
  </conditionalFormatting>
  <conditionalFormatting sqref="AH1430">
    <cfRule type="containsText" dxfId="2493" priority="468" operator="containsText" text="いない">
      <formula>NOT(ISERROR(SEARCH("いない",AH1430)))</formula>
    </cfRule>
    <cfRule type="cellIs" dxfId="2492" priority="467" operator="equal">
      <formula>"いる・いない"</formula>
    </cfRule>
    <cfRule type="cellIs" dxfId="2491" priority="466" operator="equal">
      <formula>"非該当"</formula>
    </cfRule>
    <cfRule type="cellIs" dxfId="2490" priority="465" operator="equal">
      <formula>"いる"</formula>
    </cfRule>
    <cfRule type="cellIs" dxfId="2489" priority="464" operator="equal">
      <formula>"いない（例外）"</formula>
    </cfRule>
  </conditionalFormatting>
  <conditionalFormatting sqref="AH1433">
    <cfRule type="containsText" dxfId="2488" priority="463" operator="containsText" text="いない">
      <formula>NOT(ISERROR(SEARCH("いない",AH1433)))</formula>
    </cfRule>
    <cfRule type="cellIs" dxfId="2487" priority="462" operator="equal">
      <formula>"いる・いない"</formula>
    </cfRule>
    <cfRule type="cellIs" dxfId="2486" priority="461" operator="equal">
      <formula>"非該当"</formula>
    </cfRule>
    <cfRule type="cellIs" dxfId="2485" priority="460" operator="equal">
      <formula>"いる"</formula>
    </cfRule>
    <cfRule type="cellIs" dxfId="2484" priority="459" operator="equal">
      <formula>"いない（例外）"</formula>
    </cfRule>
  </conditionalFormatting>
  <conditionalFormatting sqref="AH1439">
    <cfRule type="cellIs" dxfId="2483" priority="454" operator="equal">
      <formula>"いない（例外）"</formula>
    </cfRule>
    <cfRule type="cellIs" dxfId="2482" priority="457" operator="equal">
      <formula>"いる・いない"</formula>
    </cfRule>
    <cfRule type="containsText" dxfId="2481" priority="458" operator="containsText" text="いない">
      <formula>NOT(ISERROR(SEARCH("いない",AH1439)))</formula>
    </cfRule>
    <cfRule type="cellIs" dxfId="2480" priority="456" operator="equal">
      <formula>"非該当"</formula>
    </cfRule>
    <cfRule type="cellIs" dxfId="2479" priority="455" operator="equal">
      <formula>"いる"</formula>
    </cfRule>
  </conditionalFormatting>
  <conditionalFormatting sqref="AH1442">
    <cfRule type="cellIs" dxfId="2478" priority="449" operator="equal">
      <formula>"いない（例外）"</formula>
    </cfRule>
    <cfRule type="containsText" dxfId="2477" priority="453" operator="containsText" text="いない">
      <formula>NOT(ISERROR(SEARCH("いない",AH1442)))</formula>
    </cfRule>
    <cfRule type="cellIs" dxfId="2476" priority="452" operator="equal">
      <formula>"いる・いない"</formula>
    </cfRule>
    <cfRule type="cellIs" dxfId="2475" priority="451" operator="equal">
      <formula>"非該当"</formula>
    </cfRule>
    <cfRule type="cellIs" dxfId="2474" priority="450" operator="equal">
      <formula>"いる"</formula>
    </cfRule>
  </conditionalFormatting>
  <conditionalFormatting sqref="AH1446">
    <cfRule type="cellIs" dxfId="2473" priority="447" operator="equal">
      <formula>"いる・いない"</formula>
    </cfRule>
    <cfRule type="cellIs" dxfId="2472" priority="446" operator="equal">
      <formula>"非該当"</formula>
    </cfRule>
    <cfRule type="cellIs" dxfId="2471" priority="445" operator="equal">
      <formula>"いる"</formula>
    </cfRule>
    <cfRule type="cellIs" dxfId="2470" priority="444" operator="equal">
      <formula>"いない（例外）"</formula>
    </cfRule>
  </conditionalFormatting>
  <conditionalFormatting sqref="AH82:AI82">
    <cfRule type="cellIs" dxfId="2469" priority="12486" operator="between">
      <formula>0.5</formula>
      <formula>44</formula>
    </cfRule>
  </conditionalFormatting>
  <conditionalFormatting sqref="AH82:AI83">
    <cfRule type="cellIs" dxfId="2468" priority="12485" operator="equal">
      <formula>"　"</formula>
    </cfRule>
  </conditionalFormatting>
  <conditionalFormatting sqref="AH83:AI83">
    <cfRule type="cellIs" dxfId="2467" priority="12484" operator="between">
      <formula>0.5</formula>
      <formula>200</formula>
    </cfRule>
  </conditionalFormatting>
  <conditionalFormatting sqref="AH510:AJ510">
    <cfRule type="cellIs" dxfId="2466" priority="2442" operator="equal">
      <formula>"いない・いる"</formula>
    </cfRule>
    <cfRule type="cellIs" dxfId="2465" priority="2441" operator="equal">
      <formula>"いる"</formula>
    </cfRule>
    <cfRule type="cellIs" dxfId="2464" priority="2440" operator="equal">
      <formula>"いない"</formula>
    </cfRule>
    <cfRule type="cellIs" dxfId="2463" priority="2439" operator="equal">
      <formula>"非該当"</formula>
    </cfRule>
  </conditionalFormatting>
  <conditionalFormatting sqref="AH1446:AJ1446">
    <cfRule type="cellIs" dxfId="2462" priority="443" operator="equal">
      <formula>"いない"</formula>
    </cfRule>
  </conditionalFormatting>
  <conditionalFormatting sqref="AI582:AI587">
    <cfRule type="cellIs" dxfId="2461" priority="2508" operator="equal">
      <formula>16</formula>
    </cfRule>
    <cfRule type="cellIs" dxfId="2460" priority="2509" operator="equal">
      <formula>17</formula>
    </cfRule>
    <cfRule type="cellIs" dxfId="2459" priority="2510" operator="equal">
      <formula>18</formula>
    </cfRule>
    <cfRule type="cellIs" dxfId="2458" priority="2511" operator="equal">
      <formula>19</formula>
    </cfRule>
    <cfRule type="cellIs" dxfId="2457" priority="2512" operator="equal">
      <formula>20</formula>
    </cfRule>
    <cfRule type="cellIs" dxfId="2456" priority="2513" operator="equal">
      <formula>0</formula>
    </cfRule>
    <cfRule type="cellIs" dxfId="2455" priority="2514" operator="equal">
      <formula>5</formula>
    </cfRule>
    <cfRule type="cellIs" dxfId="2454" priority="2515" operator="equal">
      <formula>4</formula>
    </cfRule>
    <cfRule type="cellIs" dxfId="2453" priority="2516" operator="equal">
      <formula>3</formula>
    </cfRule>
    <cfRule type="cellIs" dxfId="2452" priority="2517" operator="equal">
      <formula>2</formula>
    </cfRule>
    <cfRule type="cellIs" dxfId="2451" priority="2518" operator="equal">
      <formula>1</formula>
    </cfRule>
    <cfRule type="cellIs" dxfId="2450" priority="2502" operator="equal">
      <formula>10</formula>
    </cfRule>
    <cfRule type="containsBlanks" dxfId="2449" priority="2497">
      <formula>LEN(TRIM(AI582))=0</formula>
    </cfRule>
    <cfRule type="cellIs" dxfId="2448" priority="2498" operator="equal">
      <formula>6</formula>
    </cfRule>
    <cfRule type="cellIs" dxfId="2447" priority="2499" operator="equal">
      <formula>7</formula>
    </cfRule>
    <cfRule type="cellIs" dxfId="2446" priority="2500" operator="equal">
      <formula>8</formula>
    </cfRule>
    <cfRule type="cellIs" dxfId="2445" priority="2501" operator="equal">
      <formula>9</formula>
    </cfRule>
    <cfRule type="cellIs" dxfId="2444" priority="2503" operator="equal">
      <formula>11</formula>
    </cfRule>
    <cfRule type="cellIs" dxfId="2443" priority="2504" operator="equal">
      <formula>12</formula>
    </cfRule>
    <cfRule type="cellIs" dxfId="2442" priority="2505" operator="equal">
      <formula>13</formula>
    </cfRule>
    <cfRule type="cellIs" dxfId="2441" priority="2506" operator="equal">
      <formula>14</formula>
    </cfRule>
    <cfRule type="cellIs" dxfId="2440" priority="2507" operator="equal">
      <formula>15</formula>
    </cfRule>
  </conditionalFormatting>
  <conditionalFormatting sqref="AI591">
    <cfRule type="cellIs" dxfId="2439" priority="2338" operator="equal">
      <formula>6</formula>
    </cfRule>
    <cfRule type="cellIs" dxfId="2438" priority="2349" operator="equal">
      <formula>2</formula>
    </cfRule>
    <cfRule type="cellIs" dxfId="2437" priority="2348" operator="equal">
      <formula>3</formula>
    </cfRule>
    <cfRule type="containsBlanks" dxfId="2436" priority="2337">
      <formula>LEN(TRIM(AI591))=0</formula>
    </cfRule>
    <cfRule type="cellIs" dxfId="2435" priority="2341" operator="equal">
      <formula>9</formula>
    </cfRule>
    <cfRule type="cellIs" dxfId="2434" priority="2340" operator="equal">
      <formula>8</formula>
    </cfRule>
    <cfRule type="cellIs" dxfId="2433" priority="2339" operator="equal">
      <formula>7</formula>
    </cfRule>
    <cfRule type="cellIs" dxfId="2432" priority="2342" operator="equal">
      <formula>10</formula>
    </cfRule>
    <cfRule type="cellIs" dxfId="2431" priority="2343" operator="equal">
      <formula>11</formula>
    </cfRule>
    <cfRule type="cellIs" dxfId="2430" priority="2344" operator="equal">
      <formula>12</formula>
    </cfRule>
    <cfRule type="cellIs" dxfId="2429" priority="2345" operator="equal">
      <formula>1</formula>
    </cfRule>
    <cfRule type="cellIs" dxfId="2428" priority="2346" operator="equal">
      <formula>5</formula>
    </cfRule>
    <cfRule type="cellIs" dxfId="2427" priority="2347" operator="equal">
      <formula>4</formula>
    </cfRule>
  </conditionalFormatting>
  <conditionalFormatting sqref="AI736:AI741">
    <cfRule type="cellIs" dxfId="2426" priority="2390" operator="equal">
      <formula>6</formula>
    </cfRule>
    <cfRule type="containsBlanks" dxfId="2425" priority="2389">
      <formula>LEN(TRIM(AI736))=0</formula>
    </cfRule>
    <cfRule type="cellIs" dxfId="2424" priority="2401" operator="equal">
      <formula>2</formula>
    </cfRule>
    <cfRule type="cellIs" dxfId="2423" priority="2400" operator="equal">
      <formula>3</formula>
    </cfRule>
    <cfRule type="cellIs" dxfId="2422" priority="2398" operator="equal">
      <formula>5</formula>
    </cfRule>
    <cfRule type="cellIs" dxfId="2421" priority="2394" operator="equal">
      <formula>10</formula>
    </cfRule>
    <cfRule type="cellIs" dxfId="2420" priority="2393" operator="equal">
      <formula>9</formula>
    </cfRule>
    <cfRule type="cellIs" dxfId="2419" priority="2392" operator="equal">
      <formula>8</formula>
    </cfRule>
    <cfRule type="cellIs" dxfId="2418" priority="2399" operator="equal">
      <formula>4</formula>
    </cfRule>
    <cfRule type="cellIs" dxfId="2417" priority="2391" operator="equal">
      <formula>7</formula>
    </cfRule>
    <cfRule type="cellIs" dxfId="2416" priority="2397" operator="equal">
      <formula>1</formula>
    </cfRule>
    <cfRule type="cellIs" dxfId="2415" priority="2396" operator="equal">
      <formula>12</formula>
    </cfRule>
    <cfRule type="cellIs" dxfId="2414" priority="2395" operator="equal">
      <formula>11</formula>
    </cfRule>
  </conditionalFormatting>
  <conditionalFormatting sqref="AI745">
    <cfRule type="cellIs" dxfId="2413" priority="2370" operator="equal">
      <formula>12</formula>
    </cfRule>
    <cfRule type="cellIs" dxfId="2412" priority="2369" operator="equal">
      <formula>11</formula>
    </cfRule>
    <cfRule type="cellIs" dxfId="2411" priority="2368" operator="equal">
      <formula>10</formula>
    </cfRule>
    <cfRule type="cellIs" dxfId="2410" priority="2367" operator="equal">
      <formula>9</formula>
    </cfRule>
    <cfRule type="cellIs" dxfId="2409" priority="2366" operator="equal">
      <formula>8</formula>
    </cfRule>
    <cfRule type="cellIs" dxfId="2408" priority="2365" operator="equal">
      <formula>7</formula>
    </cfRule>
    <cfRule type="containsBlanks" dxfId="2407" priority="2363">
      <formula>LEN(TRIM(AI745))=0</formula>
    </cfRule>
    <cfRule type="cellIs" dxfId="2406" priority="2374" operator="equal">
      <formula>3</formula>
    </cfRule>
    <cfRule type="cellIs" dxfId="2405" priority="2364" operator="equal">
      <formula>6</formula>
    </cfRule>
    <cfRule type="cellIs" dxfId="2404" priority="2375" operator="equal">
      <formula>2</formula>
    </cfRule>
    <cfRule type="cellIs" dxfId="2403" priority="2373" operator="equal">
      <formula>4</formula>
    </cfRule>
    <cfRule type="cellIs" dxfId="2402" priority="2372" operator="equal">
      <formula>5</formula>
    </cfRule>
    <cfRule type="cellIs" dxfId="2401" priority="2371" operator="equal">
      <formula>1</formula>
    </cfRule>
  </conditionalFormatting>
  <conditionalFormatting sqref="AI1033:AI1038">
    <cfRule type="cellIs" dxfId="2400" priority="2183" operator="equal">
      <formula>7</formula>
    </cfRule>
    <cfRule type="cellIs" dxfId="2399" priority="2182" operator="equal">
      <formula>6</formula>
    </cfRule>
    <cfRule type="containsBlanks" dxfId="2398" priority="2181">
      <formula>LEN(TRIM(AI1033))=0</formula>
    </cfRule>
    <cfRule type="cellIs" dxfId="2397" priority="2189" operator="equal">
      <formula>1</formula>
    </cfRule>
    <cfRule type="cellIs" dxfId="2396" priority="2185" operator="equal">
      <formula>9</formula>
    </cfRule>
    <cfRule type="cellIs" dxfId="2395" priority="2184" operator="equal">
      <formula>8</formula>
    </cfRule>
    <cfRule type="cellIs" dxfId="2394" priority="2188" operator="equal">
      <formula>12</formula>
    </cfRule>
    <cfRule type="cellIs" dxfId="2393" priority="2186" operator="equal">
      <formula>10</formula>
    </cfRule>
    <cfRule type="cellIs" dxfId="2392" priority="2187" operator="equal">
      <formula>11</formula>
    </cfRule>
    <cfRule type="cellIs" dxfId="2391" priority="2190" operator="equal">
      <formula>5</formula>
    </cfRule>
    <cfRule type="cellIs" dxfId="2390" priority="2191" operator="equal">
      <formula>4</formula>
    </cfRule>
    <cfRule type="cellIs" dxfId="2389" priority="2192" operator="equal">
      <formula>3</formula>
    </cfRule>
    <cfRule type="cellIs" dxfId="2388" priority="2193" operator="equal">
      <formula>2</formula>
    </cfRule>
  </conditionalFormatting>
  <conditionalFormatting sqref="AI1042">
    <cfRule type="cellIs" dxfId="2387" priority="2160" operator="equal">
      <formula>10</formula>
    </cfRule>
    <cfRule type="cellIs" dxfId="2386" priority="2159" operator="equal">
      <formula>9</formula>
    </cfRule>
    <cfRule type="cellIs" dxfId="2385" priority="2157" operator="equal">
      <formula>7</formula>
    </cfRule>
    <cfRule type="cellIs" dxfId="2384" priority="2156" operator="equal">
      <formula>6</formula>
    </cfRule>
    <cfRule type="containsBlanks" dxfId="2383" priority="2155">
      <formula>LEN(TRIM(AI1042))=0</formula>
    </cfRule>
    <cfRule type="cellIs" dxfId="2382" priority="2158" operator="equal">
      <formula>8</formula>
    </cfRule>
    <cfRule type="cellIs" dxfId="2381" priority="2167" operator="equal">
      <formula>2</formula>
    </cfRule>
    <cfRule type="cellIs" dxfId="2380" priority="2166" operator="equal">
      <formula>3</formula>
    </cfRule>
    <cfRule type="cellIs" dxfId="2379" priority="2165" operator="equal">
      <formula>4</formula>
    </cfRule>
    <cfRule type="cellIs" dxfId="2378" priority="2164" operator="equal">
      <formula>5</formula>
    </cfRule>
    <cfRule type="cellIs" dxfId="2377" priority="2163" operator="equal">
      <formula>1</formula>
    </cfRule>
    <cfRule type="cellIs" dxfId="2376" priority="2162" operator="equal">
      <formula>12</formula>
    </cfRule>
    <cfRule type="cellIs" dxfId="2375" priority="2161" operator="equal">
      <formula>11</formula>
    </cfRule>
  </conditionalFormatting>
  <conditionalFormatting sqref="AI1384:AI1389">
    <cfRule type="cellIs" dxfId="2374" priority="2001" operator="equal">
      <formula>7</formula>
    </cfRule>
    <cfRule type="cellIs" dxfId="2373" priority="2006" operator="equal">
      <formula>12</formula>
    </cfRule>
    <cfRule type="cellIs" dxfId="2372" priority="2002" operator="equal">
      <formula>8</formula>
    </cfRule>
    <cfRule type="cellIs" dxfId="2371" priority="2011" operator="equal">
      <formula>2</formula>
    </cfRule>
    <cfRule type="containsBlanks" dxfId="2370" priority="1999">
      <formula>LEN(TRIM(AI1384))=0</formula>
    </cfRule>
    <cfRule type="cellIs" dxfId="2369" priority="2000" operator="equal">
      <formula>6</formula>
    </cfRule>
    <cfRule type="cellIs" dxfId="2368" priority="2009" operator="equal">
      <formula>4</formula>
    </cfRule>
    <cfRule type="cellIs" dxfId="2367" priority="2010" operator="equal">
      <formula>3</formula>
    </cfRule>
    <cfRule type="cellIs" dxfId="2366" priority="2008" operator="equal">
      <formula>5</formula>
    </cfRule>
    <cfRule type="cellIs" dxfId="2365" priority="2003" operator="equal">
      <formula>9</formula>
    </cfRule>
    <cfRule type="cellIs" dxfId="2364" priority="2005" operator="equal">
      <formula>11</formula>
    </cfRule>
    <cfRule type="cellIs" dxfId="2363" priority="2007" operator="equal">
      <formula>1</formula>
    </cfRule>
    <cfRule type="cellIs" dxfId="2362" priority="2004" operator="equal">
      <formula>10</formula>
    </cfRule>
  </conditionalFormatting>
  <conditionalFormatting sqref="AI1393">
    <cfRule type="cellIs" dxfId="2361" priority="1983" operator="equal">
      <formula>4</formula>
    </cfRule>
    <cfRule type="cellIs" dxfId="2360" priority="1984" operator="equal">
      <formula>3</formula>
    </cfRule>
    <cfRule type="cellIs" dxfId="2359" priority="1985" operator="equal">
      <formula>2</formula>
    </cfRule>
    <cfRule type="cellIs" dxfId="2358" priority="1974" operator="equal">
      <formula>6</formula>
    </cfRule>
    <cfRule type="cellIs" dxfId="2357" priority="1976" operator="equal">
      <formula>8</formula>
    </cfRule>
    <cfRule type="cellIs" dxfId="2356" priority="1977" operator="equal">
      <formula>9</formula>
    </cfRule>
    <cfRule type="cellIs" dxfId="2355" priority="1975" operator="equal">
      <formula>7</formula>
    </cfRule>
    <cfRule type="cellIs" dxfId="2354" priority="1979" operator="equal">
      <formula>11</formula>
    </cfRule>
    <cfRule type="cellIs" dxfId="2353" priority="1980" operator="equal">
      <formula>12</formula>
    </cfRule>
    <cfRule type="cellIs" dxfId="2352" priority="1981" operator="equal">
      <formula>1</formula>
    </cfRule>
    <cfRule type="cellIs" dxfId="2351" priority="1978" operator="equal">
      <formula>10</formula>
    </cfRule>
    <cfRule type="containsBlanks" dxfId="2350" priority="1973">
      <formula>LEN(TRIM(AI1393))=0</formula>
    </cfRule>
    <cfRule type="cellIs" dxfId="2349" priority="1982" operator="equal">
      <formula>5</formula>
    </cfRule>
  </conditionalFormatting>
  <conditionalFormatting sqref="AK964">
    <cfRule type="cellIs" dxfId="2348" priority="3554" operator="equal">
      <formula>"未策定"</formula>
    </cfRule>
    <cfRule type="cellIs" dxfId="2347" priority="3555" operator="equal">
      <formula>"策定済"</formula>
    </cfRule>
  </conditionalFormatting>
  <conditionalFormatting sqref="AK966">
    <cfRule type="cellIs" dxfId="2346" priority="3545" operator="equal">
      <formula>"未策定"</formula>
    </cfRule>
    <cfRule type="cellIs" dxfId="2345" priority="3546" operator="equal">
      <formula>"策定済"</formula>
    </cfRule>
  </conditionalFormatting>
  <conditionalFormatting sqref="AK985">
    <cfRule type="cellIs" dxfId="2344" priority="13033" operator="equal">
      <formula>"策定済・未策定"</formula>
    </cfRule>
    <cfRule type="cellIs" dxfId="2343" priority="13031" operator="equal">
      <formula>"未策定"</formula>
    </cfRule>
    <cfRule type="cellIs" dxfId="2342" priority="13032" operator="equal">
      <formula>"策定済"</formula>
    </cfRule>
  </conditionalFormatting>
  <conditionalFormatting sqref="AK992">
    <cfRule type="cellIs" dxfId="2341" priority="11767" operator="equal">
      <formula>"未策定"</formula>
    </cfRule>
    <cfRule type="cellIs" dxfId="2340" priority="11768" operator="equal">
      <formula>"策定済"</formula>
    </cfRule>
    <cfRule type="cellIs" dxfId="2339" priority="11769" operator="equal">
      <formula>"策定済・未策定"</formula>
    </cfRule>
  </conditionalFormatting>
  <conditionalFormatting sqref="AK1003:AK1004 AK1006:AK1007">
    <cfRule type="cellIs" dxfId="2338" priority="3520" operator="equal">
      <formula>"未実施"</formula>
    </cfRule>
    <cfRule type="cellIs" dxfId="2337" priority="3522" operator="equal">
      <formula>"実施済"</formula>
    </cfRule>
    <cfRule type="cellIs" dxfId="2336" priority="3521" operator="equal">
      <formula>"実施予定"</formula>
    </cfRule>
  </conditionalFormatting>
  <conditionalFormatting sqref="AK1009:AK1010">
    <cfRule type="cellIs" dxfId="2335" priority="3509" operator="equal">
      <formula>"未実施"</formula>
    </cfRule>
    <cfRule type="cellIs" dxfId="2334" priority="3510" operator="equal">
      <formula>"実施予定"</formula>
    </cfRule>
    <cfRule type="cellIs" dxfId="2333" priority="3511" operator="equal">
      <formula>"実施済"</formula>
    </cfRule>
  </conditionalFormatting>
  <conditionalFormatting sqref="AK1012:AK1021 AK1029:AK1030">
    <cfRule type="cellIs" dxfId="2332" priority="3371" operator="equal">
      <formula>"未実施"</formula>
    </cfRule>
    <cfRule type="cellIs" dxfId="2331" priority="3372" operator="equal">
      <formula>"実施予定"</formula>
    </cfRule>
    <cfRule type="cellIs" dxfId="2330" priority="3374" operator="equal">
      <formula>"実施済・未実施"</formula>
    </cfRule>
    <cfRule type="cellIs" dxfId="2329" priority="3373" operator="equal">
      <formula>"実施済"</formula>
    </cfRule>
  </conditionalFormatting>
  <conditionalFormatting sqref="AK1024:AK1025">
    <cfRule type="cellIs" dxfId="2328" priority="3365" operator="equal">
      <formula>"実施済"</formula>
    </cfRule>
    <cfRule type="cellIs" dxfId="2327" priority="3366" operator="equal">
      <formula>"実施済・未実施"</formula>
    </cfRule>
    <cfRule type="cellIs" dxfId="2326" priority="3364" operator="equal">
      <formula>"実施予定"</formula>
    </cfRule>
    <cfRule type="cellIs" dxfId="2325" priority="3363" operator="equal">
      <formula>"未実施"</formula>
    </cfRule>
  </conditionalFormatting>
  <conditionalFormatting sqref="AK1069:AK1072">
    <cfRule type="cellIs" dxfId="2324" priority="3348" operator="equal">
      <formula>"実施予定"</formula>
    </cfRule>
    <cfRule type="cellIs" dxfId="2323" priority="3350" operator="equal">
      <formula>"実施済・未実施"</formula>
    </cfRule>
    <cfRule type="cellIs" dxfId="2322" priority="3349" operator="equal">
      <formula>"実施済"</formula>
    </cfRule>
    <cfRule type="cellIs" dxfId="2321" priority="3347" operator="equal">
      <formula>"未実施"</formula>
    </cfRule>
  </conditionalFormatting>
  <conditionalFormatting sqref="AK1084:AK1087">
    <cfRule type="cellIs" dxfId="2320" priority="3318" operator="equal">
      <formula>"実施済・未実施"</formula>
    </cfRule>
    <cfRule type="cellIs" dxfId="2319" priority="3315" operator="equal">
      <formula>"未実施"</formula>
    </cfRule>
    <cfRule type="cellIs" dxfId="2318" priority="3316" operator="equal">
      <formula>"実施予定"</formula>
    </cfRule>
    <cfRule type="cellIs" dxfId="2317" priority="3317" operator="equal">
      <formula>"実施済"</formula>
    </cfRule>
  </conditionalFormatting>
  <conditionalFormatting sqref="AK1089:AK1097">
    <cfRule type="cellIs" dxfId="2316" priority="3307" operator="equal">
      <formula>"未実施"</formula>
    </cfRule>
    <cfRule type="cellIs" dxfId="2315" priority="3308" operator="equal">
      <formula>"実施予定"</formula>
    </cfRule>
    <cfRule type="cellIs" dxfId="2314" priority="3309" operator="equal">
      <formula>"実施済"</formula>
    </cfRule>
    <cfRule type="cellIs" dxfId="2313" priority="3310" operator="equal">
      <formula>"実施済・未実施"</formula>
    </cfRule>
  </conditionalFormatting>
  <conditionalFormatting sqref="AK1113:AK1114">
    <cfRule type="cellIs" dxfId="2312" priority="3302" operator="equal">
      <formula>"実施済・未実施"</formula>
    </cfRule>
    <cfRule type="cellIs" dxfId="2311" priority="3300" operator="equal">
      <formula>"実施予定"</formula>
    </cfRule>
    <cfRule type="cellIs" dxfId="2310" priority="3301" operator="equal">
      <formula>"実施済"</formula>
    </cfRule>
    <cfRule type="cellIs" dxfId="2309" priority="3299" operator="equal">
      <formula>"未実施"</formula>
    </cfRule>
  </conditionalFormatting>
  <conditionalFormatting sqref="AK1116:AK1117">
    <cfRule type="cellIs" dxfId="2308" priority="3292" operator="equal">
      <formula>"実施予定"</formula>
    </cfRule>
    <cfRule type="cellIs" dxfId="2307" priority="3294" operator="equal">
      <formula>"実施済・未実施"</formula>
    </cfRule>
    <cfRule type="cellIs" dxfId="2306" priority="3291" operator="equal">
      <formula>"未実施"</formula>
    </cfRule>
    <cfRule type="cellIs" dxfId="2305" priority="3293" operator="equal">
      <formula>"実施済"</formula>
    </cfRule>
  </conditionalFormatting>
  <conditionalFormatting sqref="AR7 AR764 AR1086">
    <cfRule type="cellIs" dxfId="2304" priority="10585" operator="equal">
      <formula>0</formula>
    </cfRule>
    <cfRule type="containsText" dxfId="2303" priority="10586" operator="containsText" text="根拠法令等の記載内容を再度確認してください。">
      <formula>NOT(ISERROR(SEARCH("根拠法令等の記載内容を再度確認してください。",AR7)))</formula>
    </cfRule>
    <cfRule type="containsErrors" dxfId="2302" priority="10584">
      <formula>ISERROR(AR7)</formula>
    </cfRule>
  </conditionalFormatting>
  <conditionalFormatting sqref="AR9:AR10">
    <cfRule type="containsText" dxfId="2301" priority="14453" operator="containsText" text="自主点検のポイントの記載内容を再度確認してください。">
      <formula>NOT(ISERROR(SEARCH("自主点検のポイントの記載内容を再度確認してください。",AR9)))</formula>
    </cfRule>
  </conditionalFormatting>
  <conditionalFormatting sqref="AR9:AR11">
    <cfRule type="containsErrors" dxfId="2300" priority="1970">
      <formula>ISERROR(AR9)</formula>
    </cfRule>
    <cfRule type="cellIs" dxfId="2299" priority="1971" operator="equal">
      <formula>0</formula>
    </cfRule>
  </conditionalFormatting>
  <conditionalFormatting sqref="AR11">
    <cfRule type="containsText" dxfId="2298" priority="1972" operator="containsText" text="根拠法令等の記載内容を再度確認してください。">
      <formula>NOT(ISERROR(SEARCH("根拠法令等の記載内容を再度確認してください。",AR11)))</formula>
    </cfRule>
  </conditionalFormatting>
  <conditionalFormatting sqref="AR13:AR14">
    <cfRule type="containsText" dxfId="2297" priority="3180" operator="containsText" text="自主点検のポイントの記載内容を再度確認してください。">
      <formula>NOT(ISERROR(SEARCH("自主点検のポイントの記載内容を再度確認してください。",AR13)))</formula>
    </cfRule>
  </conditionalFormatting>
  <conditionalFormatting sqref="AR13:AR15">
    <cfRule type="cellIs" dxfId="2296" priority="1968" operator="equal">
      <formula>0</formula>
    </cfRule>
    <cfRule type="containsErrors" dxfId="2295" priority="1967">
      <formula>ISERROR(AR13)</formula>
    </cfRule>
  </conditionalFormatting>
  <conditionalFormatting sqref="AR15">
    <cfRule type="containsText" dxfId="2294" priority="1969" operator="containsText" text="根拠法令等の記載内容を再度確認してください。">
      <formula>NOT(ISERROR(SEARCH("根拠法令等の記載内容を再度確認してください。",AR15)))</formula>
    </cfRule>
  </conditionalFormatting>
  <conditionalFormatting sqref="AR19">
    <cfRule type="containsText" dxfId="2293" priority="3177" operator="containsText" text="自主点検のポイントの記載内容を再度確認してください。">
      <formula>NOT(ISERROR(SEARCH("自主点検のポイントの記載内容を再度確認してください。",AR19)))</formula>
    </cfRule>
  </conditionalFormatting>
  <conditionalFormatting sqref="AR19:AR20">
    <cfRule type="cellIs" dxfId="2292" priority="1965" operator="equal">
      <formula>0</formula>
    </cfRule>
    <cfRule type="containsErrors" dxfId="2291" priority="1964">
      <formula>ISERROR(AR19)</formula>
    </cfRule>
  </conditionalFormatting>
  <conditionalFormatting sqref="AR20">
    <cfRule type="containsText" dxfId="2290" priority="1966" operator="containsText" text="根拠法令等の記載内容を再度確認してください。">
      <formula>NOT(ISERROR(SEARCH("根拠法令等の記載内容を再度確認してください。",AR20)))</formula>
    </cfRule>
  </conditionalFormatting>
  <conditionalFormatting sqref="AR23">
    <cfRule type="containsText" dxfId="2289" priority="3174" operator="containsText" text="自主点検のポイントの記載内容を再度確認してください。">
      <formula>NOT(ISERROR(SEARCH("自主点検のポイントの記載内容を再度確認してください。",AR23)))</formula>
    </cfRule>
    <cfRule type="cellIs" dxfId="2288" priority="3173" operator="equal">
      <formula>0</formula>
    </cfRule>
    <cfRule type="containsErrors" dxfId="2287" priority="3172">
      <formula>ISERROR(AR23)</formula>
    </cfRule>
  </conditionalFormatting>
  <conditionalFormatting sqref="AR25">
    <cfRule type="containsText" dxfId="2286" priority="3171" operator="containsText" text="自主点検のポイントの記載内容を再度確認してください。">
      <formula>NOT(ISERROR(SEARCH("自主点検のポイントの記載内容を再度確認してください。",AR25)))</formula>
    </cfRule>
    <cfRule type="cellIs" dxfId="2285" priority="3170" operator="equal">
      <formula>0</formula>
    </cfRule>
    <cfRule type="containsErrors" dxfId="2284" priority="3169">
      <formula>ISERROR(AR25)</formula>
    </cfRule>
  </conditionalFormatting>
  <conditionalFormatting sqref="AR30:AR31">
    <cfRule type="containsText" dxfId="2283" priority="3168" operator="containsText" text="自主点検のポイントの記載内容を再度確認してください。">
      <formula>NOT(ISERROR(SEARCH("自主点検のポイントの記載内容を再度確認してください。",AR30)))</formula>
    </cfRule>
  </conditionalFormatting>
  <conditionalFormatting sqref="AR30:AR32">
    <cfRule type="containsErrors" dxfId="2282" priority="1961">
      <formula>ISERROR(AR30)</formula>
    </cfRule>
    <cfRule type="cellIs" dxfId="2281" priority="1962" operator="equal">
      <formula>0</formula>
    </cfRule>
  </conditionalFormatting>
  <conditionalFormatting sqref="AR32">
    <cfRule type="containsText" dxfId="2280" priority="1963" operator="containsText" text="根拠法令等の記載内容を再度確認してください。">
      <formula>NOT(ISERROR(SEARCH("根拠法令等の記載内容を再度確認してください。",AR32)))</formula>
    </cfRule>
  </conditionalFormatting>
  <conditionalFormatting sqref="AR34:AR35">
    <cfRule type="cellIs" dxfId="2279" priority="3164" operator="equal">
      <formula>0</formula>
    </cfRule>
    <cfRule type="containsErrors" dxfId="2278" priority="3163">
      <formula>ISERROR(AR34)</formula>
    </cfRule>
    <cfRule type="containsText" dxfId="2277" priority="3165" operator="containsText" text="自主点検のポイントの記載内容を再度確認してください。">
      <formula>NOT(ISERROR(SEARCH("自主点検のポイントの記載内容を再度確認してください。",AR34)))</formula>
    </cfRule>
  </conditionalFormatting>
  <conditionalFormatting sqref="AR47">
    <cfRule type="containsText" dxfId="2276" priority="3162" operator="containsText" text="自主点検のポイントの記載内容を再度確認してください。">
      <formula>NOT(ISERROR(SEARCH("自主点検のポイントの記載内容を再度確認してください。",AR47)))</formula>
    </cfRule>
  </conditionalFormatting>
  <conditionalFormatting sqref="AR47:AR48">
    <cfRule type="cellIs" dxfId="2275" priority="1959" operator="equal">
      <formula>0</formula>
    </cfRule>
    <cfRule type="containsErrors" dxfId="2274" priority="1958">
      <formula>ISERROR(AR47)</formula>
    </cfRule>
  </conditionalFormatting>
  <conditionalFormatting sqref="AR48">
    <cfRule type="containsText" dxfId="2273" priority="1960" operator="containsText" text="根拠法令等の記載内容を再度確認してください。">
      <formula>NOT(ISERROR(SEARCH("根拠法令等の記載内容を再度確認してください。",AR48)))</formula>
    </cfRule>
  </conditionalFormatting>
  <conditionalFormatting sqref="AR50">
    <cfRule type="containsText" dxfId="2272" priority="3159" operator="containsText" text="自主点検のポイントの記載内容を再度確認してください。">
      <formula>NOT(ISERROR(SEARCH("自主点検のポイントの記載内容を再度確認してください。",AR50)))</formula>
    </cfRule>
  </conditionalFormatting>
  <conditionalFormatting sqref="AR50:AR51">
    <cfRule type="cellIs" dxfId="2271" priority="1956" operator="equal">
      <formula>0</formula>
    </cfRule>
    <cfRule type="containsErrors" dxfId="2270" priority="1955">
      <formula>ISERROR(AR50)</formula>
    </cfRule>
  </conditionalFormatting>
  <conditionalFormatting sqref="AR51">
    <cfRule type="containsText" dxfId="2269" priority="1957" operator="containsText" text="根拠法令等の記載内容を再度確認してください。">
      <formula>NOT(ISERROR(SEARCH("根拠法令等の記載内容を再度確認してください。",AR51)))</formula>
    </cfRule>
  </conditionalFormatting>
  <conditionalFormatting sqref="AR53:AR54">
    <cfRule type="containsText" dxfId="2268" priority="3156" operator="containsText" text="自主点検のポイントの記載内容を再度確認してください。">
      <formula>NOT(ISERROR(SEARCH("自主点検のポイントの記載内容を再度確認してください。",AR53)))</formula>
    </cfRule>
  </conditionalFormatting>
  <conditionalFormatting sqref="AR53:AR55">
    <cfRule type="containsErrors" dxfId="2267" priority="1952">
      <formula>ISERROR(AR53)</formula>
    </cfRule>
    <cfRule type="cellIs" dxfId="2266" priority="1953" operator="equal">
      <formula>0</formula>
    </cfRule>
  </conditionalFormatting>
  <conditionalFormatting sqref="AR55">
    <cfRule type="containsText" dxfId="2265" priority="1954" operator="containsText" text="根拠法令等の記載内容を再度確認してください。">
      <formula>NOT(ISERROR(SEARCH("根拠法令等の記載内容を再度確認してください。",AR55)))</formula>
    </cfRule>
  </conditionalFormatting>
  <conditionalFormatting sqref="AR58">
    <cfRule type="containsErrors" dxfId="2264" priority="1949">
      <formula>ISERROR(AR58)</formula>
    </cfRule>
    <cfRule type="cellIs" dxfId="2263" priority="1950" operator="equal">
      <formula>0</formula>
    </cfRule>
    <cfRule type="containsText" dxfId="2262" priority="1951" operator="containsText" text="根拠法令等の記載内容を再度確認してください。">
      <formula>NOT(ISERROR(SEARCH("根拠法令等の記載内容を再度確認してください。",AR58)))</formula>
    </cfRule>
  </conditionalFormatting>
  <conditionalFormatting sqref="AR61">
    <cfRule type="containsErrors" dxfId="2261" priority="1946">
      <formula>ISERROR(AR61)</formula>
    </cfRule>
    <cfRule type="cellIs" dxfId="2260" priority="1947" operator="equal">
      <formula>0</formula>
    </cfRule>
    <cfRule type="containsText" dxfId="2259" priority="1948" operator="containsText" text="根拠法令等の記載内容を再度確認してください。">
      <formula>NOT(ISERROR(SEARCH("根拠法令等の記載内容を再度確認してください。",AR61)))</formula>
    </cfRule>
  </conditionalFormatting>
  <conditionalFormatting sqref="AR64">
    <cfRule type="containsText" dxfId="2258" priority="1945" operator="containsText" text="根拠法令等の記載内容を再度確認してください。">
      <formula>NOT(ISERROR(SEARCH("根拠法令等の記載内容を再度確認してください。",AR64)))</formula>
    </cfRule>
    <cfRule type="cellIs" dxfId="2257" priority="1944" operator="equal">
      <formula>0</formula>
    </cfRule>
    <cfRule type="containsErrors" dxfId="2256" priority="1943">
      <formula>ISERROR(AR64)</formula>
    </cfRule>
  </conditionalFormatting>
  <conditionalFormatting sqref="AR67">
    <cfRule type="containsText" dxfId="2255" priority="1942" operator="containsText" text="根拠法令等の記載内容を再度確認してください。">
      <formula>NOT(ISERROR(SEARCH("根拠法令等の記載内容を再度確認してください。",AR67)))</formula>
    </cfRule>
    <cfRule type="cellIs" dxfId="2254" priority="1941" operator="equal">
      <formula>0</formula>
    </cfRule>
    <cfRule type="containsErrors" dxfId="2253" priority="1940">
      <formula>ISERROR(AR67)</formula>
    </cfRule>
  </conditionalFormatting>
  <conditionalFormatting sqref="AR80">
    <cfRule type="containsText" dxfId="2252" priority="1939" operator="containsText" text="根拠法令等の記載内容を再度確認してください。">
      <formula>NOT(ISERROR(SEARCH("根拠法令等の記載内容を再度確認してください。",AR80)))</formula>
    </cfRule>
    <cfRule type="containsErrors" dxfId="2251" priority="1937">
      <formula>ISERROR(AR80)</formula>
    </cfRule>
    <cfRule type="cellIs" dxfId="2250" priority="1938" operator="equal">
      <formula>0</formula>
    </cfRule>
  </conditionalFormatting>
  <conditionalFormatting sqref="AR87">
    <cfRule type="containsText" dxfId="2249" priority="1936" operator="containsText" text="根拠法令等の記載内容を再度確認してください。">
      <formula>NOT(ISERROR(SEARCH("根拠法令等の記載内容を再度確認してください。",AR87)))</formula>
    </cfRule>
    <cfRule type="containsErrors" dxfId="2248" priority="1934">
      <formula>ISERROR(AR87)</formula>
    </cfRule>
    <cfRule type="cellIs" dxfId="2247" priority="1935" operator="equal">
      <formula>0</formula>
    </cfRule>
  </conditionalFormatting>
  <conditionalFormatting sqref="AR90">
    <cfRule type="cellIs" dxfId="2246" priority="1932" operator="equal">
      <formula>0</formula>
    </cfRule>
    <cfRule type="containsText" dxfId="2245" priority="1933" operator="containsText" text="根拠法令等の記載内容を再度確認してください。">
      <formula>NOT(ISERROR(SEARCH("根拠法令等の記載内容を再度確認してください。",AR90)))</formula>
    </cfRule>
    <cfRule type="containsErrors" dxfId="2244" priority="1931">
      <formula>ISERROR(AR90)</formula>
    </cfRule>
  </conditionalFormatting>
  <conditionalFormatting sqref="AR94">
    <cfRule type="cellIs" dxfId="2243" priority="1929" operator="equal">
      <formula>0</formula>
    </cfRule>
    <cfRule type="containsErrors" dxfId="2242" priority="1928">
      <formula>ISERROR(AR94)</formula>
    </cfRule>
    <cfRule type="containsText" dxfId="2241" priority="1930" operator="containsText" text="根拠法令等の記載内容を再度確認してください。">
      <formula>NOT(ISERROR(SEARCH("根拠法令等の記載内容を再度確認してください。",AR94)))</formula>
    </cfRule>
  </conditionalFormatting>
  <conditionalFormatting sqref="AR112">
    <cfRule type="containsText" dxfId="2240" priority="1927" operator="containsText" text="根拠法令等の記載内容を再度確認してください。">
      <formula>NOT(ISERROR(SEARCH("根拠法令等の記載内容を再度確認してください。",AR112)))</formula>
    </cfRule>
    <cfRule type="cellIs" dxfId="2239" priority="1926" operator="equal">
      <formula>0</formula>
    </cfRule>
    <cfRule type="containsErrors" dxfId="2238" priority="1925">
      <formula>ISERROR(AR112)</formula>
    </cfRule>
  </conditionalFormatting>
  <conditionalFormatting sqref="AR117">
    <cfRule type="containsErrors" dxfId="2237" priority="1922">
      <formula>ISERROR(AR117)</formula>
    </cfRule>
    <cfRule type="cellIs" dxfId="2236" priority="1923" operator="equal">
      <formula>0</formula>
    </cfRule>
    <cfRule type="containsText" dxfId="2235" priority="1924" operator="containsText" text="根拠法令等の記載内容を再度確認してください。">
      <formula>NOT(ISERROR(SEARCH("根拠法令等の記載内容を再度確認してください。",AR117)))</formula>
    </cfRule>
  </conditionalFormatting>
  <conditionalFormatting sqref="AR120">
    <cfRule type="containsErrors" dxfId="2234" priority="1919">
      <formula>ISERROR(AR120)</formula>
    </cfRule>
    <cfRule type="cellIs" dxfId="2233" priority="1920" operator="equal">
      <formula>0</formula>
    </cfRule>
    <cfRule type="containsText" dxfId="2232" priority="1921" operator="containsText" text="根拠法令等の記載内容を再度確認してください。">
      <formula>NOT(ISERROR(SEARCH("根拠法令等の記載内容を再度確認してください。",AR120)))</formula>
    </cfRule>
  </conditionalFormatting>
  <conditionalFormatting sqref="AR136">
    <cfRule type="containsText" dxfId="2231" priority="1918" operator="containsText" text="根拠法令等の記載内容を再度確認してください。">
      <formula>NOT(ISERROR(SEARCH("根拠法令等の記載内容を再度確認してください。",AR136)))</formula>
    </cfRule>
    <cfRule type="containsErrors" dxfId="2230" priority="1916">
      <formula>ISERROR(AR136)</formula>
    </cfRule>
    <cfRule type="cellIs" dxfId="2229" priority="1917" operator="equal">
      <formula>0</formula>
    </cfRule>
  </conditionalFormatting>
  <conditionalFormatting sqref="AR139">
    <cfRule type="containsErrors" dxfId="2228" priority="1913">
      <formula>ISERROR(AR139)</formula>
    </cfRule>
    <cfRule type="cellIs" dxfId="2227" priority="1914" operator="equal">
      <formula>0</formula>
    </cfRule>
    <cfRule type="containsText" dxfId="2226" priority="1915" operator="containsText" text="根拠法令等の記載内容を再度確認してください。">
      <formula>NOT(ISERROR(SEARCH("根拠法令等の記載内容を再度確認してください。",AR139)))</formula>
    </cfRule>
  </conditionalFormatting>
  <conditionalFormatting sqref="AR141">
    <cfRule type="containsText" dxfId="2225" priority="1912" operator="containsText" text="根拠法令等の記載内容を再度確認してください。">
      <formula>NOT(ISERROR(SEARCH("根拠法令等の記載内容を再度確認してください。",AR141)))</formula>
    </cfRule>
    <cfRule type="cellIs" dxfId="2224" priority="1911" operator="equal">
      <formula>0</formula>
    </cfRule>
    <cfRule type="containsErrors" dxfId="2223" priority="1910">
      <formula>ISERROR(AR141)</formula>
    </cfRule>
  </conditionalFormatting>
  <conditionalFormatting sqref="AR149">
    <cfRule type="containsText" dxfId="2222" priority="1909" operator="containsText" text="根拠法令等の記載内容を再度確認してください。">
      <formula>NOT(ISERROR(SEARCH("根拠法令等の記載内容を再度確認してください。",AR149)))</formula>
    </cfRule>
    <cfRule type="cellIs" dxfId="2221" priority="1908" operator="equal">
      <formula>0</formula>
    </cfRule>
    <cfRule type="containsErrors" dxfId="2220" priority="1907">
      <formula>ISERROR(AR149)</formula>
    </cfRule>
  </conditionalFormatting>
  <conditionalFormatting sqref="AR168">
    <cfRule type="containsErrors" dxfId="2219" priority="1904">
      <formula>ISERROR(AR168)</formula>
    </cfRule>
    <cfRule type="cellIs" dxfId="2218" priority="1905" operator="equal">
      <formula>0</formula>
    </cfRule>
    <cfRule type="containsText" dxfId="2217" priority="1906" operator="containsText" text="根拠法令等の記載内容を再度確認してください。">
      <formula>NOT(ISERROR(SEARCH("根拠法令等の記載内容を再度確認してください。",AR168)))</formula>
    </cfRule>
  </conditionalFormatting>
  <conditionalFormatting sqref="AR171">
    <cfRule type="containsText" dxfId="2216" priority="1903" operator="containsText" text="根拠法令等の記載内容を再度確認してください。">
      <formula>NOT(ISERROR(SEARCH("根拠法令等の記載内容を再度確認してください。",AR171)))</formula>
    </cfRule>
    <cfRule type="cellIs" dxfId="2215" priority="1902" operator="equal">
      <formula>0</formula>
    </cfRule>
    <cfRule type="containsErrors" dxfId="2214" priority="1901">
      <formula>ISERROR(AR171)</formula>
    </cfRule>
  </conditionalFormatting>
  <conditionalFormatting sqref="AR178">
    <cfRule type="containsText" dxfId="2213" priority="416" operator="containsText" text="根拠法令等の記載内容を再度確認してください。">
      <formula>NOT(ISERROR(SEARCH("根拠法令等の記載内容を再度確認してください。",AR178)))</formula>
    </cfRule>
    <cfRule type="cellIs" dxfId="2212" priority="415" operator="equal">
      <formula>0</formula>
    </cfRule>
    <cfRule type="containsErrors" dxfId="2211" priority="414">
      <formula>ISERROR(AR178)</formula>
    </cfRule>
  </conditionalFormatting>
  <conditionalFormatting sqref="AR186">
    <cfRule type="containsText" dxfId="2210" priority="405" operator="containsText" text="根拠法令等の記載内容を再度確認してください。">
      <formula>NOT(ISERROR(SEARCH("根拠法令等の記載内容を再度確認してください。",AR186)))</formula>
    </cfRule>
    <cfRule type="cellIs" dxfId="2209" priority="404" operator="equal">
      <formula>0</formula>
    </cfRule>
    <cfRule type="containsErrors" dxfId="2208" priority="403">
      <formula>ISERROR(AR186)</formula>
    </cfRule>
  </conditionalFormatting>
  <conditionalFormatting sqref="AR189">
    <cfRule type="containsText" dxfId="2207" priority="1900" operator="containsText" text="根拠法令等の記載内容を再度確認してください。">
      <formula>NOT(ISERROR(SEARCH("根拠法令等の記載内容を再度確認してください。",AR189)))</formula>
    </cfRule>
    <cfRule type="containsErrors" dxfId="2206" priority="1898">
      <formula>ISERROR(AR189)</formula>
    </cfRule>
    <cfRule type="cellIs" dxfId="2205" priority="1899" operator="equal">
      <formula>0</formula>
    </cfRule>
  </conditionalFormatting>
  <conditionalFormatting sqref="AR202">
    <cfRule type="cellIs" dxfId="2204" priority="1896" operator="equal">
      <formula>0</formula>
    </cfRule>
    <cfRule type="containsErrors" dxfId="2203" priority="1895">
      <formula>ISERROR(AR202)</formula>
    </cfRule>
    <cfRule type="containsText" dxfId="2202" priority="1897" operator="containsText" text="根拠法令等の記載内容を再度確認してください。">
      <formula>NOT(ISERROR(SEARCH("根拠法令等の記載内容を再度確認してください。",AR202)))</formula>
    </cfRule>
  </conditionalFormatting>
  <conditionalFormatting sqref="AR214">
    <cfRule type="containsErrors" dxfId="2201" priority="391">
      <formula>ISERROR(AR214)</formula>
    </cfRule>
    <cfRule type="cellIs" dxfId="2200" priority="392" operator="equal">
      <formula>0</formula>
    </cfRule>
    <cfRule type="containsText" dxfId="2199" priority="393" operator="containsText" text="根拠法令等の記載内容を再度確認してください。">
      <formula>NOT(ISERROR(SEARCH("根拠法令等の記載内容を再度確認してください。",AR214)))</formula>
    </cfRule>
  </conditionalFormatting>
  <conditionalFormatting sqref="AR216">
    <cfRule type="containsText" dxfId="2198" priority="1894" operator="containsText" text="根拠法令等の記載内容を再度確認してください。">
      <formula>NOT(ISERROR(SEARCH("根拠法令等の記載内容を再度確認してください。",AR216)))</formula>
    </cfRule>
    <cfRule type="cellIs" dxfId="2197" priority="1893" operator="equal">
      <formula>0</formula>
    </cfRule>
    <cfRule type="containsErrors" dxfId="2196" priority="1892">
      <formula>ISERROR(AR216)</formula>
    </cfRule>
  </conditionalFormatting>
  <conditionalFormatting sqref="AR218">
    <cfRule type="containsErrors" dxfId="2195" priority="383">
      <formula>ISERROR(AR218)</formula>
    </cfRule>
    <cfRule type="containsText" dxfId="2194" priority="385" operator="containsText" text="根拠法令等の記載内容を再度確認してください。">
      <formula>NOT(ISERROR(SEARCH("根拠法令等の記載内容を再度確認してください。",AR218)))</formula>
    </cfRule>
    <cfRule type="cellIs" dxfId="2193" priority="384" operator="equal">
      <formula>0</formula>
    </cfRule>
  </conditionalFormatting>
  <conditionalFormatting sqref="AR237">
    <cfRule type="cellIs" dxfId="2192" priority="351" operator="equal">
      <formula>0</formula>
    </cfRule>
    <cfRule type="containsText" dxfId="2191" priority="352" operator="containsText" text="根拠法令等の記載内容を再度確認してください。">
      <formula>NOT(ISERROR(SEARCH("根拠法令等の記載内容を再度確認してください。",AR237)))</formula>
    </cfRule>
    <cfRule type="containsErrors" dxfId="2190" priority="350">
      <formula>ISERROR(AR237)</formula>
    </cfRule>
  </conditionalFormatting>
  <conditionalFormatting sqref="AR240">
    <cfRule type="containsText" dxfId="2189" priority="361" operator="containsText" text="根拠法令等の記載内容を再度確認してください。">
      <formula>NOT(ISERROR(SEARCH("根拠法令等の記載内容を再度確認してください。",AR240)))</formula>
    </cfRule>
    <cfRule type="containsErrors" dxfId="2188" priority="359">
      <formula>ISERROR(AR240)</formula>
    </cfRule>
    <cfRule type="cellIs" dxfId="2187" priority="360" operator="equal">
      <formula>0</formula>
    </cfRule>
  </conditionalFormatting>
  <conditionalFormatting sqref="AR253">
    <cfRule type="containsText" dxfId="2186" priority="341" operator="containsText" text="根拠法令等の記載内容を再度確認してください。">
      <formula>NOT(ISERROR(SEARCH("根拠法令等の記載内容を再度確認してください。",AR253)))</formula>
    </cfRule>
    <cfRule type="containsErrors" dxfId="2185" priority="339">
      <formula>ISERROR(AR253)</formula>
    </cfRule>
    <cfRule type="cellIs" dxfId="2184" priority="340" operator="equal">
      <formula>0</formula>
    </cfRule>
  </conditionalFormatting>
  <conditionalFormatting sqref="AR260">
    <cfRule type="containsText" dxfId="2183" priority="330" operator="containsText" text="根拠法令等の記載内容を再度確認してください。">
      <formula>NOT(ISERROR(SEARCH("根拠法令等の記載内容を再度確認してください。",AR260)))</formula>
    </cfRule>
    <cfRule type="cellIs" dxfId="2182" priority="329" operator="equal">
      <formula>0</formula>
    </cfRule>
    <cfRule type="containsErrors" dxfId="2181" priority="328">
      <formula>ISERROR(AR260)</formula>
    </cfRule>
  </conditionalFormatting>
  <conditionalFormatting sqref="AR263">
    <cfRule type="containsText" dxfId="2180" priority="320" operator="containsText" text="根拠法令等の記載内容を再度確認してください。">
      <formula>NOT(ISERROR(SEARCH("根拠法令等の記載内容を再度確認してください。",AR263)))</formula>
    </cfRule>
    <cfRule type="cellIs" dxfId="2179" priority="319" operator="equal">
      <formula>0</formula>
    </cfRule>
    <cfRule type="containsErrors" dxfId="2178" priority="318">
      <formula>ISERROR(AR263)</formula>
    </cfRule>
  </conditionalFormatting>
  <conditionalFormatting sqref="AR272">
    <cfRule type="containsErrors" dxfId="2177" priority="305">
      <formula>ISERROR(AR272)</formula>
    </cfRule>
    <cfRule type="cellIs" dxfId="2176" priority="306" operator="equal">
      <formula>0</formula>
    </cfRule>
    <cfRule type="containsText" dxfId="2175" priority="307" operator="containsText" text="根拠法令等の記載内容を再度確認してください。">
      <formula>NOT(ISERROR(SEARCH("根拠法令等の記載内容を再度確認してください。",AR272)))</formula>
    </cfRule>
  </conditionalFormatting>
  <conditionalFormatting sqref="AR275">
    <cfRule type="containsText" dxfId="2174" priority="1888" operator="containsText" text="根拠法令等の記載内容を再度確認してください。">
      <formula>NOT(ISERROR(SEARCH("根拠法令等の記載内容を再度確認してください。",AR275)))</formula>
    </cfRule>
    <cfRule type="containsErrors" dxfId="2173" priority="1886">
      <formula>ISERROR(AR275)</formula>
    </cfRule>
    <cfRule type="cellIs" dxfId="2172" priority="1887" operator="equal">
      <formula>0</formula>
    </cfRule>
  </conditionalFormatting>
  <conditionalFormatting sqref="AR281">
    <cfRule type="containsErrors" dxfId="2171" priority="1883">
      <formula>ISERROR(AR281)</formula>
    </cfRule>
    <cfRule type="cellIs" dxfId="2170" priority="1884" operator="equal">
      <formula>0</formula>
    </cfRule>
    <cfRule type="containsText" dxfId="2169" priority="1885" operator="containsText" text="根拠法令等の記載内容を再度確認してください。">
      <formula>NOT(ISERROR(SEARCH("根拠法令等の記載内容を再度確認してください。",AR281)))</formula>
    </cfRule>
  </conditionalFormatting>
  <conditionalFormatting sqref="AR283">
    <cfRule type="containsText" dxfId="2168" priority="1882" operator="containsText" text="根拠法令等の記載内容を再度確認してください。">
      <formula>NOT(ISERROR(SEARCH("根拠法令等の記載内容を再度確認してください。",AR283)))</formula>
    </cfRule>
    <cfRule type="cellIs" dxfId="2167" priority="1881" operator="equal">
      <formula>0</formula>
    </cfRule>
    <cfRule type="containsErrors" dxfId="2166" priority="1880">
      <formula>ISERROR(AR283)</formula>
    </cfRule>
  </conditionalFormatting>
  <conditionalFormatting sqref="AR289">
    <cfRule type="containsErrors" dxfId="2165" priority="1877">
      <formula>ISERROR(AR289)</formula>
    </cfRule>
    <cfRule type="containsText" dxfId="2164" priority="1879" operator="containsText" text="根拠法令等の記載内容を再度確認してください。">
      <formula>NOT(ISERROR(SEARCH("根拠法令等の記載内容を再度確認してください。",AR289)))</formula>
    </cfRule>
    <cfRule type="cellIs" dxfId="2163" priority="1878" operator="equal">
      <formula>0</formula>
    </cfRule>
  </conditionalFormatting>
  <conditionalFormatting sqref="AR292">
    <cfRule type="containsText" dxfId="2162" priority="298" operator="containsText" text="根拠法令等の記載内容を再度確認してください。">
      <formula>NOT(ISERROR(SEARCH("根拠法令等の記載内容を再度確認してください。",AR292)))</formula>
    </cfRule>
    <cfRule type="cellIs" dxfId="2161" priority="297" operator="equal">
      <formula>0</formula>
    </cfRule>
    <cfRule type="containsErrors" dxfId="2160" priority="296">
      <formula>ISERROR(AR292)</formula>
    </cfRule>
  </conditionalFormatting>
  <conditionalFormatting sqref="AR296">
    <cfRule type="containsText" dxfId="2159" priority="290" operator="containsText" text="根拠法令等の記載内容を再度確認してください。">
      <formula>NOT(ISERROR(SEARCH("根拠法令等の記載内容を再度確認してください。",AR296)))</formula>
    </cfRule>
    <cfRule type="cellIs" dxfId="2158" priority="289" operator="equal">
      <formula>0</formula>
    </cfRule>
    <cfRule type="containsErrors" dxfId="2157" priority="288">
      <formula>ISERROR(AR296)</formula>
    </cfRule>
  </conditionalFormatting>
  <conditionalFormatting sqref="AR303">
    <cfRule type="cellIs" dxfId="2156" priority="197" operator="equal">
      <formula>0</formula>
    </cfRule>
    <cfRule type="containsText" dxfId="2155" priority="198" operator="containsText" text="根拠法令等の記載内容を再度確認してください。">
      <formula>NOT(ISERROR(SEARCH("根拠法令等の記載内容を再度確認してください。",AR303)))</formula>
    </cfRule>
    <cfRule type="containsErrors" dxfId="2154" priority="196">
      <formula>ISERROR(AR303)</formula>
    </cfRule>
  </conditionalFormatting>
  <conditionalFormatting sqref="AR316">
    <cfRule type="containsText" dxfId="2153" priority="1876" operator="containsText" text="根拠法令等の記載内容を再度確認してください。">
      <formula>NOT(ISERROR(SEARCH("根拠法令等の記載内容を再度確認してください。",AR316)))</formula>
    </cfRule>
    <cfRule type="containsErrors" dxfId="2152" priority="1874">
      <formula>ISERROR(AR316)</formula>
    </cfRule>
    <cfRule type="cellIs" dxfId="2151" priority="1875" operator="equal">
      <formula>0</formula>
    </cfRule>
  </conditionalFormatting>
  <conditionalFormatting sqref="AR326">
    <cfRule type="containsErrors" dxfId="2150" priority="1871">
      <formula>ISERROR(AR326)</formula>
    </cfRule>
    <cfRule type="cellIs" dxfId="2149" priority="1872" operator="equal">
      <formula>0</formula>
    </cfRule>
    <cfRule type="containsText" dxfId="2148" priority="1873" operator="containsText" text="根拠法令等の記載内容を再度確認してください。">
      <formula>NOT(ISERROR(SEARCH("根拠法令等の記載内容を再度確認してください。",AR326)))</formula>
    </cfRule>
  </conditionalFormatting>
  <conditionalFormatting sqref="AR337">
    <cfRule type="containsText" dxfId="2147" priority="5846" operator="containsText" text="根拠法令等の記載内容を再度確認してください。">
      <formula>NOT(ISERROR(SEARCH("根拠法令等の記載内容を再度確認してください。",AR337)))</formula>
    </cfRule>
    <cfRule type="cellIs" dxfId="2146" priority="5845" operator="equal">
      <formula>0</formula>
    </cfRule>
    <cfRule type="containsErrors" dxfId="2145" priority="5844">
      <formula>ISERROR(AR337)</formula>
    </cfRule>
  </conditionalFormatting>
  <conditionalFormatting sqref="AR339:AR353">
    <cfRule type="containsErrors" dxfId="2144" priority="254">
      <formula>ISERROR(AR339)</formula>
    </cfRule>
    <cfRule type="cellIs" dxfId="2143" priority="255" operator="equal">
      <formula>0</formula>
    </cfRule>
    <cfRule type="containsText" dxfId="2142" priority="256" operator="containsText" text="根拠法令等の記載内容を再度確認してください。">
      <formula>NOT(ISERROR(SEARCH("根拠法令等の記載内容を再度確認してください。",AR339)))</formula>
    </cfRule>
  </conditionalFormatting>
  <conditionalFormatting sqref="AR355">
    <cfRule type="cellIs" dxfId="2141" priority="1836" operator="equal">
      <formula>0</formula>
    </cfRule>
    <cfRule type="containsErrors" dxfId="2140" priority="1835">
      <formula>ISERROR(AR355)</formula>
    </cfRule>
    <cfRule type="containsText" dxfId="2139" priority="1837" operator="containsText" text="根拠法令等の記載内容を再度確認してください。">
      <formula>NOT(ISERROR(SEARCH("根拠法令等の記載内容を再度確認してください。",AR355)))</formula>
    </cfRule>
  </conditionalFormatting>
  <conditionalFormatting sqref="AR358">
    <cfRule type="containsText" dxfId="2138" priority="1834" operator="containsText" text="根拠法令等の記載内容を再度確認してください。">
      <formula>NOT(ISERROR(SEARCH("根拠法令等の記載内容を再度確認してください。",AR358)))</formula>
    </cfRule>
    <cfRule type="cellIs" dxfId="2137" priority="1833" operator="equal">
      <formula>0</formula>
    </cfRule>
    <cfRule type="containsErrors" dxfId="2136" priority="1832">
      <formula>ISERROR(AR358)</formula>
    </cfRule>
  </conditionalFormatting>
  <conditionalFormatting sqref="AR361">
    <cfRule type="containsErrors" dxfId="2135" priority="1817">
      <formula>ISERROR(AR361)</formula>
    </cfRule>
    <cfRule type="cellIs" dxfId="2134" priority="1818" operator="equal">
      <formula>0</formula>
    </cfRule>
    <cfRule type="containsText" dxfId="2133" priority="1819" operator="containsText" text="根拠法令等の記載内容を再度確認してください。">
      <formula>NOT(ISERROR(SEARCH("根拠法令等の記載内容を再度確認してください。",AR361)))</formula>
    </cfRule>
  </conditionalFormatting>
  <conditionalFormatting sqref="AR364">
    <cfRule type="cellIs" dxfId="2132" priority="246" operator="equal">
      <formula>0</formula>
    </cfRule>
    <cfRule type="containsErrors" dxfId="2131" priority="245">
      <formula>ISERROR(AR364)</formula>
    </cfRule>
    <cfRule type="containsText" dxfId="2130" priority="247" operator="containsText" text="根拠法令等の記載内容を再度確認してください。">
      <formula>NOT(ISERROR(SEARCH("根拠法令等の記載内容を再度確認してください。",AR364)))</formula>
    </cfRule>
  </conditionalFormatting>
  <conditionalFormatting sqref="AR367">
    <cfRule type="containsErrors" dxfId="2129" priority="237">
      <formula>ISERROR(AR367)</formula>
    </cfRule>
    <cfRule type="containsText" dxfId="2128" priority="239" operator="containsText" text="根拠法令等の記載内容を再度確認してください。">
      <formula>NOT(ISERROR(SEARCH("根拠法令等の記載内容を再度確認してください。",AR367)))</formula>
    </cfRule>
    <cfRule type="cellIs" dxfId="2127" priority="238" operator="equal">
      <formula>0</formula>
    </cfRule>
  </conditionalFormatting>
  <conditionalFormatting sqref="AR369">
    <cfRule type="containsText" dxfId="2126" priority="231" operator="containsText" text="根拠法令等の記載内容を再度確認してください。">
      <formula>NOT(ISERROR(SEARCH("根拠法令等の記載内容を再度確認してください。",AR369)))</formula>
    </cfRule>
    <cfRule type="containsErrors" dxfId="2125" priority="229">
      <formula>ISERROR(AR369)</formula>
    </cfRule>
    <cfRule type="cellIs" dxfId="2124" priority="230" operator="equal">
      <formula>0</formula>
    </cfRule>
  </conditionalFormatting>
  <conditionalFormatting sqref="AR372">
    <cfRule type="containsErrors" dxfId="2123" priority="1814">
      <formula>ISERROR(AR372)</formula>
    </cfRule>
    <cfRule type="cellIs" dxfId="2122" priority="1815" operator="equal">
      <formula>0</formula>
    </cfRule>
    <cfRule type="containsText" dxfId="2121" priority="1816" operator="containsText" text="根拠法令等の記載内容を再度確認してください。">
      <formula>NOT(ISERROR(SEARCH("根拠法令等の記載内容を再度確認してください。",AR372)))</formula>
    </cfRule>
  </conditionalFormatting>
  <conditionalFormatting sqref="AR375">
    <cfRule type="containsText" dxfId="2120" priority="1813" operator="containsText" text="根拠法令等の記載内容を再度確認してください。">
      <formula>NOT(ISERROR(SEARCH("根拠法令等の記載内容を再度確認してください。",AR375)))</formula>
    </cfRule>
    <cfRule type="cellIs" dxfId="2119" priority="1812" operator="equal">
      <formula>0</formula>
    </cfRule>
    <cfRule type="containsErrors" dxfId="2118" priority="1811">
      <formula>ISERROR(AR375)</formula>
    </cfRule>
  </conditionalFormatting>
  <conditionalFormatting sqref="AR379">
    <cfRule type="containsText" dxfId="2117" priority="1807" operator="containsText" text="根拠法令等の記載内容を再度確認してください。">
      <formula>NOT(ISERROR(SEARCH("根拠法令等の記載内容を再度確認してください。",AR379)))</formula>
    </cfRule>
    <cfRule type="cellIs" dxfId="2116" priority="1806" operator="equal">
      <formula>0</formula>
    </cfRule>
    <cfRule type="containsErrors" dxfId="2115" priority="1805">
      <formula>ISERROR(AR379)</formula>
    </cfRule>
  </conditionalFormatting>
  <conditionalFormatting sqref="AR384">
    <cfRule type="containsText" dxfId="2114" priority="1804" operator="containsText" text="根拠法令等の記載内容を再度確認してください。">
      <formula>NOT(ISERROR(SEARCH("根拠法令等の記載内容を再度確認してください。",AR384)))</formula>
    </cfRule>
    <cfRule type="cellIs" dxfId="2113" priority="1803" operator="equal">
      <formula>0</formula>
    </cfRule>
    <cfRule type="containsErrors" dxfId="2112" priority="1802">
      <formula>ISERROR(AR384)</formula>
    </cfRule>
  </conditionalFormatting>
  <conditionalFormatting sqref="AR388">
    <cfRule type="containsErrors" dxfId="2111" priority="1799">
      <formula>ISERROR(AR388)</formula>
    </cfRule>
    <cfRule type="cellIs" dxfId="2110" priority="1800" operator="equal">
      <formula>0</formula>
    </cfRule>
    <cfRule type="containsText" dxfId="2109" priority="1801" operator="containsText" text="根拠法令等の記載内容を再度確認してください。">
      <formula>NOT(ISERROR(SEARCH("根拠法令等の記載内容を再度確認してください。",AR388)))</formula>
    </cfRule>
  </conditionalFormatting>
  <conditionalFormatting sqref="AR390">
    <cfRule type="containsErrors" dxfId="2108" priority="1796">
      <formula>ISERROR(AR390)</formula>
    </cfRule>
    <cfRule type="cellIs" dxfId="2107" priority="1797" operator="equal">
      <formula>0</formula>
    </cfRule>
    <cfRule type="containsText" dxfId="2106" priority="1798" operator="containsText" text="根拠法令等の記載内容を再度確認してください。">
      <formula>NOT(ISERROR(SEARCH("根拠法令等の記載内容を再度確認してください。",AR390)))</formula>
    </cfRule>
  </conditionalFormatting>
  <conditionalFormatting sqref="AR392">
    <cfRule type="containsText" dxfId="2105" priority="1795" operator="containsText" text="根拠法令等の記載内容を再度確認してください。">
      <formula>NOT(ISERROR(SEARCH("根拠法令等の記載内容を再度確認してください。",AR392)))</formula>
    </cfRule>
    <cfRule type="containsErrors" dxfId="2104" priority="1793">
      <formula>ISERROR(AR392)</formula>
    </cfRule>
    <cfRule type="cellIs" dxfId="2103" priority="1794" operator="equal">
      <formula>0</formula>
    </cfRule>
  </conditionalFormatting>
  <conditionalFormatting sqref="AR405">
    <cfRule type="cellIs" dxfId="2102" priority="1791" operator="equal">
      <formula>0</formula>
    </cfRule>
    <cfRule type="containsErrors" dxfId="2101" priority="1790">
      <formula>ISERROR(AR405)</formula>
    </cfRule>
    <cfRule type="containsText" dxfId="2100" priority="1792" operator="containsText" text="根拠法令等の記載内容を再度確認してください。">
      <formula>NOT(ISERROR(SEARCH("根拠法令等の記載内容を再度確認してください。",AR405)))</formula>
    </cfRule>
  </conditionalFormatting>
  <conditionalFormatting sqref="AR410">
    <cfRule type="containsText" dxfId="2099" priority="1789" operator="containsText" text="根拠法令等の記載内容を再度確認してください。">
      <formula>NOT(ISERROR(SEARCH("根拠法令等の記載内容を再度確認してください。",AR410)))</formula>
    </cfRule>
    <cfRule type="cellIs" dxfId="2098" priority="1788" operator="equal">
      <formula>0</formula>
    </cfRule>
    <cfRule type="containsErrors" dxfId="2097" priority="1787">
      <formula>ISERROR(AR410)</formula>
    </cfRule>
  </conditionalFormatting>
  <conditionalFormatting sqref="AR418">
    <cfRule type="containsText" dxfId="2096" priority="1786" operator="containsText" text="根拠法令等の記載内容を再度確認してください。">
      <formula>NOT(ISERROR(SEARCH("根拠法令等の記載内容を再度確認してください。",AR418)))</formula>
    </cfRule>
    <cfRule type="cellIs" dxfId="2095" priority="1785" operator="equal">
      <formula>0</formula>
    </cfRule>
    <cfRule type="containsErrors" dxfId="2094" priority="1784">
      <formula>ISERROR(AR418)</formula>
    </cfRule>
  </conditionalFormatting>
  <conditionalFormatting sqref="AR422">
    <cfRule type="containsErrors" dxfId="2093" priority="1781">
      <formula>ISERROR(AR422)</formula>
    </cfRule>
    <cfRule type="cellIs" dxfId="2092" priority="1782" operator="equal">
      <formula>0</formula>
    </cfRule>
    <cfRule type="containsText" dxfId="2091" priority="1783" operator="containsText" text="根拠法令等の記載内容を再度確認してください。">
      <formula>NOT(ISERROR(SEARCH("根拠法令等の記載内容を再度確認してください。",AR422)))</formula>
    </cfRule>
  </conditionalFormatting>
  <conditionalFormatting sqref="AR433">
    <cfRule type="containsText" dxfId="2090" priority="1780" operator="containsText" text="根拠法令等の記載内容を再度確認してください。">
      <formula>NOT(ISERROR(SEARCH("根拠法令等の記載内容を再度確認してください。",AR433)))</formula>
    </cfRule>
    <cfRule type="containsErrors" dxfId="2089" priority="1778">
      <formula>ISERROR(AR433)</formula>
    </cfRule>
    <cfRule type="cellIs" dxfId="2088" priority="1779" operator="equal">
      <formula>0</formula>
    </cfRule>
  </conditionalFormatting>
  <conditionalFormatting sqref="AR436">
    <cfRule type="containsText" dxfId="2087" priority="1777" operator="containsText" text="根拠法令等の記載内容を再度確認してください。">
      <formula>NOT(ISERROR(SEARCH("根拠法令等の記載内容を再度確認してください。",AR436)))</formula>
    </cfRule>
    <cfRule type="cellIs" dxfId="2086" priority="1776" operator="equal">
      <formula>0</formula>
    </cfRule>
    <cfRule type="containsErrors" dxfId="2085" priority="1775">
      <formula>ISERROR(AR436)</formula>
    </cfRule>
  </conditionalFormatting>
  <conditionalFormatting sqref="AR442">
    <cfRule type="containsText" dxfId="2084" priority="1774" operator="containsText" text="根拠法令等の記載内容を再度確認してください。">
      <formula>NOT(ISERROR(SEARCH("根拠法令等の記載内容を再度確認してください。",AR442)))</formula>
    </cfRule>
    <cfRule type="cellIs" dxfId="2083" priority="1773" operator="equal">
      <formula>0</formula>
    </cfRule>
    <cfRule type="containsErrors" dxfId="2082" priority="1772">
      <formula>ISERROR(AR442)</formula>
    </cfRule>
  </conditionalFormatting>
  <conditionalFormatting sqref="AR446">
    <cfRule type="containsErrors" dxfId="2081" priority="1769">
      <formula>ISERROR(AR446)</formula>
    </cfRule>
    <cfRule type="containsText" dxfId="2080" priority="1771" operator="containsText" text="根拠法令等の記載内容を再度確認してください。">
      <formula>NOT(ISERROR(SEARCH("根拠法令等の記載内容を再度確認してください。",AR446)))</formula>
    </cfRule>
    <cfRule type="cellIs" dxfId="2079" priority="1770" operator="equal">
      <formula>0</formula>
    </cfRule>
  </conditionalFormatting>
  <conditionalFormatting sqref="AR450">
    <cfRule type="cellIs" dxfId="2078" priority="1767" operator="equal">
      <formula>0</formula>
    </cfRule>
    <cfRule type="containsErrors" dxfId="2077" priority="1766">
      <formula>ISERROR(AR450)</formula>
    </cfRule>
    <cfRule type="containsText" dxfId="2076" priority="1768" operator="containsText" text="根拠法令等の記載内容を再度確認してください。">
      <formula>NOT(ISERROR(SEARCH("根拠法令等の記載内容を再度確認してください。",AR450)))</formula>
    </cfRule>
  </conditionalFormatting>
  <conditionalFormatting sqref="AR456">
    <cfRule type="containsText" dxfId="2075" priority="1765" operator="containsText" text="根拠法令等の記載内容を再度確認してください。">
      <formula>NOT(ISERROR(SEARCH("根拠法令等の記載内容を再度確認してください。",AR456)))</formula>
    </cfRule>
    <cfRule type="cellIs" dxfId="2074" priority="1764" operator="equal">
      <formula>0</formula>
    </cfRule>
    <cfRule type="containsErrors" dxfId="2073" priority="1763">
      <formula>ISERROR(AR456)</formula>
    </cfRule>
  </conditionalFormatting>
  <conditionalFormatting sqref="AR459">
    <cfRule type="cellIs" dxfId="2072" priority="1761" operator="equal">
      <formula>0</formula>
    </cfRule>
    <cfRule type="containsErrors" dxfId="2071" priority="1760">
      <formula>ISERROR(AR459)</formula>
    </cfRule>
    <cfRule type="containsText" dxfId="2070" priority="1762" operator="containsText" text="根拠法令等の記載内容を再度確認してください。">
      <formula>NOT(ISERROR(SEARCH("根拠法令等の記載内容を再度確認してください。",AR459)))</formula>
    </cfRule>
  </conditionalFormatting>
  <conditionalFormatting sqref="AR461">
    <cfRule type="containsText" dxfId="2069" priority="1759" operator="containsText" text="根拠法令等の記載内容を再度確認してください。">
      <formula>NOT(ISERROR(SEARCH("根拠法令等の記載内容を再度確認してください。",AR461)))</formula>
    </cfRule>
    <cfRule type="cellIs" dxfId="2068" priority="1758" operator="equal">
      <formula>0</formula>
    </cfRule>
    <cfRule type="containsErrors" dxfId="2067" priority="1757">
      <formula>ISERROR(AR461)</formula>
    </cfRule>
  </conditionalFormatting>
  <conditionalFormatting sqref="AR464">
    <cfRule type="containsText" dxfId="2066" priority="1756" operator="containsText" text="根拠法令等の記載内容を再度確認してください。">
      <formula>NOT(ISERROR(SEARCH("根拠法令等の記載内容を再度確認してください。",AR464)))</formula>
    </cfRule>
    <cfRule type="cellIs" dxfId="2065" priority="1755" operator="equal">
      <formula>0</formula>
    </cfRule>
    <cfRule type="containsErrors" dxfId="2064" priority="1754">
      <formula>ISERROR(AR464)</formula>
    </cfRule>
  </conditionalFormatting>
  <conditionalFormatting sqref="AR466">
    <cfRule type="containsText" dxfId="2063" priority="1753" operator="containsText" text="根拠法令等の記載内容を再度確認してください。">
      <formula>NOT(ISERROR(SEARCH("根拠法令等の記載内容を再度確認してください。",AR466)))</formula>
    </cfRule>
    <cfRule type="containsErrors" dxfId="2062" priority="1751">
      <formula>ISERROR(AR466)</formula>
    </cfRule>
    <cfRule type="cellIs" dxfId="2061" priority="1752" operator="equal">
      <formula>0</formula>
    </cfRule>
  </conditionalFormatting>
  <conditionalFormatting sqref="AR469">
    <cfRule type="containsText" dxfId="2060" priority="1750" operator="containsText" text="根拠法令等の記載内容を再度確認してください。">
      <formula>NOT(ISERROR(SEARCH("根拠法令等の記載内容を再度確認してください。",AR469)))</formula>
    </cfRule>
    <cfRule type="cellIs" dxfId="2059" priority="1749" operator="equal">
      <formula>0</formula>
    </cfRule>
    <cfRule type="containsErrors" dxfId="2058" priority="1748">
      <formula>ISERROR(AR469)</formula>
    </cfRule>
  </conditionalFormatting>
  <conditionalFormatting sqref="AR475">
    <cfRule type="containsErrors" dxfId="2057" priority="1736">
      <formula>ISERROR(AR475)</formula>
    </cfRule>
    <cfRule type="cellIs" dxfId="2056" priority="1737" operator="equal">
      <formula>0</formula>
    </cfRule>
    <cfRule type="containsText" dxfId="2055" priority="1738" operator="containsText" text="根拠法令等の記載内容を再度確認してください。">
      <formula>NOT(ISERROR(SEARCH("根拠法令等の記載内容を再度確認してください。",AR475)))</formula>
    </cfRule>
  </conditionalFormatting>
  <conditionalFormatting sqref="AR490">
    <cfRule type="containsText" dxfId="2054" priority="1735" operator="containsText" text="根拠法令等の記載内容を再度確認してください。">
      <formula>NOT(ISERROR(SEARCH("根拠法令等の記載内容を再度確認してください。",AR490)))</formula>
    </cfRule>
    <cfRule type="cellIs" dxfId="2053" priority="1734" operator="equal">
      <formula>0</formula>
    </cfRule>
    <cfRule type="containsErrors" dxfId="2052" priority="1733">
      <formula>ISERROR(AR490)</formula>
    </cfRule>
  </conditionalFormatting>
  <conditionalFormatting sqref="AR497">
    <cfRule type="containsText" dxfId="2051" priority="1726" operator="containsText" text="根拠法令等の記載内容を再度確認してください。">
      <formula>NOT(ISERROR(SEARCH("根拠法令等の記載内容を再度確認してください。",AR497)))</formula>
    </cfRule>
    <cfRule type="cellIs" dxfId="2050" priority="1725" operator="equal">
      <formula>0</formula>
    </cfRule>
    <cfRule type="containsErrors" dxfId="2049" priority="1724">
      <formula>ISERROR(AR497)</formula>
    </cfRule>
  </conditionalFormatting>
  <conditionalFormatting sqref="AR502">
    <cfRule type="containsErrors" dxfId="2048" priority="1721">
      <formula>ISERROR(AR502)</formula>
    </cfRule>
    <cfRule type="containsText" dxfId="2047" priority="1723" operator="containsText" text="根拠法令等の記載内容を再度確認してください。">
      <formula>NOT(ISERROR(SEARCH("根拠法令等の記載内容を再度確認してください。",AR502)))</formula>
    </cfRule>
    <cfRule type="cellIs" dxfId="2046" priority="1722" operator="equal">
      <formula>0</formula>
    </cfRule>
  </conditionalFormatting>
  <conditionalFormatting sqref="AR506">
    <cfRule type="containsText" dxfId="2045" priority="1720" operator="containsText" text="根拠法令等の記載内容を再度確認してください。">
      <formula>NOT(ISERROR(SEARCH("根拠法令等の記載内容を再度確認してください。",AR506)))</formula>
    </cfRule>
    <cfRule type="containsErrors" dxfId="2044" priority="1718">
      <formula>ISERROR(AR506)</formula>
    </cfRule>
    <cfRule type="cellIs" dxfId="2043" priority="1719" operator="equal">
      <formula>0</formula>
    </cfRule>
  </conditionalFormatting>
  <conditionalFormatting sqref="AR510">
    <cfRule type="containsText" dxfId="2042" priority="4013" operator="containsText" text="根拠法令等の記載内容を再度確認してください。">
      <formula>NOT(ISERROR(SEARCH("根拠法令等の記載内容を再度確認してください。",AR510)))</formula>
    </cfRule>
    <cfRule type="cellIs" dxfId="2041" priority="4012" operator="equal">
      <formula>0</formula>
    </cfRule>
    <cfRule type="containsErrors" dxfId="2040" priority="4011">
      <formula>ISERROR(AR510)</formula>
    </cfRule>
  </conditionalFormatting>
  <conditionalFormatting sqref="AR557">
    <cfRule type="containsText" dxfId="2039" priority="1717" operator="containsText" text="根拠法令等の記載内容を再度確認してください。">
      <formula>NOT(ISERROR(SEARCH("根拠法令等の記載内容を再度確認してください。",AR557)))</formula>
    </cfRule>
    <cfRule type="cellIs" dxfId="2038" priority="1716" operator="equal">
      <formula>0</formula>
    </cfRule>
    <cfRule type="containsErrors" dxfId="2037" priority="1715">
      <formula>ISERROR(AR557)</formula>
    </cfRule>
  </conditionalFormatting>
  <conditionalFormatting sqref="AR568">
    <cfRule type="cellIs" dxfId="2036" priority="1698" operator="equal">
      <formula>0</formula>
    </cfRule>
    <cfRule type="containsErrors" dxfId="2035" priority="1697">
      <formula>ISERROR(AR568)</formula>
    </cfRule>
    <cfRule type="containsText" dxfId="2034" priority="1699" operator="containsText" text="根拠法令等の記載内容を再度確認してください。">
      <formula>NOT(ISERROR(SEARCH("根拠法令等の記載内容を再度確認してください。",AR568)))</formula>
    </cfRule>
  </conditionalFormatting>
  <conditionalFormatting sqref="AR570">
    <cfRule type="cellIs" dxfId="2033" priority="1713" operator="equal">
      <formula>0</formula>
    </cfRule>
    <cfRule type="containsText" dxfId="2032" priority="1714" operator="containsText" text="根拠法令等の記載内容を再度確認してください。">
      <formula>NOT(ISERROR(SEARCH("根拠法令等の記載内容を再度確認してください。",AR570)))</formula>
    </cfRule>
    <cfRule type="containsErrors" dxfId="2031" priority="1712">
      <formula>ISERROR(AR570)</formula>
    </cfRule>
  </conditionalFormatting>
  <conditionalFormatting sqref="AR572">
    <cfRule type="cellIs" dxfId="2030" priority="1710" operator="equal">
      <formula>0</formula>
    </cfRule>
    <cfRule type="containsText" dxfId="2029" priority="1711" operator="containsText" text="根拠法令等の記載内容を再度確認してください。">
      <formula>NOT(ISERROR(SEARCH("根拠法令等の記載内容を再度確認してください。",AR572)))</formula>
    </cfRule>
    <cfRule type="containsErrors" dxfId="2028" priority="1709">
      <formula>ISERROR(AR572)</formula>
    </cfRule>
  </conditionalFormatting>
  <conditionalFormatting sqref="AR574">
    <cfRule type="containsErrors" dxfId="2027" priority="1706">
      <formula>ISERROR(AR574)</formula>
    </cfRule>
    <cfRule type="cellIs" dxfId="2026" priority="1707" operator="equal">
      <formula>0</formula>
    </cfRule>
    <cfRule type="containsText" dxfId="2025" priority="1708" operator="containsText" text="根拠法令等の記載内容を再度確認してください。">
      <formula>NOT(ISERROR(SEARCH("根拠法令等の記載内容を再度確認してください。",AR574)))</formula>
    </cfRule>
  </conditionalFormatting>
  <conditionalFormatting sqref="AR577">
    <cfRule type="cellIs" dxfId="2024" priority="1704" operator="equal">
      <formula>0</formula>
    </cfRule>
    <cfRule type="containsErrors" dxfId="2023" priority="1703">
      <formula>ISERROR(AR577)</formula>
    </cfRule>
    <cfRule type="containsText" dxfId="2022" priority="1705" operator="containsText" text="根拠法令等の記載内容を再度確認してください。">
      <formula>NOT(ISERROR(SEARCH("根拠法令等の記載内容を再度確認してください。",AR577)))</formula>
    </cfRule>
  </conditionalFormatting>
  <conditionalFormatting sqref="AR579">
    <cfRule type="containsText" dxfId="2021" priority="1702" operator="containsText" text="根拠法令等の記載内容を再度確認してください。">
      <formula>NOT(ISERROR(SEARCH("根拠法令等の記載内容を再度確認してください。",AR579)))</formula>
    </cfRule>
    <cfRule type="cellIs" dxfId="2020" priority="1701" operator="equal">
      <formula>0</formula>
    </cfRule>
    <cfRule type="containsErrors" dxfId="2019" priority="1700">
      <formula>ISERROR(AR579)</formula>
    </cfRule>
  </conditionalFormatting>
  <conditionalFormatting sqref="AR594">
    <cfRule type="containsText" dxfId="2018" priority="1696" operator="containsText" text="根拠法令等の記載内容を再度確認してください。">
      <formula>NOT(ISERROR(SEARCH("根拠法令等の記載内容を再度確認してください。",AR594)))</formula>
    </cfRule>
    <cfRule type="cellIs" dxfId="2017" priority="1695" operator="equal">
      <formula>0</formula>
    </cfRule>
    <cfRule type="containsErrors" dxfId="2016" priority="1694">
      <formula>ISERROR(AR594)</formula>
    </cfRule>
  </conditionalFormatting>
  <conditionalFormatting sqref="AR597">
    <cfRule type="containsText" dxfId="2015" priority="1693" operator="containsText" text="根拠法令等の記載内容を再度確認してください。">
      <formula>NOT(ISERROR(SEARCH("根拠法令等の記載内容を再度確認してください。",AR597)))</formula>
    </cfRule>
    <cfRule type="cellIs" dxfId="2014" priority="1692" operator="equal">
      <formula>0</formula>
    </cfRule>
    <cfRule type="containsErrors" dxfId="2013" priority="1691">
      <formula>ISERROR(AR597)</formula>
    </cfRule>
  </conditionalFormatting>
  <conditionalFormatting sqref="AR615">
    <cfRule type="cellIs" dxfId="2012" priority="1689" operator="equal">
      <formula>0</formula>
    </cfRule>
    <cfRule type="containsText" dxfId="2011" priority="1690" operator="containsText" text="根拠法令等の記載内容を再度確認してください。">
      <formula>NOT(ISERROR(SEARCH("根拠法令等の記載内容を再度確認してください。",AR615)))</formula>
    </cfRule>
    <cfRule type="containsErrors" dxfId="2010" priority="1688">
      <formula>ISERROR(AR615)</formula>
    </cfRule>
  </conditionalFormatting>
  <conditionalFormatting sqref="AR640">
    <cfRule type="containsErrors" dxfId="2009" priority="1685">
      <formula>ISERROR(AR640)</formula>
    </cfRule>
    <cfRule type="cellIs" dxfId="2008" priority="1686" operator="equal">
      <formula>0</formula>
    </cfRule>
    <cfRule type="containsText" dxfId="2007" priority="1687" operator="containsText" text="根拠法令等の記載内容を再度確認してください。">
      <formula>NOT(ISERROR(SEARCH("根拠法令等の記載内容を再度確認してください。",AR640)))</formula>
    </cfRule>
  </conditionalFormatting>
  <conditionalFormatting sqref="AR652">
    <cfRule type="containsErrors" dxfId="2006" priority="1682">
      <formula>ISERROR(AR652)</formula>
    </cfRule>
    <cfRule type="cellIs" dxfId="2005" priority="1683" operator="equal">
      <formula>0</formula>
    </cfRule>
    <cfRule type="containsText" dxfId="2004" priority="1684" operator="containsText" text="根拠法令等の記載内容を再度確認してください。">
      <formula>NOT(ISERROR(SEARCH("根拠法令等の記載内容を再度確認してください。",AR652)))</formula>
    </cfRule>
  </conditionalFormatting>
  <conditionalFormatting sqref="AR663">
    <cfRule type="containsErrors" dxfId="2003" priority="1679">
      <formula>ISERROR(AR663)</formula>
    </cfRule>
    <cfRule type="containsText" dxfId="2002" priority="1681" operator="containsText" text="根拠法令等の記載内容を再度確認してください。">
      <formula>NOT(ISERROR(SEARCH("根拠法令等の記載内容を再度確認してください。",AR663)))</formula>
    </cfRule>
    <cfRule type="cellIs" dxfId="2001" priority="1680" operator="equal">
      <formula>0</formula>
    </cfRule>
  </conditionalFormatting>
  <conditionalFormatting sqref="AR672">
    <cfRule type="cellIs" dxfId="2000" priority="1677" operator="equal">
      <formula>0</formula>
    </cfRule>
    <cfRule type="containsErrors" dxfId="1999" priority="1676">
      <formula>ISERROR(AR672)</formula>
    </cfRule>
    <cfRule type="containsText" dxfId="1998" priority="1678" operator="containsText" text="根拠法令等の記載内容を再度確認してください。">
      <formula>NOT(ISERROR(SEARCH("根拠法令等の記載内容を再度確認してください。",AR672)))</formula>
    </cfRule>
  </conditionalFormatting>
  <conditionalFormatting sqref="AR676">
    <cfRule type="containsErrors" dxfId="1997" priority="1673">
      <formula>ISERROR(AR676)</formula>
    </cfRule>
    <cfRule type="containsText" dxfId="1996" priority="1675" operator="containsText" text="根拠法令等の記載内容を再度確認してください。">
      <formula>NOT(ISERROR(SEARCH("根拠法令等の記載内容を再度確認してください。",AR676)))</formula>
    </cfRule>
    <cfRule type="cellIs" dxfId="1995" priority="1674" operator="equal">
      <formula>0</formula>
    </cfRule>
  </conditionalFormatting>
  <conditionalFormatting sqref="AR691">
    <cfRule type="containsErrors" dxfId="1994" priority="1670">
      <formula>ISERROR(AR691)</formula>
    </cfRule>
    <cfRule type="containsText" dxfId="1993" priority="1672" operator="containsText" text="根拠法令等の記載内容を再度確認してください。">
      <formula>NOT(ISERROR(SEARCH("根拠法令等の記載内容を再度確認してください。",AR691)))</formula>
    </cfRule>
    <cfRule type="cellIs" dxfId="1992" priority="1671" operator="equal">
      <formula>0</formula>
    </cfRule>
  </conditionalFormatting>
  <conditionalFormatting sqref="AR697">
    <cfRule type="containsErrors" dxfId="1991" priority="1667">
      <formula>ISERROR(AR697)</formula>
    </cfRule>
    <cfRule type="cellIs" dxfId="1990" priority="1668" operator="equal">
      <formula>0</formula>
    </cfRule>
    <cfRule type="containsText" dxfId="1989" priority="1669" operator="containsText" text="根拠法令等の記載内容を再度確認してください。">
      <formula>NOT(ISERROR(SEARCH("根拠法令等の記載内容を再度確認してください。",AR697)))</formula>
    </cfRule>
  </conditionalFormatting>
  <conditionalFormatting sqref="AR713">
    <cfRule type="containsErrors" dxfId="1988" priority="1664">
      <formula>ISERROR(AR713)</formula>
    </cfRule>
    <cfRule type="containsText" dxfId="1987" priority="1666" operator="containsText" text="根拠法令等の記載内容を再度確認してください。">
      <formula>NOT(ISERROR(SEARCH("根拠法令等の記載内容を再度確認してください。",AR713)))</formula>
    </cfRule>
    <cfRule type="cellIs" dxfId="1986" priority="1665" operator="equal">
      <formula>0</formula>
    </cfRule>
  </conditionalFormatting>
  <conditionalFormatting sqref="AR715:AR719">
    <cfRule type="cellIs" dxfId="1985" priority="3908" operator="equal">
      <formula>0</formula>
    </cfRule>
    <cfRule type="containsErrors" dxfId="1984" priority="3907">
      <formula>ISERROR(AR715)</formula>
    </cfRule>
    <cfRule type="containsText" dxfId="1983" priority="3909" operator="containsText" text="根拠法令等の記載内容を再度確認してください。">
      <formula>NOT(ISERROR(SEARCH("根拠法令等の記載内容を再度確認してください。",AR715)))</formula>
    </cfRule>
  </conditionalFormatting>
  <conditionalFormatting sqref="AR748:AR749">
    <cfRule type="containsText" dxfId="1982" priority="1663" operator="containsText" text="根拠法令等の記載内容を再度確認してください。">
      <formula>NOT(ISERROR(SEARCH("根拠法令等の記載内容を再度確認してください。",AR748)))</formula>
    </cfRule>
    <cfRule type="cellIs" dxfId="1981" priority="1662" operator="equal">
      <formula>0</formula>
    </cfRule>
    <cfRule type="containsErrors" dxfId="1980" priority="1661">
      <formula>ISERROR(AR748)</formula>
    </cfRule>
  </conditionalFormatting>
  <conditionalFormatting sqref="AR751">
    <cfRule type="containsText" dxfId="1979" priority="1660" operator="containsText" text="根拠法令等の記載内容を再度確認してください。">
      <formula>NOT(ISERROR(SEARCH("根拠法令等の記載内容を再度確認してください。",AR751)))</formula>
    </cfRule>
    <cfRule type="cellIs" dxfId="1978" priority="1659" operator="equal">
      <formula>0</formula>
    </cfRule>
    <cfRule type="containsErrors" dxfId="1977" priority="1658">
      <formula>ISERROR(AR751)</formula>
    </cfRule>
  </conditionalFormatting>
  <conditionalFormatting sqref="AR767:AR773">
    <cfRule type="containsErrors" dxfId="1976" priority="1652">
      <formula>ISERROR(AR767)</formula>
    </cfRule>
    <cfRule type="containsText" dxfId="1975" priority="1654" operator="containsText" text="根拠法令等の記載内容を再度確認してください。">
      <formula>NOT(ISERROR(SEARCH("根拠法令等の記載内容を再度確認してください。",AR767)))</formula>
    </cfRule>
    <cfRule type="cellIs" dxfId="1974" priority="1653" operator="equal">
      <formula>0</formula>
    </cfRule>
  </conditionalFormatting>
  <conditionalFormatting sqref="AR788">
    <cfRule type="containsText" dxfId="1973" priority="1651" operator="containsText" text="根拠法令等の記載内容を再度確認してください。">
      <formula>NOT(ISERROR(SEARCH("根拠法令等の記載内容を再度確認してください。",AR788)))</formula>
    </cfRule>
    <cfRule type="cellIs" dxfId="1972" priority="1650" operator="equal">
      <formula>0</formula>
    </cfRule>
    <cfRule type="containsErrors" dxfId="1971" priority="1649">
      <formula>ISERROR(AR788)</formula>
    </cfRule>
  </conditionalFormatting>
  <conditionalFormatting sqref="AR792">
    <cfRule type="containsText" dxfId="1970" priority="1648" operator="containsText" text="根拠法令等の記載内容を再度確認してください。">
      <formula>NOT(ISERROR(SEARCH("根拠法令等の記載内容を再度確認してください。",AR792)))</formula>
    </cfRule>
    <cfRule type="cellIs" dxfId="1969" priority="1647" operator="equal">
      <formula>0</formula>
    </cfRule>
    <cfRule type="containsErrors" dxfId="1968" priority="1646">
      <formula>ISERROR(AR792)</formula>
    </cfRule>
  </conditionalFormatting>
  <conditionalFormatting sqref="AR796">
    <cfRule type="containsErrors" dxfId="1967" priority="1643">
      <formula>ISERROR(AR796)</formula>
    </cfRule>
    <cfRule type="containsText" dxfId="1966" priority="1645" operator="containsText" text="根拠法令等の記載内容を再度確認してください。">
      <formula>NOT(ISERROR(SEARCH("根拠法令等の記載内容を再度確認してください。",AR796)))</formula>
    </cfRule>
    <cfRule type="cellIs" dxfId="1965" priority="1644" operator="equal">
      <formula>0</formula>
    </cfRule>
  </conditionalFormatting>
  <conditionalFormatting sqref="AR799">
    <cfRule type="cellIs" dxfId="1964" priority="1641" operator="equal">
      <formula>0</formula>
    </cfRule>
    <cfRule type="containsErrors" dxfId="1963" priority="1640">
      <formula>ISERROR(AR799)</formula>
    </cfRule>
    <cfRule type="containsText" dxfId="1962" priority="1642" operator="containsText" text="根拠法令等の記載内容を再度確認してください。">
      <formula>NOT(ISERROR(SEARCH("根拠法令等の記載内容を再度確認してください。",AR799)))</formula>
    </cfRule>
  </conditionalFormatting>
  <conditionalFormatting sqref="AR802">
    <cfRule type="cellIs" dxfId="1961" priority="1638" operator="equal">
      <formula>0</formula>
    </cfRule>
    <cfRule type="containsErrors" dxfId="1960" priority="1637">
      <formula>ISERROR(AR802)</formula>
    </cfRule>
    <cfRule type="containsText" dxfId="1959" priority="1639" operator="containsText" text="根拠法令等の記載内容を再度確認してください。">
      <formula>NOT(ISERROR(SEARCH("根拠法令等の記載内容を再度確認してください。",AR802)))</formula>
    </cfRule>
  </conditionalFormatting>
  <conditionalFormatting sqref="AR805">
    <cfRule type="containsText" dxfId="1958" priority="1636" operator="containsText" text="根拠法令等の記載内容を再度確認してください。">
      <formula>NOT(ISERROR(SEARCH("根拠法令等の記載内容を再度確認してください。",AR805)))</formula>
    </cfRule>
    <cfRule type="cellIs" dxfId="1957" priority="1635" operator="equal">
      <formula>0</formula>
    </cfRule>
    <cfRule type="containsErrors" dxfId="1956" priority="1634">
      <formula>ISERROR(AR805)</formula>
    </cfRule>
  </conditionalFormatting>
  <conditionalFormatting sqref="AR808">
    <cfRule type="containsErrors" dxfId="1955" priority="3791">
      <formula>ISERROR(AR808)</formula>
    </cfRule>
    <cfRule type="containsText" dxfId="1954" priority="3793" operator="containsText" text="根拠法令等の記載内容を再度確認してください。">
      <formula>NOT(ISERROR(SEARCH("根拠法令等の記載内容を再度確認してください。",AR808)))</formula>
    </cfRule>
    <cfRule type="cellIs" dxfId="1953" priority="3792" operator="equal">
      <formula>0</formula>
    </cfRule>
  </conditionalFormatting>
  <conditionalFormatting sqref="AR810">
    <cfRule type="containsText" dxfId="1952" priority="1633" operator="containsText" text="根拠法令等の記載内容を再度確認してください。">
      <formula>NOT(ISERROR(SEARCH("根拠法令等の記載内容を再度確認してください。",AR810)))</formula>
    </cfRule>
    <cfRule type="cellIs" dxfId="1951" priority="1632" operator="equal">
      <formula>0</formula>
    </cfRule>
    <cfRule type="containsErrors" dxfId="1950" priority="1631">
      <formula>ISERROR(AR810)</formula>
    </cfRule>
  </conditionalFormatting>
  <conditionalFormatting sqref="AR815">
    <cfRule type="containsText" dxfId="1949" priority="1630" operator="containsText" text="根拠法令等の記載内容を再度確認してください。">
      <formula>NOT(ISERROR(SEARCH("根拠法令等の記載内容を再度確認してください。",AR815)))</formula>
    </cfRule>
    <cfRule type="cellIs" dxfId="1948" priority="1629" operator="equal">
      <formula>0</formula>
    </cfRule>
    <cfRule type="containsErrors" dxfId="1947" priority="1628">
      <formula>ISERROR(AR815)</formula>
    </cfRule>
  </conditionalFormatting>
  <conditionalFormatting sqref="AR819">
    <cfRule type="containsText" dxfId="1946" priority="1627" operator="containsText" text="根拠法令等の記載内容を再度確認してください。">
      <formula>NOT(ISERROR(SEARCH("根拠法令等の記載内容を再度確認してください。",AR819)))</formula>
    </cfRule>
    <cfRule type="containsErrors" dxfId="1945" priority="1625">
      <formula>ISERROR(AR819)</formula>
    </cfRule>
    <cfRule type="cellIs" dxfId="1944" priority="1626" operator="equal">
      <formula>0</formula>
    </cfRule>
  </conditionalFormatting>
  <conditionalFormatting sqref="AR822">
    <cfRule type="cellIs" dxfId="1943" priority="1623" operator="equal">
      <formula>0</formula>
    </cfRule>
    <cfRule type="containsErrors" dxfId="1942" priority="1622">
      <formula>ISERROR(AR822)</formula>
    </cfRule>
    <cfRule type="containsText" dxfId="1941" priority="1624" operator="containsText" text="根拠法令等の記載内容を再度確認してください。">
      <formula>NOT(ISERROR(SEARCH("根拠法令等の記載内容を再度確認してください。",AR822)))</formula>
    </cfRule>
  </conditionalFormatting>
  <conditionalFormatting sqref="AR829">
    <cfRule type="cellIs" dxfId="1940" priority="1620" operator="equal">
      <formula>0</formula>
    </cfRule>
    <cfRule type="containsText" dxfId="1939" priority="1621" operator="containsText" text="根拠法令等の記載内容を再度確認してください。">
      <formula>NOT(ISERROR(SEARCH("根拠法令等の記載内容を再度確認してください。",AR829)))</formula>
    </cfRule>
    <cfRule type="containsErrors" dxfId="1938" priority="1619">
      <formula>ISERROR(AR829)</formula>
    </cfRule>
  </conditionalFormatting>
  <conditionalFormatting sqref="AR833">
    <cfRule type="cellIs" dxfId="1937" priority="1617" operator="equal">
      <formula>0</formula>
    </cfRule>
    <cfRule type="containsErrors" dxfId="1936" priority="1616">
      <formula>ISERROR(AR833)</formula>
    </cfRule>
    <cfRule type="containsText" dxfId="1935" priority="1618" operator="containsText" text="根拠法令等の記載内容を再度確認してください。">
      <formula>NOT(ISERROR(SEARCH("根拠法令等の記載内容を再度確認してください。",AR833)))</formula>
    </cfRule>
  </conditionalFormatting>
  <conditionalFormatting sqref="AR837">
    <cfRule type="containsText" dxfId="1934" priority="1615" operator="containsText" text="根拠法令等の記載内容を再度確認してください。">
      <formula>NOT(ISERROR(SEARCH("根拠法令等の記載内容を再度確認してください。",AR837)))</formula>
    </cfRule>
    <cfRule type="cellIs" dxfId="1933" priority="1614" operator="equal">
      <formula>0</formula>
    </cfRule>
    <cfRule type="containsErrors" dxfId="1932" priority="1613">
      <formula>ISERROR(AR837)</formula>
    </cfRule>
  </conditionalFormatting>
  <conditionalFormatting sqref="AR841">
    <cfRule type="containsText" dxfId="1931" priority="1612" operator="containsText" text="根拠法令等の記載内容を再度確認してください。">
      <formula>NOT(ISERROR(SEARCH("根拠法令等の記載内容を再度確認してください。",AR841)))</formula>
    </cfRule>
    <cfRule type="cellIs" dxfId="1930" priority="1611" operator="equal">
      <formula>0</formula>
    </cfRule>
    <cfRule type="containsErrors" dxfId="1929" priority="1610">
      <formula>ISERROR(AR841)</formula>
    </cfRule>
  </conditionalFormatting>
  <conditionalFormatting sqref="AR845">
    <cfRule type="cellIs" dxfId="1928" priority="1608" operator="equal">
      <formula>0</formula>
    </cfRule>
    <cfRule type="containsText" dxfId="1927" priority="1609" operator="containsText" text="根拠法令等の記載内容を再度確認してください。">
      <formula>NOT(ISERROR(SEARCH("根拠法令等の記載内容を再度確認してください。",AR845)))</formula>
    </cfRule>
    <cfRule type="containsErrors" dxfId="1926" priority="1607">
      <formula>ISERROR(AR845)</formula>
    </cfRule>
  </conditionalFormatting>
  <conditionalFormatting sqref="AR849">
    <cfRule type="cellIs" dxfId="1925" priority="1605" operator="equal">
      <formula>0</formula>
    </cfRule>
    <cfRule type="containsErrors" dxfId="1924" priority="1604">
      <formula>ISERROR(AR849)</formula>
    </cfRule>
    <cfRule type="containsText" dxfId="1923" priority="1606" operator="containsText" text="根拠法令等の記載内容を再度確認してください。">
      <formula>NOT(ISERROR(SEARCH("根拠法令等の記載内容を再度確認してください。",AR849)))</formula>
    </cfRule>
  </conditionalFormatting>
  <conditionalFormatting sqref="AR852">
    <cfRule type="containsErrors" dxfId="1922" priority="1601">
      <formula>ISERROR(AR852)</formula>
    </cfRule>
    <cfRule type="containsText" dxfId="1921" priority="1603" operator="containsText" text="根拠法令等の記載内容を再度確認してください。">
      <formula>NOT(ISERROR(SEARCH("根拠法令等の記載内容を再度確認してください。",AR852)))</formula>
    </cfRule>
    <cfRule type="cellIs" dxfId="1920" priority="1602" operator="equal">
      <formula>0</formula>
    </cfRule>
  </conditionalFormatting>
  <conditionalFormatting sqref="AR857">
    <cfRule type="containsText" dxfId="1919" priority="1600" operator="containsText" text="根拠法令等の記載内容を再度確認してください。">
      <formula>NOT(ISERROR(SEARCH("根拠法令等の記載内容を再度確認してください。",AR857)))</formula>
    </cfRule>
    <cfRule type="cellIs" dxfId="1918" priority="1599" operator="equal">
      <formula>0</formula>
    </cfRule>
    <cfRule type="containsErrors" dxfId="1917" priority="1598">
      <formula>ISERROR(AR857)</formula>
    </cfRule>
  </conditionalFormatting>
  <conditionalFormatting sqref="AR859">
    <cfRule type="cellIs" dxfId="1916" priority="1596" operator="equal">
      <formula>0</formula>
    </cfRule>
    <cfRule type="containsText" dxfId="1915" priority="1597" operator="containsText" text="根拠法令等の記載内容を再度確認してください。">
      <formula>NOT(ISERROR(SEARCH("根拠法令等の記載内容を再度確認してください。",AR859)))</formula>
    </cfRule>
    <cfRule type="containsErrors" dxfId="1914" priority="1595">
      <formula>ISERROR(AR859)</formula>
    </cfRule>
  </conditionalFormatting>
  <conditionalFormatting sqref="AR861">
    <cfRule type="containsText" dxfId="1913" priority="1594" operator="containsText" text="根拠法令等の記載内容を再度確認してください。">
      <formula>NOT(ISERROR(SEARCH("根拠法令等の記載内容を再度確認してください。",AR861)))</formula>
    </cfRule>
    <cfRule type="containsErrors" dxfId="1912" priority="1592">
      <formula>ISERROR(AR861)</formula>
    </cfRule>
    <cfRule type="cellIs" dxfId="1911" priority="1593" operator="equal">
      <formula>0</formula>
    </cfRule>
  </conditionalFormatting>
  <conditionalFormatting sqref="AR864">
    <cfRule type="containsText" dxfId="1910" priority="1591" operator="containsText" text="根拠法令等の記載内容を再度確認してください。">
      <formula>NOT(ISERROR(SEARCH("根拠法令等の記載内容を再度確認してください。",AR864)))</formula>
    </cfRule>
    <cfRule type="cellIs" dxfId="1909" priority="1590" operator="equal">
      <formula>0</formula>
    </cfRule>
    <cfRule type="containsErrors" dxfId="1908" priority="1589">
      <formula>ISERROR(AR864)</formula>
    </cfRule>
  </conditionalFormatting>
  <conditionalFormatting sqref="AR868">
    <cfRule type="cellIs" dxfId="1907" priority="1587" operator="equal">
      <formula>0</formula>
    </cfRule>
    <cfRule type="containsErrors" dxfId="1906" priority="1586">
      <formula>ISERROR(AR868)</formula>
    </cfRule>
    <cfRule type="containsText" dxfId="1905" priority="1588" operator="containsText" text="根拠法令等の記載内容を再度確認してください。">
      <formula>NOT(ISERROR(SEARCH("根拠法令等の記載内容を再度確認してください。",AR868)))</formula>
    </cfRule>
  </conditionalFormatting>
  <conditionalFormatting sqref="AR874">
    <cfRule type="cellIs" dxfId="1904" priority="1584" operator="equal">
      <formula>0</formula>
    </cfRule>
    <cfRule type="containsText" dxfId="1903" priority="1585" operator="containsText" text="根拠法令等の記載内容を再度確認してください。">
      <formula>NOT(ISERROR(SEARCH("根拠法令等の記載内容を再度確認してください。",AR874)))</formula>
    </cfRule>
    <cfRule type="containsErrors" dxfId="1902" priority="1583">
      <formula>ISERROR(AR874)</formula>
    </cfRule>
  </conditionalFormatting>
  <conditionalFormatting sqref="AR878">
    <cfRule type="containsText" dxfId="1901" priority="1579" operator="containsText" text="根拠法令等の記載内容を再度確認してください。">
      <formula>NOT(ISERROR(SEARCH("根拠法令等の記載内容を再度確認してください。",AR878)))</formula>
    </cfRule>
    <cfRule type="cellIs" dxfId="1900" priority="1578" operator="equal">
      <formula>0</formula>
    </cfRule>
    <cfRule type="containsErrors" dxfId="1899" priority="1577">
      <formula>ISERROR(AR878)</formula>
    </cfRule>
  </conditionalFormatting>
  <conditionalFormatting sqref="AR881">
    <cfRule type="containsText" dxfId="1898" priority="1576" operator="containsText" text="根拠法令等の記載内容を再度確認してください。">
      <formula>NOT(ISERROR(SEARCH("根拠法令等の記載内容を再度確認してください。",AR881)))</formula>
    </cfRule>
    <cfRule type="cellIs" dxfId="1897" priority="1575" operator="equal">
      <formula>0</formula>
    </cfRule>
    <cfRule type="containsErrors" dxfId="1896" priority="1574">
      <formula>ISERROR(AR881)</formula>
    </cfRule>
  </conditionalFormatting>
  <conditionalFormatting sqref="AR890">
    <cfRule type="cellIs" dxfId="1895" priority="1572" operator="equal">
      <formula>0</formula>
    </cfRule>
    <cfRule type="containsErrors" dxfId="1894" priority="1571">
      <formula>ISERROR(AR890)</formula>
    </cfRule>
    <cfRule type="containsText" dxfId="1893" priority="1573" operator="containsText" text="根拠法令等の記載内容を再度確認してください。">
      <formula>NOT(ISERROR(SEARCH("根拠法令等の記載内容を再度確認してください。",AR890)))</formula>
    </cfRule>
  </conditionalFormatting>
  <conditionalFormatting sqref="AR893">
    <cfRule type="containsText" dxfId="1892" priority="1570" operator="containsText" text="根拠法令等の記載内容を再度確認してください。">
      <formula>NOT(ISERROR(SEARCH("根拠法令等の記載内容を再度確認してください。",AR893)))</formula>
    </cfRule>
    <cfRule type="cellIs" dxfId="1891" priority="1569" operator="equal">
      <formula>0</formula>
    </cfRule>
    <cfRule type="containsErrors" dxfId="1890" priority="1568">
      <formula>ISERROR(AR893)</formula>
    </cfRule>
  </conditionalFormatting>
  <conditionalFormatting sqref="AR897">
    <cfRule type="containsErrors" dxfId="1889" priority="1565">
      <formula>ISERROR(AR897)</formula>
    </cfRule>
    <cfRule type="cellIs" dxfId="1888" priority="1566" operator="equal">
      <formula>0</formula>
    </cfRule>
    <cfRule type="containsText" dxfId="1887" priority="1567" operator="containsText" text="根拠法令等の記載内容を再度確認してください。">
      <formula>NOT(ISERROR(SEARCH("根拠法令等の記載内容を再度確認してください。",AR897)))</formula>
    </cfRule>
  </conditionalFormatting>
  <conditionalFormatting sqref="AR900">
    <cfRule type="containsErrors" dxfId="1886" priority="1562">
      <formula>ISERROR(AR900)</formula>
    </cfRule>
    <cfRule type="cellIs" dxfId="1885" priority="1563" operator="equal">
      <formula>0</formula>
    </cfRule>
    <cfRule type="containsText" dxfId="1884" priority="1564" operator="containsText" text="根拠法令等の記載内容を再度確認してください。">
      <formula>NOT(ISERROR(SEARCH("根拠法令等の記載内容を再度確認してください。",AR900)))</formula>
    </cfRule>
  </conditionalFormatting>
  <conditionalFormatting sqref="AR903">
    <cfRule type="containsErrors" dxfId="1883" priority="1559">
      <formula>ISERROR(AR903)</formula>
    </cfRule>
    <cfRule type="cellIs" dxfId="1882" priority="1560" operator="equal">
      <formula>0</formula>
    </cfRule>
    <cfRule type="containsText" dxfId="1881" priority="1561" operator="containsText" text="根拠法令等の記載内容を再度確認してください。">
      <formula>NOT(ISERROR(SEARCH("根拠法令等の記載内容を再度確認してください。",AR903)))</formula>
    </cfRule>
  </conditionalFormatting>
  <conditionalFormatting sqref="AR906">
    <cfRule type="containsText" dxfId="1880" priority="223" operator="containsText" text="根拠法令等の記載内容を再度確認してください。">
      <formula>NOT(ISERROR(SEARCH("根拠法令等の記載内容を再度確認してください。",AR906)))</formula>
    </cfRule>
    <cfRule type="cellIs" dxfId="1879" priority="222" operator="equal">
      <formula>0</formula>
    </cfRule>
    <cfRule type="containsErrors" dxfId="1878" priority="221">
      <formula>ISERROR(AR906)</formula>
    </cfRule>
  </conditionalFormatting>
  <conditionalFormatting sqref="AR910">
    <cfRule type="containsText" dxfId="1877" priority="215" operator="containsText" text="根拠法令等の記載内容を再度確認してください。">
      <formula>NOT(ISERROR(SEARCH("根拠法令等の記載内容を再度確認してください。",AR910)))</formula>
    </cfRule>
    <cfRule type="containsErrors" dxfId="1876" priority="213">
      <formula>ISERROR(AR910)</formula>
    </cfRule>
    <cfRule type="cellIs" dxfId="1875" priority="214" operator="equal">
      <formula>0</formula>
    </cfRule>
  </conditionalFormatting>
  <conditionalFormatting sqref="AR913">
    <cfRule type="containsErrors" dxfId="1874" priority="205">
      <formula>ISERROR(AR913)</formula>
    </cfRule>
    <cfRule type="cellIs" dxfId="1873" priority="206" operator="equal">
      <formula>0</formula>
    </cfRule>
    <cfRule type="containsText" dxfId="1872" priority="207" operator="containsText" text="根拠法令等の記載内容を再度確認してください。">
      <formula>NOT(ISERROR(SEARCH("根拠法令等の記載内容を再度確認してください。",AR913)))</formula>
    </cfRule>
  </conditionalFormatting>
  <conditionalFormatting sqref="AR917">
    <cfRule type="cellIs" dxfId="1871" priority="1557" operator="equal">
      <formula>0</formula>
    </cfRule>
    <cfRule type="containsErrors" dxfId="1870" priority="1556">
      <formula>ISERROR(AR917)</formula>
    </cfRule>
    <cfRule type="containsText" dxfId="1869" priority="1558" operator="containsText" text="根拠法令等の記載内容を再度確認してください。">
      <formula>NOT(ISERROR(SEARCH("根拠法令等の記載内容を再度確認してください。",AR917)))</formula>
    </cfRule>
  </conditionalFormatting>
  <conditionalFormatting sqref="AR921">
    <cfRule type="containsErrors" dxfId="1868" priority="1553">
      <formula>ISERROR(AR921)</formula>
    </cfRule>
    <cfRule type="containsText" dxfId="1867" priority="1555" operator="containsText" text="根拠法令等の記載内容を再度確認してください。">
      <formula>NOT(ISERROR(SEARCH("根拠法令等の記載内容を再度確認してください。",AR921)))</formula>
    </cfRule>
    <cfRule type="cellIs" dxfId="1866" priority="1554" operator="equal">
      <formula>0</formula>
    </cfRule>
  </conditionalFormatting>
  <conditionalFormatting sqref="AR924">
    <cfRule type="containsErrors" dxfId="1865" priority="1550">
      <formula>ISERROR(AR924)</formula>
    </cfRule>
    <cfRule type="cellIs" dxfId="1864" priority="1551" operator="equal">
      <formula>0</formula>
    </cfRule>
    <cfRule type="containsText" dxfId="1863" priority="1552" operator="containsText" text="根拠法令等の記載内容を再度確認してください。">
      <formula>NOT(ISERROR(SEARCH("根拠法令等の記載内容を再度確認してください。",AR924)))</formula>
    </cfRule>
  </conditionalFormatting>
  <conditionalFormatting sqref="AR927">
    <cfRule type="cellIs" dxfId="1862" priority="1548" operator="equal">
      <formula>0</formula>
    </cfRule>
    <cfRule type="containsErrors" dxfId="1861" priority="1547">
      <formula>ISERROR(AR927)</formula>
    </cfRule>
    <cfRule type="containsText" dxfId="1860" priority="1549" operator="containsText" text="根拠法令等の記載内容を再度確認してください。">
      <formula>NOT(ISERROR(SEARCH("根拠法令等の記載内容を再度確認してください。",AR927)))</formula>
    </cfRule>
  </conditionalFormatting>
  <conditionalFormatting sqref="AR930">
    <cfRule type="containsText" dxfId="1859" priority="1546" operator="containsText" text="根拠法令等の記載内容を再度確認してください。">
      <formula>NOT(ISERROR(SEARCH("根拠法令等の記載内容を再度確認してください。",AR930)))</formula>
    </cfRule>
    <cfRule type="containsErrors" dxfId="1858" priority="1544">
      <formula>ISERROR(AR930)</formula>
    </cfRule>
    <cfRule type="cellIs" dxfId="1857" priority="1545" operator="equal">
      <formula>0</formula>
    </cfRule>
  </conditionalFormatting>
  <conditionalFormatting sqref="AR935">
    <cfRule type="containsErrors" dxfId="1856" priority="1541">
      <formula>ISERROR(AR935)</formula>
    </cfRule>
    <cfRule type="cellIs" dxfId="1855" priority="1542" operator="equal">
      <formula>0</formula>
    </cfRule>
    <cfRule type="containsText" dxfId="1854" priority="1543" operator="containsText" text="根拠法令等の記載内容を再度確認してください。">
      <formula>NOT(ISERROR(SEARCH("根拠法令等の記載内容を再度確認してください。",AR935)))</formula>
    </cfRule>
  </conditionalFormatting>
  <conditionalFormatting sqref="AR960">
    <cfRule type="cellIs" dxfId="1853" priority="1539" operator="equal">
      <formula>0</formula>
    </cfRule>
    <cfRule type="containsText" dxfId="1852" priority="1540" operator="containsText" text="根拠法令等の記載内容を再度確認してください。">
      <formula>NOT(ISERROR(SEARCH("根拠法令等の記載内容を再度確認してください。",AR960)))</formula>
    </cfRule>
    <cfRule type="containsErrors" dxfId="1851" priority="1538">
      <formula>ISERROR(AR960)</formula>
    </cfRule>
  </conditionalFormatting>
  <conditionalFormatting sqref="AR964">
    <cfRule type="containsText" dxfId="1850" priority="3559" operator="containsText" text="計画策定に向けて取り組んでください。">
      <formula>NOT(ISERROR(SEARCH("計画策定に向けて取り組んでください。",AR964)))</formula>
    </cfRule>
    <cfRule type="cellIs" dxfId="1849" priority="3558" operator="equal">
      <formula>0</formula>
    </cfRule>
    <cfRule type="containsErrors" dxfId="1848" priority="3557">
      <formula>ISERROR(AR964)</formula>
    </cfRule>
  </conditionalFormatting>
  <conditionalFormatting sqref="AR966">
    <cfRule type="containsErrors" dxfId="1847" priority="3548">
      <formula>ISERROR(AR966)</formula>
    </cfRule>
    <cfRule type="cellIs" dxfId="1846" priority="3549" operator="equal">
      <formula>0</formula>
    </cfRule>
    <cfRule type="containsText" dxfId="1845" priority="3550" operator="containsText" text="計画策定に向けて取り組んでください。">
      <formula>NOT(ISERROR(SEARCH("計画策定に向けて取り組んでください。",AR966)))</formula>
    </cfRule>
  </conditionalFormatting>
  <conditionalFormatting sqref="AR1000">
    <cfRule type="containsErrors" dxfId="1844" priority="1535">
      <formula>ISERROR(AR1000)</formula>
    </cfRule>
    <cfRule type="cellIs" dxfId="1843" priority="1536" operator="equal">
      <formula>0</formula>
    </cfRule>
    <cfRule type="containsText" dxfId="1842" priority="1537" operator="containsText" text="根拠法令等の記載内容を再度確認してください。">
      <formula>NOT(ISERROR(SEARCH("根拠法令等の記載内容を再度確認してください。",AR1000)))</formula>
    </cfRule>
  </conditionalFormatting>
  <conditionalFormatting sqref="AR1003:AR1007">
    <cfRule type="containsText" dxfId="1841" priority="3519" operator="containsText" text="定期的に実施できるよう取り組んでください。">
      <formula>NOT(ISERROR(SEARCH("定期的に実施できるよう取り組んでください。",AR1003)))</formula>
    </cfRule>
    <cfRule type="cellIs" dxfId="1840" priority="3518" operator="equal">
      <formula>0</formula>
    </cfRule>
    <cfRule type="containsErrors" dxfId="1839" priority="3517">
      <formula>ISERROR(AR1003)</formula>
    </cfRule>
  </conditionalFormatting>
  <conditionalFormatting sqref="AR1009">
    <cfRule type="cellIs" dxfId="1838" priority="3507" operator="equal">
      <formula>0</formula>
    </cfRule>
    <cfRule type="containsText" dxfId="1837" priority="3508" operator="containsText" text="定期的に実施できるよう取り組んでください。">
      <formula>NOT(ISERROR(SEARCH("定期的に実施できるよう取り組んでください。",AR1009)))</formula>
    </cfRule>
    <cfRule type="containsErrors" dxfId="1836" priority="3506">
      <formula>ISERROR(AR1009)</formula>
    </cfRule>
  </conditionalFormatting>
  <conditionalFormatting sqref="AR1011:AR1012">
    <cfRule type="containsErrors" dxfId="1835" priority="3495">
      <formula>ISERROR(AR1011)</formula>
    </cfRule>
    <cfRule type="cellIs" dxfId="1834" priority="3496" operator="equal">
      <formula>0</formula>
    </cfRule>
    <cfRule type="containsText" dxfId="1833" priority="3497" operator="containsText" text="定期的に実施できるよう取り組んでください。">
      <formula>NOT(ISERROR(SEARCH("定期的に実施できるよう取り組んでください。",AR1011)))</formula>
    </cfRule>
  </conditionalFormatting>
  <conditionalFormatting sqref="AR1016">
    <cfRule type="containsErrors" dxfId="1832" priority="1532">
      <formula>ISERROR(AR1016)</formula>
    </cfRule>
    <cfRule type="cellIs" dxfId="1831" priority="1533" operator="equal">
      <formula>0</formula>
    </cfRule>
    <cfRule type="containsText" dxfId="1830" priority="1534" operator="containsText" text="根拠法令等の記載内容を再度確認してください。">
      <formula>NOT(ISERROR(SEARCH("根拠法令等の記載内容を再度確認してください。",AR1016)))</formula>
    </cfRule>
  </conditionalFormatting>
  <conditionalFormatting sqref="AR1020">
    <cfRule type="cellIs" dxfId="1829" priority="1530" operator="equal">
      <formula>0</formula>
    </cfRule>
    <cfRule type="containsErrors" dxfId="1828" priority="1529">
      <formula>ISERROR(AR1020)</formula>
    </cfRule>
    <cfRule type="containsText" dxfId="1827" priority="1531" operator="containsText" text="根拠法令等の記載内容を再度確認してください。">
      <formula>NOT(ISERROR(SEARCH("根拠法令等の記載内容を再度確認してください。",AR1020)))</formula>
    </cfRule>
  </conditionalFormatting>
  <conditionalFormatting sqref="AR1024">
    <cfRule type="cellIs" dxfId="1826" priority="1527" operator="equal">
      <formula>0</formula>
    </cfRule>
    <cfRule type="containsText" dxfId="1825" priority="1528" operator="containsText" text="根拠法令等の記載内容を再度確認してください。">
      <formula>NOT(ISERROR(SEARCH("根拠法令等の記載内容を再度確認してください。",AR1024)))</formula>
    </cfRule>
    <cfRule type="containsErrors" dxfId="1824" priority="1526">
      <formula>ISERROR(AR1024)</formula>
    </cfRule>
  </conditionalFormatting>
  <conditionalFormatting sqref="AR1029">
    <cfRule type="cellIs" dxfId="1823" priority="1524" operator="equal">
      <formula>0</formula>
    </cfRule>
    <cfRule type="containsErrors" dxfId="1822" priority="1523">
      <formula>ISERROR(AR1029)</formula>
    </cfRule>
    <cfRule type="containsText" dxfId="1821" priority="1525" operator="containsText" text="根拠法令等の記載内容を再度確認してください。">
      <formula>NOT(ISERROR(SEARCH("根拠法令等の記載内容を再度確認してください。",AR1029)))</formula>
    </cfRule>
  </conditionalFormatting>
  <conditionalFormatting sqref="AR1069">
    <cfRule type="containsText" dxfId="1820" priority="1522" operator="containsText" text="根拠法令等の記載内容を再度確認してください。">
      <formula>NOT(ISERROR(SEARCH("根拠法令等の記載内容を再度確認してください。",AR1069)))</formula>
    </cfRule>
    <cfRule type="cellIs" dxfId="1819" priority="1521" operator="equal">
      <formula>0</formula>
    </cfRule>
    <cfRule type="containsErrors" dxfId="1818" priority="1520">
      <formula>ISERROR(AR1069)</formula>
    </cfRule>
  </conditionalFormatting>
  <conditionalFormatting sqref="AR1089:AR1096">
    <cfRule type="containsText" dxfId="1817" priority="1513" operator="containsText" text="根拠法令等の記載内容を再度確認してください。">
      <formula>NOT(ISERROR(SEARCH("根拠法令等の記載内容を再度確認してください。",AR1089)))</formula>
    </cfRule>
    <cfRule type="cellIs" dxfId="1816" priority="1512" operator="equal">
      <formula>0</formula>
    </cfRule>
    <cfRule type="containsErrors" dxfId="1815" priority="1511">
      <formula>ISERROR(AR1089)</formula>
    </cfRule>
  </conditionalFormatting>
  <conditionalFormatting sqref="AR1113">
    <cfRule type="containsText" dxfId="1814" priority="1510" operator="containsText" text="根拠法令等の記載内容を再度確認してください。">
      <formula>NOT(ISERROR(SEARCH("根拠法令等の記載内容を再度確認してください。",AR1113)))</formula>
    </cfRule>
    <cfRule type="cellIs" dxfId="1813" priority="1509" operator="equal">
      <formula>0</formula>
    </cfRule>
    <cfRule type="containsErrors" dxfId="1812" priority="1508">
      <formula>ISERROR(AR1113)</formula>
    </cfRule>
  </conditionalFormatting>
  <conditionalFormatting sqref="AR1116">
    <cfRule type="containsText" dxfId="1811" priority="1507" operator="containsText" text="根拠法令等の記載内容を再度確認してください。">
      <formula>NOT(ISERROR(SEARCH("根拠法令等の記載内容を再度確認してください。",AR1116)))</formula>
    </cfRule>
    <cfRule type="cellIs" dxfId="1810" priority="1506" operator="equal">
      <formula>0</formula>
    </cfRule>
    <cfRule type="containsErrors" dxfId="1809" priority="1505">
      <formula>ISERROR(AR1116)</formula>
    </cfRule>
  </conditionalFormatting>
  <conditionalFormatting sqref="AR1119">
    <cfRule type="cellIs" dxfId="1808" priority="1503" operator="equal">
      <formula>0</formula>
    </cfRule>
    <cfRule type="containsErrors" dxfId="1807" priority="1502">
      <formula>ISERROR(AR1119)</formula>
    </cfRule>
    <cfRule type="containsText" dxfId="1806" priority="1504" operator="containsText" text="根拠法令等の記載内容を再度確認してください。">
      <formula>NOT(ISERROR(SEARCH("根拠法令等の記載内容を再度確認してください。",AR1119)))</formula>
    </cfRule>
  </conditionalFormatting>
  <conditionalFormatting sqref="AR1124">
    <cfRule type="containsErrors" dxfId="1805" priority="1499">
      <formula>ISERROR(AR1124)</formula>
    </cfRule>
    <cfRule type="cellIs" dxfId="1804" priority="1500" operator="equal">
      <formula>0</formula>
    </cfRule>
    <cfRule type="containsText" dxfId="1803" priority="1501" operator="containsText" text="根拠法令等の記載内容を再度確認してください。">
      <formula>NOT(ISERROR(SEARCH("根拠法令等の記載内容を再度確認してください。",AR1124)))</formula>
    </cfRule>
  </conditionalFormatting>
  <conditionalFormatting sqref="AR1128">
    <cfRule type="containsText" dxfId="1802" priority="1498" operator="containsText" text="根拠法令等の記載内容を再度確認してください。">
      <formula>NOT(ISERROR(SEARCH("根拠法令等の記載内容を再度確認してください。",AR1128)))</formula>
    </cfRule>
    <cfRule type="containsErrors" dxfId="1801" priority="1496">
      <formula>ISERROR(AR1128)</formula>
    </cfRule>
    <cfRule type="cellIs" dxfId="1800" priority="1497" operator="equal">
      <formula>0</formula>
    </cfRule>
  </conditionalFormatting>
  <conditionalFormatting sqref="AR1131">
    <cfRule type="cellIs" dxfId="1799" priority="1494" operator="equal">
      <formula>0</formula>
    </cfRule>
    <cfRule type="containsErrors" dxfId="1798" priority="1493">
      <formula>ISERROR(AR1131)</formula>
    </cfRule>
    <cfRule type="containsText" dxfId="1797" priority="1495" operator="containsText" text="根拠法令等の記載内容を再度確認してください。">
      <formula>NOT(ISERROR(SEARCH("根拠法令等の記載内容を再度確認してください。",AR1131)))</formula>
    </cfRule>
  </conditionalFormatting>
  <conditionalFormatting sqref="AR1142">
    <cfRule type="cellIs" dxfId="1796" priority="1491" operator="equal">
      <formula>0</formula>
    </cfRule>
    <cfRule type="containsErrors" dxfId="1795" priority="1490">
      <formula>ISERROR(AR1142)</formula>
    </cfRule>
    <cfRule type="containsText" dxfId="1794" priority="1492" operator="containsText" text="根拠法令等の記載内容を再度確認してください。">
      <formula>NOT(ISERROR(SEARCH("根拠法令等の記載内容を再度確認してください。",AR1142)))</formula>
    </cfRule>
  </conditionalFormatting>
  <conditionalFormatting sqref="AR1145">
    <cfRule type="containsText" dxfId="1793" priority="1489" operator="containsText" text="根拠法令等の記載内容を再度確認してください。">
      <formula>NOT(ISERROR(SEARCH("根拠法令等の記載内容を再度確認してください。",AR1145)))</formula>
    </cfRule>
    <cfRule type="containsErrors" dxfId="1792" priority="1487">
      <formula>ISERROR(AR1145)</formula>
    </cfRule>
    <cfRule type="cellIs" dxfId="1791" priority="1488" operator="equal">
      <formula>0</formula>
    </cfRule>
  </conditionalFormatting>
  <conditionalFormatting sqref="AR1157">
    <cfRule type="cellIs" dxfId="1790" priority="14" operator="equal">
      <formula>0</formula>
    </cfRule>
    <cfRule type="containsText" dxfId="1789" priority="15" operator="containsText" text="根拠法令等の記載内容を再度確認してください。">
      <formula>NOT(ISERROR(SEARCH("根拠法令等の記載内容を再度確認してください。",AR1157)))</formula>
    </cfRule>
    <cfRule type="containsErrors" dxfId="1788" priority="13">
      <formula>ISERROR(AR1157)</formula>
    </cfRule>
  </conditionalFormatting>
  <conditionalFormatting sqref="AR1159">
    <cfRule type="containsErrors" dxfId="1787" priority="16">
      <formula>ISERROR(AR1159)</formula>
    </cfRule>
    <cfRule type="cellIs" dxfId="1786" priority="17" operator="equal">
      <formula>0</formula>
    </cfRule>
    <cfRule type="containsText" dxfId="1785" priority="18" operator="containsText" text="根拠法令等の記載内容を再度確認してください。">
      <formula>NOT(ISERROR(SEARCH("根拠法令等の記載内容を再度確認してください。",AR1159)))</formula>
    </cfRule>
  </conditionalFormatting>
  <conditionalFormatting sqref="AR1169">
    <cfRule type="containsErrors" dxfId="1784" priority="19">
      <formula>ISERROR(AR1169)</formula>
    </cfRule>
    <cfRule type="cellIs" dxfId="1783" priority="20" operator="equal">
      <formula>0</formula>
    </cfRule>
    <cfRule type="containsText" dxfId="1782" priority="21" operator="containsText" text="根拠法令等の記載内容を再度確認してください。">
      <formula>NOT(ISERROR(SEARCH("根拠法令等の記載内容を再度確認してください。",AR1169)))</formula>
    </cfRule>
  </conditionalFormatting>
  <conditionalFormatting sqref="AR1178">
    <cfRule type="cellIs" dxfId="1781" priority="23" operator="equal">
      <formula>0</formula>
    </cfRule>
    <cfRule type="containsText" dxfId="1780" priority="24" operator="containsText" text="根拠法令等の記載内容を再度確認してください。">
      <formula>NOT(ISERROR(SEARCH("根拠法令等の記載内容を再度確認してください。",AR1178)))</formula>
    </cfRule>
    <cfRule type="containsErrors" dxfId="1779" priority="22">
      <formula>ISERROR(AR1178)</formula>
    </cfRule>
  </conditionalFormatting>
  <conditionalFormatting sqref="AR1192">
    <cfRule type="containsErrors" dxfId="1778" priority="25">
      <formula>ISERROR(AR1192)</formula>
    </cfRule>
    <cfRule type="cellIs" dxfId="1777" priority="26" operator="equal">
      <formula>0</formula>
    </cfRule>
    <cfRule type="containsText" dxfId="1776" priority="27" operator="containsText" text="根拠法令等の記載内容を再度確認してください。">
      <formula>NOT(ISERROR(SEARCH("根拠法令等の記載内容を再度確認してください。",AR1192)))</formula>
    </cfRule>
  </conditionalFormatting>
  <conditionalFormatting sqref="AR1203">
    <cfRule type="cellIs" dxfId="1775" priority="29" operator="equal">
      <formula>0</formula>
    </cfRule>
    <cfRule type="containsErrors" dxfId="1774" priority="28">
      <formula>ISERROR(AR1203)</formula>
    </cfRule>
    <cfRule type="containsText" dxfId="1773" priority="30" operator="containsText" text="根拠法令等の記載内容を再度確認してください。">
      <formula>NOT(ISERROR(SEARCH("根拠法令等の記載内容を再度確認してください。",AR1203)))</formula>
    </cfRule>
  </conditionalFormatting>
  <conditionalFormatting sqref="AR1213">
    <cfRule type="containsErrors" dxfId="1772" priority="1484">
      <formula>ISERROR(AR1213)</formula>
    </cfRule>
    <cfRule type="cellIs" dxfId="1771" priority="1485" operator="equal">
      <formula>0</formula>
    </cfRule>
    <cfRule type="containsText" dxfId="1770" priority="1486" operator="containsText" text="根拠法令等の記載内容を再度確認してください。">
      <formula>NOT(ISERROR(SEARCH("根拠法令等の記載内容を再度確認してください。",AR1213)))</formula>
    </cfRule>
  </conditionalFormatting>
  <conditionalFormatting sqref="AR1223">
    <cfRule type="containsErrors" dxfId="1769" priority="1481">
      <formula>ISERROR(AR1223)</formula>
    </cfRule>
    <cfRule type="containsText" dxfId="1768" priority="1483" operator="containsText" text="根拠法令等の記載内容を再度確認してください。">
      <formula>NOT(ISERROR(SEARCH("根拠法令等の記載内容を再度確認してください。",AR1223)))</formula>
    </cfRule>
    <cfRule type="cellIs" dxfId="1767" priority="1482" operator="equal">
      <formula>0</formula>
    </cfRule>
  </conditionalFormatting>
  <conditionalFormatting sqref="AR1227">
    <cfRule type="containsText" dxfId="1766" priority="3" operator="containsText" text="根拠法令等の記載内容を再度確認してください。">
      <formula>NOT(ISERROR(SEARCH("根拠法令等の記載内容を再度確認してください。",AR1227)))</formula>
    </cfRule>
    <cfRule type="containsErrors" dxfId="1765" priority="1">
      <formula>ISERROR(AR1227)</formula>
    </cfRule>
    <cfRule type="cellIs" dxfId="1764" priority="2" operator="equal">
      <formula>0</formula>
    </cfRule>
  </conditionalFormatting>
  <conditionalFormatting sqref="AR1249">
    <cfRule type="containsErrors" dxfId="1763" priority="1478">
      <formula>ISERROR(AR1249)</formula>
    </cfRule>
    <cfRule type="cellIs" dxfId="1762" priority="1479" operator="equal">
      <formula>0</formula>
    </cfRule>
    <cfRule type="containsText" dxfId="1761" priority="1480" operator="containsText" text="根拠法令等の記載内容を再度確認してください。">
      <formula>NOT(ISERROR(SEARCH("根拠法令等の記載内容を再度確認してください。",AR1249)))</formula>
    </cfRule>
  </conditionalFormatting>
  <conditionalFormatting sqref="AR1252">
    <cfRule type="cellIs" dxfId="1760" priority="1476" operator="equal">
      <formula>0</formula>
    </cfRule>
    <cfRule type="containsText" dxfId="1759" priority="1477" operator="containsText" text="根拠法令等の記載内容を再度確認してください。">
      <formula>NOT(ISERROR(SEARCH("根拠法令等の記載内容を再度確認してください。",AR1252)))</formula>
    </cfRule>
    <cfRule type="containsErrors" dxfId="1758" priority="1475">
      <formula>ISERROR(AR1252)</formula>
    </cfRule>
  </conditionalFormatting>
  <conditionalFormatting sqref="AR1256">
    <cfRule type="containsErrors" dxfId="1757" priority="1472">
      <formula>ISERROR(AR1256)</formula>
    </cfRule>
    <cfRule type="cellIs" dxfId="1756" priority="1473" operator="equal">
      <formula>0</formula>
    </cfRule>
    <cfRule type="containsText" dxfId="1755" priority="1474" operator="containsText" text="根拠法令等の記載内容を再度確認してください。">
      <formula>NOT(ISERROR(SEARCH("根拠法令等の記載内容を再度確認してください。",AR1256)))</formula>
    </cfRule>
  </conditionalFormatting>
  <conditionalFormatting sqref="AR1260">
    <cfRule type="containsErrors" dxfId="1754" priority="1469">
      <formula>ISERROR(AR1260)</formula>
    </cfRule>
    <cfRule type="cellIs" dxfId="1753" priority="1470" operator="equal">
      <formula>0</formula>
    </cfRule>
    <cfRule type="containsText" dxfId="1752" priority="1471" operator="containsText" text="根拠法令等の記載内容を再度確認してください。">
      <formula>NOT(ISERROR(SEARCH("根拠法令等の記載内容を再度確認してください。",AR1260)))</formula>
    </cfRule>
  </conditionalFormatting>
  <conditionalFormatting sqref="AR1291">
    <cfRule type="containsText" dxfId="1751" priority="1468" operator="containsText" text="根拠法令等の記載内容を再度確認してください。">
      <formula>NOT(ISERROR(SEARCH("根拠法令等の記載内容を再度確認してください。",AR1291)))</formula>
    </cfRule>
    <cfRule type="containsErrors" dxfId="1750" priority="1466">
      <formula>ISERROR(AR1291)</formula>
    </cfRule>
    <cfRule type="cellIs" dxfId="1749" priority="1467" operator="equal">
      <formula>0</formula>
    </cfRule>
  </conditionalFormatting>
  <conditionalFormatting sqref="AR1295">
    <cfRule type="cellIs" dxfId="1748" priority="1464" operator="equal">
      <formula>0</formula>
    </cfRule>
    <cfRule type="containsText" dxfId="1747" priority="1465" operator="containsText" text="根拠法令等の記載内容を再度確認してください。">
      <formula>NOT(ISERROR(SEARCH("根拠法令等の記載内容を再度確認してください。",AR1295)))</formula>
    </cfRule>
    <cfRule type="containsErrors" dxfId="1746" priority="1463">
      <formula>ISERROR(AR1295)</formula>
    </cfRule>
  </conditionalFormatting>
  <conditionalFormatting sqref="AR1305">
    <cfRule type="containsText" dxfId="1745" priority="1462" operator="containsText" text="根拠法令等の記載内容を再度確認してください。">
      <formula>NOT(ISERROR(SEARCH("根拠法令等の記載内容を再度確認してください。",AR1305)))</formula>
    </cfRule>
    <cfRule type="cellIs" dxfId="1744" priority="1461" operator="equal">
      <formula>0</formula>
    </cfRule>
    <cfRule type="containsErrors" dxfId="1743" priority="1460">
      <formula>ISERROR(AR1305)</formula>
    </cfRule>
  </conditionalFormatting>
  <conditionalFormatting sqref="AR1315">
    <cfRule type="containsErrors" dxfId="1742" priority="1457">
      <formula>ISERROR(AR1315)</formula>
    </cfRule>
    <cfRule type="cellIs" dxfId="1741" priority="1458" operator="equal">
      <formula>0</formula>
    </cfRule>
    <cfRule type="containsText" dxfId="1740" priority="1459" operator="containsText" text="根拠法令等の記載内容を再度確認してください。">
      <formula>NOT(ISERROR(SEARCH("根拠法令等の記載内容を再度確認してください。",AR1315)))</formula>
    </cfRule>
  </conditionalFormatting>
  <conditionalFormatting sqref="AR1318">
    <cfRule type="containsErrors" dxfId="1739" priority="1454">
      <formula>ISERROR(AR1318)</formula>
    </cfRule>
    <cfRule type="cellIs" dxfId="1738" priority="1455" operator="equal">
      <formula>0</formula>
    </cfRule>
    <cfRule type="containsText" dxfId="1737" priority="1456" operator="containsText" text="根拠法令等の記載内容を再度確認してください。">
      <formula>NOT(ISERROR(SEARCH("根拠法令等の記載内容を再度確認してください。",AR1318)))</formula>
    </cfRule>
  </conditionalFormatting>
  <conditionalFormatting sqref="AR1321">
    <cfRule type="containsText" dxfId="1736" priority="1453" operator="containsText" text="根拠法令等の記載内容を再度確認してください。">
      <formula>NOT(ISERROR(SEARCH("根拠法令等の記載内容を再度確認してください。",AR1321)))</formula>
    </cfRule>
    <cfRule type="cellIs" dxfId="1735" priority="1452" operator="equal">
      <formula>0</formula>
    </cfRule>
    <cfRule type="containsErrors" dxfId="1734" priority="1451">
      <formula>ISERROR(AR1321)</formula>
    </cfRule>
  </conditionalFormatting>
  <conditionalFormatting sqref="AR1324">
    <cfRule type="containsErrors" dxfId="1733" priority="1448">
      <formula>ISERROR(AR1324)</formula>
    </cfRule>
    <cfRule type="containsText" dxfId="1732" priority="1450" operator="containsText" text="根拠法令等の記載内容を再度確認してください。">
      <formula>NOT(ISERROR(SEARCH("根拠法令等の記載内容を再度確認してください。",AR1324)))</formula>
    </cfRule>
    <cfRule type="cellIs" dxfId="1731" priority="1449" operator="equal">
      <formula>0</formula>
    </cfRule>
  </conditionalFormatting>
  <conditionalFormatting sqref="AR1327">
    <cfRule type="containsText" dxfId="1730" priority="1447" operator="containsText" text="根拠法令等の記載内容を再度確認してください。">
      <formula>NOT(ISERROR(SEARCH("根拠法令等の記載内容を再度確認してください。",AR1327)))</formula>
    </cfRule>
    <cfRule type="cellIs" dxfId="1729" priority="1446" operator="equal">
      <formula>0</formula>
    </cfRule>
    <cfRule type="containsErrors" dxfId="1728" priority="1445">
      <formula>ISERROR(AR1327)</formula>
    </cfRule>
  </conditionalFormatting>
  <conditionalFormatting sqref="AR1332">
    <cfRule type="containsText" dxfId="1727" priority="1444" operator="containsText" text="根拠法令等の記載内容を再度確認してください。">
      <formula>NOT(ISERROR(SEARCH("根拠法令等の記載内容を再度確認してください。",AR1332)))</formula>
    </cfRule>
    <cfRule type="cellIs" dxfId="1726" priority="1443" operator="equal">
      <formula>0</formula>
    </cfRule>
    <cfRule type="containsErrors" dxfId="1725" priority="1442">
      <formula>ISERROR(AR1332)</formula>
    </cfRule>
  </conditionalFormatting>
  <conditionalFormatting sqref="AR1336">
    <cfRule type="cellIs" dxfId="1724" priority="1440" operator="equal">
      <formula>0</formula>
    </cfRule>
    <cfRule type="containsErrors" dxfId="1723" priority="1439">
      <formula>ISERROR(AR1336)</formula>
    </cfRule>
    <cfRule type="containsText" dxfId="1722" priority="1441" operator="containsText" text="根拠法令等の記載内容を再度確認してください。">
      <formula>NOT(ISERROR(SEARCH("根拠法令等の記載内容を再度確認してください。",AR1336)))</formula>
    </cfRule>
  </conditionalFormatting>
  <conditionalFormatting sqref="AR1340">
    <cfRule type="containsText" dxfId="1721" priority="1438" operator="containsText" text="根拠法令等の記載内容を再度確認してください。">
      <formula>NOT(ISERROR(SEARCH("根拠法令等の記載内容を再度確認してください。",AR1340)))</formula>
    </cfRule>
    <cfRule type="containsErrors" dxfId="1720" priority="1436">
      <formula>ISERROR(AR1340)</formula>
    </cfRule>
    <cfRule type="cellIs" dxfId="1719" priority="1437" operator="equal">
      <formula>0</formula>
    </cfRule>
  </conditionalFormatting>
  <conditionalFormatting sqref="AR1344">
    <cfRule type="containsText" dxfId="1718" priority="1435" operator="containsText" text="根拠法令等の記載内容を再度確認してください。">
      <formula>NOT(ISERROR(SEARCH("根拠法令等の記載内容を再度確認してください。",AR1344)))</formula>
    </cfRule>
    <cfRule type="cellIs" dxfId="1717" priority="1434" operator="equal">
      <formula>0</formula>
    </cfRule>
    <cfRule type="containsErrors" dxfId="1716" priority="1433">
      <formula>ISERROR(AR1344)</formula>
    </cfRule>
  </conditionalFormatting>
  <conditionalFormatting sqref="AR1360">
    <cfRule type="containsText" dxfId="1715" priority="1432" operator="containsText" text="根拠法令等の記載内容を再度確認してください。">
      <formula>NOT(ISERROR(SEARCH("根拠法令等の記載内容を再度確認してください。",AR1360)))</formula>
    </cfRule>
    <cfRule type="cellIs" dxfId="1714" priority="1431" operator="equal">
      <formula>0</formula>
    </cfRule>
    <cfRule type="containsErrors" dxfId="1713" priority="1430">
      <formula>ISERROR(AR1360)</formula>
    </cfRule>
  </conditionalFormatting>
  <conditionalFormatting sqref="AR1378">
    <cfRule type="cellIs" dxfId="1712" priority="1428" operator="equal">
      <formula>0</formula>
    </cfRule>
    <cfRule type="containsErrors" dxfId="1711" priority="1427">
      <formula>ISERROR(AR1378)</formula>
    </cfRule>
    <cfRule type="containsText" dxfId="1710" priority="1429" operator="containsText" text="根拠法令等の記載内容を再度確認してください。">
      <formula>NOT(ISERROR(SEARCH("根拠法令等の記載内容を再度確認してください。",AR1378)))</formula>
    </cfRule>
  </conditionalFormatting>
  <conditionalFormatting sqref="AR1406">
    <cfRule type="containsErrors" dxfId="1709" priority="1424">
      <formula>ISERROR(AR1406)</formula>
    </cfRule>
    <cfRule type="cellIs" dxfId="1708" priority="1425" operator="equal">
      <formula>0</formula>
    </cfRule>
    <cfRule type="containsText" dxfId="1707" priority="1426" operator="containsText" text="根拠法令等の記載内容を再度確認してください。">
      <formula>NOT(ISERROR(SEARCH("根拠法令等の記載内容を再度確認してください。",AR1406)))</formula>
    </cfRule>
  </conditionalFormatting>
  <conditionalFormatting sqref="AR1409">
    <cfRule type="cellIs" dxfId="1706" priority="1422" operator="equal">
      <formula>0</formula>
    </cfRule>
    <cfRule type="containsErrors" dxfId="1705" priority="1421">
      <formula>ISERROR(AR1409)</formula>
    </cfRule>
    <cfRule type="containsText" dxfId="1704" priority="1423" operator="containsText" text="根拠法令等の記載内容を再度確認してください。">
      <formula>NOT(ISERROR(SEARCH("根拠法令等の記載内容を再度確認してください。",AR1409)))</formula>
    </cfRule>
  </conditionalFormatting>
  <conditionalFormatting sqref="AR1412">
    <cfRule type="containsText" dxfId="1703" priority="1420" operator="containsText" text="根拠法令等の記載内容を再度確認してください。">
      <formula>NOT(ISERROR(SEARCH("根拠法令等の記載内容を再度確認してください。",AR1412)))</formula>
    </cfRule>
    <cfRule type="cellIs" dxfId="1702" priority="1419" operator="equal">
      <formula>0</formula>
    </cfRule>
    <cfRule type="containsErrors" dxfId="1701" priority="1418">
      <formula>ISERROR(AR1412)</formula>
    </cfRule>
  </conditionalFormatting>
  <conditionalFormatting sqref="AR1416">
    <cfRule type="containsErrors" dxfId="1700" priority="1415">
      <formula>ISERROR(AR1416)</formula>
    </cfRule>
    <cfRule type="cellIs" dxfId="1699" priority="1416" operator="equal">
      <formula>0</formula>
    </cfRule>
    <cfRule type="containsText" dxfId="1698" priority="1417" operator="containsText" text="根拠法令等の記載内容を再度確認してください。">
      <formula>NOT(ISERROR(SEARCH("根拠法令等の記載内容を再度確認してください。",AR1416)))</formula>
    </cfRule>
  </conditionalFormatting>
  <conditionalFormatting sqref="AR1430">
    <cfRule type="containsText" dxfId="1697" priority="1414" operator="containsText" text="根拠法令等の記載内容を再度確認してください。">
      <formula>NOT(ISERROR(SEARCH("根拠法令等の記載内容を再度確認してください。",AR1430)))</formula>
    </cfRule>
    <cfRule type="containsErrors" dxfId="1696" priority="1412">
      <formula>ISERROR(AR1430)</formula>
    </cfRule>
    <cfRule type="cellIs" dxfId="1695" priority="1413" operator="equal">
      <formula>0</formula>
    </cfRule>
  </conditionalFormatting>
  <conditionalFormatting sqref="AR1433">
    <cfRule type="containsErrors" dxfId="1694" priority="1409">
      <formula>ISERROR(AR1433)</formula>
    </cfRule>
    <cfRule type="cellIs" dxfId="1693" priority="1410" operator="equal">
      <formula>0</formula>
    </cfRule>
    <cfRule type="containsText" dxfId="1692" priority="1411" operator="containsText" text="根拠法令等の記載内容を再度確認してください。">
      <formula>NOT(ISERROR(SEARCH("根拠法令等の記載内容を再度確認してください。",AR1433)))</formula>
    </cfRule>
  </conditionalFormatting>
  <conditionalFormatting sqref="AR1439">
    <cfRule type="cellIs" dxfId="1691" priority="1407" operator="equal">
      <formula>0</formula>
    </cfRule>
    <cfRule type="containsText" dxfId="1690" priority="1408" operator="containsText" text="根拠法令等の記載内容を再度確認してください。">
      <formula>NOT(ISERROR(SEARCH("根拠法令等の記載内容を再度確認してください。",AR1439)))</formula>
    </cfRule>
    <cfRule type="containsErrors" dxfId="1689" priority="1406">
      <formula>ISERROR(AR1439)</formula>
    </cfRule>
  </conditionalFormatting>
  <conditionalFormatting sqref="AR1442">
    <cfRule type="containsText" dxfId="1688" priority="1405" operator="containsText" text="根拠法令等の記載内容を再度確認してください。">
      <formula>NOT(ISERROR(SEARCH("根拠法令等の記載内容を再度確認してください。",AR1442)))</formula>
    </cfRule>
    <cfRule type="containsErrors" dxfId="1687" priority="1403">
      <formula>ISERROR(AR1442)</formula>
    </cfRule>
    <cfRule type="cellIs" dxfId="1686" priority="1404" operator="equal">
      <formula>0</formula>
    </cfRule>
  </conditionalFormatting>
  <conditionalFormatting sqref="AR1446">
    <cfRule type="containsErrors" dxfId="1685" priority="1400">
      <formula>ISERROR(AR1446)</formula>
    </cfRule>
    <cfRule type="containsText" dxfId="1684" priority="1402" operator="containsText" text="根拠法令等の記載内容を再度確認してください。">
      <formula>NOT(ISERROR(SEARCH("根拠法令等の記載内容を再度確認してください。",AR1446)))</formula>
    </cfRule>
    <cfRule type="cellIs" dxfId="1683" priority="1401" operator="equal">
      <formula>0</formula>
    </cfRule>
  </conditionalFormatting>
  <dataValidations xWindow="1088" yWindow="432" count="44">
    <dataValidation type="list" allowBlank="1" showInputMessage="1" showErrorMessage="1" error="決められた値を選択してください。_x000a_" prompt="いる,いない,非該当のいずれかを選択してください" sqref="AH56 AH714:AH719 AH353 AH1169 AH1178 AH1203 AH1192" xr:uid="{512213A0-7C9E-432C-8E82-7422E7B74CC3}">
      <formula1>"いる・いない,いる,いない,非該当"</formula1>
    </dataValidation>
    <dataValidation type="list" allowBlank="1" showInputMessage="1" showErrorMessage="1" error="正しい値を選択してください" prompt="該当又は非該当のいずれかを選択してください" sqref="AH413 AH181 AH277 AH285 AH322 AH174 AH299 AH318" xr:uid="{7692FB07-58A4-44EF-A4CA-63C02B5CEA2D}">
      <formula1>"該当・非該当,該当,非該当"</formula1>
    </dataValidation>
    <dataValidation type="list" allowBlank="1" showInputMessage="1" showErrorMessage="1" error="正しい値を選択してください。" prompt="策定済又は未策定を選択してください。" sqref="AH966 AH964" xr:uid="{A8AE1553-B1C5-4B15-B250-E3420AA11982}">
      <formula1>"策定済・未策定,策定済,未策定"</formula1>
    </dataValidation>
    <dataValidation type="list" allowBlank="1" showInputMessage="1" showErrorMessage="1" error="正しい値を選択してください。" prompt="実施済,実施予定,未実施を選択してください。" sqref="AH1003 AH1006 AH1009 AH1012" xr:uid="{A63A1DEF-70C6-45C4-896A-CAE79AFFBE53}">
      <formula1>"実施済・未実施,実施済,実施予定,未実施"</formula1>
    </dataValidation>
    <dataValidation type="list" allowBlank="1" showInputMessage="1" showErrorMessage="1" error="正しい内容を選択してください。" prompt="宿直の形態を選択してください。" sqref="AH332" xr:uid="{17EBA817-5F44-450C-B18B-EBCD4F23CE88}">
      <formula1>"宿直の形態,職員宿直,賃金雇用職員,業務委託,職員宿直と賃金職員,職員宿直と業務委託"</formula1>
    </dataValidation>
    <dataValidation type="list" allowBlank="1" showInputMessage="1" showErrorMessage="1" error="正しい値を選択してください。" prompt="参加する職種に〇を選択してください" sqref="Z587 R1389 N587:N588 V1389 I587:I588 Z741 R741 V741 N741:N742 I741:I742 Z1038 V1038 N1038:N1039 I1389:I1390 I1038:I1039 Z1389 R1038 N1389:N1390 R587 V587" xr:uid="{21CDE437-D3CB-4D6E-96C5-63CD39C7FB9D}">
      <formula1>"〇,　,"</formula1>
    </dataValidation>
    <dataValidation type="list" allowBlank="1" showInputMessage="1" showErrorMessage="1" error="正しい値を選択してください。" prompt="人数を選択してください。" sqref="M550 M540 M542 M544 M546 M548 M552" xr:uid="{5B97B140-779F-4783-BEDB-CC44F617E3D3}">
      <formula1>"　,1,2,3,4,5,6,7,8,9,10,11,12,13,14,15,16,17,18,19,20"</formula1>
    </dataValidation>
    <dataValidation type="decimal" allowBlank="1" showInputMessage="1" showErrorMessage="1" error="正しい値を入力してください。" prompt="週当たりの勤務時間を入力してください。" sqref="AH82:AI82" xr:uid="{5EBC5CEA-ADDF-41D8-904B-7855578F5033}">
      <formula1>0</formula1>
      <formula2>44</formula2>
    </dataValidation>
    <dataValidation type="decimal" allowBlank="1" showInputMessage="1" showErrorMessage="1" error="正しい値を入力してください。" prompt="月当たりの勤務時間を入力してください。" sqref="AH83:AI83" xr:uid="{5759F540-1298-436D-84C5-180EF06E79F5}">
      <formula1>0</formula1>
      <formula2>200</formula2>
    </dataValidation>
    <dataValidation type="textLength" allowBlank="1" showInputMessage="1" showErrorMessage="1" error="正しい内容を入力してください。" prompt="具体的な取組み内容を入力してください。" sqref="Q548 Q540 Q550 Q542 Q544 Q546 Q552" xr:uid="{8D47BB85-82D8-4E23-84BC-F5ED085DE7F9}">
      <formula1>0</formula1>
      <formula2>100</formula2>
    </dataValidation>
    <dataValidation type="textLength" allowBlank="1" showInputMessage="1" showErrorMessage="1" error="正しい名称を入力してください。" prompt="身体拘束適正化検討委員会の名称を入力してください。" sqref="N582:AD582" xr:uid="{0A91C5C6-8ADC-4D4D-BE62-8486E82B35CB}">
      <formula1>0</formula1>
      <formula2>50</formula2>
    </dataValidation>
    <dataValidation allowBlank="1" showInputMessage="1" showErrorMessage="1" error="正しい内容を入力してください。" prompt="開催頻度を入力してください。（例:３か月ごとに開催）" sqref="R583:AD583 R1034 R737:AD737 R1385" xr:uid="{093C4202-AA62-46EB-BF05-BE74034E93F7}"/>
    <dataValidation type="list" allowBlank="1" showInputMessage="1" showErrorMessage="1" error="正しい値を選択してください。" prompt="前年度の開催回数を選択してください。" sqref="W584:Z584 W745 W591 W1042:Z1042 W1393" xr:uid="{3420DE7D-0618-4954-B85E-097FB07E2E89}">
      <formula1>"　,0,1,2,3,4,5,6,7,8,9,10,11,12,13,14,15,16,17,18,19,20"</formula1>
    </dataValidation>
    <dataValidation type="whole" allowBlank="1" showInputMessage="1" showErrorMessage="1" error="正しい値を入力してください" prompt="時刻を記入（入力）してください。" sqref="T824:V826 J824:L826" xr:uid="{ACFDB19B-9DC9-442A-B32B-3419E3024598}">
      <formula1>0</formula1>
      <formula2>24</formula2>
    </dataValidation>
    <dataValidation type="textLength" allowBlank="1" showInputMessage="1" showErrorMessage="1" error="正しい名称を入力してください。" prompt="感染症及び食中毒の予防及びまん延の防止のための対策を検討する委員会の名称を入力してください。" sqref="N1033" xr:uid="{F0D24D38-9198-4D83-A5CB-A321E0C1C8D7}">
      <formula1>0</formula1>
      <formula2>50</formula2>
    </dataValidation>
    <dataValidation type="textLength" allowBlank="1" showInputMessage="1" showErrorMessage="1" error="正しい名称を入力してください。" prompt="虐待の防止のための対策を検討する委員会の名称を入力してください。" sqref="N736:AD736" xr:uid="{0D26875B-A56E-4FE8-B3D0-8254D0F90169}">
      <formula1>0</formula1>
      <formula2>50</formula2>
    </dataValidation>
    <dataValidation type="list" allowBlank="1" showInputMessage="1" showErrorMessage="1" error="正しい値を選択してください。" prompt="前年度の開催回数を選択してください。" sqref="W738:Z738" xr:uid="{90D04251-B0BA-4506-8D7C-6D9E689C8797}">
      <formula1>"　,未設置,0,1,2,3,4,5,6,7,8,9,10,11,12,13,14,15,16,17,18,19,20"</formula1>
    </dataValidation>
    <dataValidation type="list" allowBlank="1" showInputMessage="1" showErrorMessage="1" error="正しい値を選択してください。" prompt="前年度の開催回数を選択してください。" sqref="W1035 W1386" xr:uid="{EE218832-DD9F-4826-8B0C-2E8EA253758F}">
      <formula1>"　,0,1,2,3,4,5,6,7,8,9,10,11,12,13,14,15,16,17,18,19,20,21,22,23,24,25,26,27,28,29,30,31,32,33,34,35,36,37,38,39,40"</formula1>
    </dataValidation>
    <dataValidation type="whole" allowBlank="1" showInputMessage="1" showErrorMessage="1" error="正しい値を入力してください。" prompt="委託費の金額を記入（入力）してください。" sqref="W1148 W1217 W1151" xr:uid="{E1685CD5-ABC6-4D79-A582-6A4153FD3054}">
      <formula1>0</formula1>
      <formula2>10000000</formula2>
    </dataValidation>
    <dataValidation type="list" allowBlank="1" showInputMessage="1" showErrorMessage="1" error="正しい値を選択してください" prompt="支払いの有・無を選択してください" sqref="P1148 P1217 P1151" xr:uid="{FE8BA989-76B0-4423-BD4E-8F959D7DF00F}">
      <formula1>"有・無,有,無"</formula1>
    </dataValidation>
    <dataValidation type="textLength" allowBlank="1" showInputMessage="1" showErrorMessage="1" error="正しい内容を入力してください。" prompt="医療機関の名称を入力してください。" sqref="P1147:AD1147 P1216:AD1216 P1150:AD1150" xr:uid="{E748D18B-AD57-4198-A4FC-AA2719287B42}">
      <formula1>0</formula1>
      <formula2>50</formula2>
    </dataValidation>
    <dataValidation type="textLength" allowBlank="1" showInputMessage="1" showErrorMessage="1" error="正しい名称を入力してください。" prompt="事故発生の防止のための委員会の名称を入力してください。" sqref="N1384" xr:uid="{28540E0F-EC75-4621-B42F-C3FC58B99532}">
      <formula1>0</formula1>
      <formula2>50</formula2>
    </dataValidation>
    <dataValidation type="textLength" allowBlank="1" showInputMessage="1" showErrorMessage="1" error="正しい内容を入力してください。" prompt="職名・氏名等を記載（入力）してください。" sqref="P1308:P1312 V1041:AD1041 V744:AD744 V590:AD590 V1392" xr:uid="{45750E8E-A5EB-4A5E-9FC2-10D25DD51CFB}">
      <formula1>0</formula1>
      <formula2>30</formula2>
    </dataValidation>
    <dataValidation type="textLength" allowBlank="1" showInputMessage="1" showErrorMessage="1" error="400字以内で内容を入力してください。" prompt="運営理念（処遇の基本方針）を入力してください。" sqref="G26" xr:uid="{5640829F-D8BA-496A-B5F1-30DCE7CC8219}">
      <formula1>0</formula1>
      <formula2>400</formula2>
    </dataValidation>
    <dataValidation type="whole" allowBlank="1" showInputMessage="1" showErrorMessage="1" error="0～59の値を入力してください。" prompt="時刻（分）を記入（入力）してください。" sqref="N824:P826 X824:Z826" xr:uid="{C62D6373-9210-4CF7-ADEE-463DC5863C61}">
      <formula1>0</formula1>
      <formula2>59</formula2>
    </dataValidation>
    <dataValidation type="decimal" allowBlank="1" showInputMessage="1" showErrorMessage="1" error="正しい値を入力してください。" prompt="前年度の平均入所者数を入力してください。" sqref="Q196 Q244:Q245" xr:uid="{8B6DA605-93C6-48CF-BCB6-344E7953EC20}">
      <formula1>0</formula1>
      <formula2>300</formula2>
    </dataValidation>
    <dataValidation type="list" allowBlank="1" showInputMessage="1" showErrorMessage="1" error="正しい値を選択してください。" prompt="配置している人数を選択してください。" sqref="U330 N330" xr:uid="{F5611BFA-3268-4403-A9AE-07FC900F73D8}">
      <formula1>"　,1,2,3,4,5,6,7,8,9,10"</formula1>
    </dataValidation>
    <dataValidation type="list" allowBlank="1" showInputMessage="1" showErrorMessage="1" error="正しい値を選択してください。" prompt="契約解除した人数を選択してください。" sqref="T398 M398" xr:uid="{CC1E6F74-C464-4D96-8CCE-D4C59AF1EC4C}">
      <formula1>"　,1,2,3,4,5,6,7,8,9,10,11,12,13,14,15,16,17,18,19,20"</formula1>
    </dataValidation>
    <dataValidation type="textLength" allowBlank="1" showInputMessage="1" showErrorMessage="1" error="400字以内で内容を入力してください。" prompt="具体的な理由を入力してください。" sqref="J401" xr:uid="{13A05D81-D3C2-44A9-90A4-7E95F750D163}">
      <formula1>0</formula1>
      <formula2>400</formula2>
    </dataValidation>
    <dataValidation type="list" allowBlank="1" showInputMessage="1" showErrorMessage="1" error="正しい内容を選択してください。" prompt="個メーターの有無を選択してください。" sqref="L480:L482" xr:uid="{7C8BC6FB-39A5-4F81-81E8-D3B6B5029658}">
      <formula1>"有・無,有,無"</formula1>
    </dataValidation>
    <dataValidation type="textLength" allowBlank="1" showInputMessage="1" showErrorMessage="1" error="400字以内で内容を入力してください。" prompt="具体的な算出方法を記載してください。" sqref="I487" xr:uid="{2447B226-7E15-4D19-99DB-672B1DA501CE}">
      <formula1>0</formula1>
      <formula2>400</formula2>
    </dataValidation>
    <dataValidation type="list" allowBlank="1" showInputMessage="1" showErrorMessage="1" error="正しい結果を選択してください。" prompt="指針の内容を確認し、問題点がなければ〇を選択してください。" sqref="H1076 H1080" xr:uid="{9886A1AA-D680-4840-844F-C6C7D12E4EFD}">
      <formula1>"　,〇,✖,"</formula1>
    </dataValidation>
    <dataValidation type="list" allowBlank="1" showInputMessage="1" showErrorMessage="1" error="正しい結果を選択してください。" prompt="指針の内容を確認し、規定されている場合には〇を選択してください。" sqref="H754:H762 H644:H650 H1349:H1352 H1356:H1358" xr:uid="{D36C9E5E-4C83-4E04-B8E9-6E7AFA2B6E56}">
      <formula1>"　,〇,✖,"</formula1>
    </dataValidation>
    <dataValidation type="list" allowBlank="1" showInputMessage="1" showErrorMessage="1" error="正しい結果を選択してください。" prompt="運営規程の内容を確認し、規定されている場合には〇を選択してください。" sqref="H36:H43" xr:uid="{665C3212-EDF3-426D-8B62-FC56358F92DA}">
      <formula1>"　,〇,✖,"</formula1>
    </dataValidation>
    <dataValidation type="list" allowBlank="1" showInputMessage="1" showErrorMessage="1" error="正しい値を選択してください。" prompt="基準の人数を選択してください。" sqref="Q248 Q199" xr:uid="{576D5611-C614-41C4-BFC6-80C09D1735FA}">
      <formula1>"0,1,2,3,4,5,6,7,8,9,10"</formula1>
    </dataValidation>
    <dataValidation type="list" allowBlank="1" showInputMessage="1" showErrorMessage="1" error="正しい値を選択してください。" prompt="配置している人数を選択してください。" sqref="Q249 Q200" xr:uid="{FDDEBAD0-CE5F-4324-BABC-C50E71682D57}">
      <formula1>"0,1,2,3,4,5,6,7,8,9,10"</formula1>
    </dataValidation>
    <dataValidation type="list" allowBlank="1" showInputMessage="1" showErrorMessage="1" error="正しい値を選択してください。" prompt="貴施設の状況について○を選択してください" sqref="V205:V211 V224:V233 V257:V258 V269:V270" xr:uid="{2D3D4860-2B05-4072-B912-E2FE1D7BCB74}">
      <formula1>"〇,　,"</formula1>
    </dataValidation>
    <dataValidation type="list" allowBlank="1" showInputMessage="1" showErrorMessage="1" error="正しい値を選択してください。" prompt="賃金雇用している又は交代で従事する月当たりの実人数を選択してください。" sqref="Z335" xr:uid="{AAD6AC24-7B8B-400B-B25F-DA596BBD2A8B}">
      <formula1>"　,1,2,3,4,5,6,7,8,9,10,11,12,13,14"</formula1>
    </dataValidation>
    <dataValidation type="list" allowBlank="1" showInputMessage="1" showErrorMessage="1" error="正しい値を選択してください。" prompt="前年度の実施月を選択してください。" sqref="AG736:AG741 AI582:AI587 AI1033:AI1038 AG1384:AG1389 AI1042 AI1384:AI1389 AI591 AG1033:AG1038 AG745 AI736:AI741 AG582:AG587 AI745 AG591 AG1042 AG1393 AI1393" xr:uid="{45A00C3B-0346-401F-BF52-F3B84BEA0A80}">
      <formula1>"　,4,5,6,7,8,9,10,11,12,1,2,3"</formula1>
    </dataValidation>
    <dataValidation type="list" allowBlank="1" showInputMessage="1" showErrorMessage="1" error="決められた値を選択してください。_x000a_" prompt="いない,いる,非該当のいずれかを選択してください" sqref="AH510:AJ510" xr:uid="{A8D5ACBD-750C-470E-ABAB-02A944CFE2B9}">
      <formula1>"いない・いる,いない,いる,非該当"</formula1>
    </dataValidation>
    <dataValidation type="list" allowBlank="1" showInputMessage="1" showErrorMessage="1" error="決められた値を選択してください。_x000a_" prompt="いる,いない（委託等）のいずれかを選択してください" sqref="AH808" xr:uid="{D0C915CF-0E94-4811-98B4-2CDEAA573A14}">
      <formula1>"いる・いない（委託等）,いる,いない（委託等）,"</formula1>
    </dataValidation>
    <dataValidation allowBlank="1" showInputMessage="1" showErrorMessage="1" error="正しい内容を入力してください。" prompt="具体的に記入（入力）してください。" sqref="R1390 R1039 R742 R588" xr:uid="{D3E24387-B71C-46D6-A84B-8323C7AA4645}"/>
    <dataValidation type="list" allowBlank="1" showInputMessage="1" showErrorMessage="1" error="決められた値を選択してください。_x000a_" prompt="いる,いない,非該当のいずれかを選択してください" sqref="AH7 AH11 AH15 AH20 AH32 AH48 AH51 AH55 AH58 AH61 AH64 AH67 AH80 AH87 AH90 AH94 AH112 AH117 AH120 AH136 AH139 AH141 AH149 AH168 AH171 AH189 AH202 AH216 AH275 AH281 AH283 AH289 AH316 AH326 AH296 AH355 AH358 AH361 AH372 AH375 AH379 AH384 AH388 AH390 AH392 AH405 AH410 AH418 AH422 AH433 AH436 AH442 AH446 AH450 AH456 AH459 AH461 AH464 AH466 AH469 AH475 AH490 AH497 AH502 AH506 AH557 AH568 AH570 AH572 AH574 AH577 AH579 AH594 AH597 AH615 AH640 AH652 AH663 AH672 AH676 AH691 AH697 AH713 AH748:AH749 AH751 AH767:AH773 AH788 AH792 AH796 AH799 AH802 AH805 AH810 AH815 AH819 AH822 AH829 AH833 AH837 AH841 AH845 AH849 AH852 AH857 AH859 AH861 AH864 AH868 AH874 AH878 AH881 AH890 AH893 AH897 AH900 AH903 AH917 AH921 AH924 AH927 AH930 AH935 AH960 AH1000 AH1016 AH1020 AH1024 AH1029 AH1069 AH1086:AH1087 AH1089:AH1096 AH1113 AH1116 AH1119 AH1124 AH1128 AH1131 AH1142 AH1145 AH1213 AH1223 AH1249 AH1252 AH1256 AH1260 AH1291 AH1295 AH1305 AH1315 AH1318 AH1321 AH1324 AH1327 AH1332 AH1336 AH1340 AH1344 AH1360 AH1378 AH1406 AH1409 AH1412 AH1416 AH1430 AH1433 AH1439 AH1442 AH1446 AH178 AH186 AH214 AH218 AH240 AH237 AH253 AH260 AH263 AH272 AH292 AH364 AH367 AH369 AH906 AH910 AH913 AH303 AH339:AH352 AH151 AH1157 AH1159 AH1227 AH764:AH765" xr:uid="{05AC9BFB-AEF5-4B4A-A168-3EDD0E4BB10F}">
      <formula1>"いる・いない,いる,いない,いない（例外）,非該当"</formula1>
    </dataValidation>
    <dataValidation type="list" allowBlank="1" showInputMessage="1" showErrorMessage="1" error="正しい値を選択してください。" prompt="配置している人数を選択してください。" sqref="X205:X211 X224:X233 X257:X258 X269:X270" xr:uid="{EF29F38C-6638-4D90-87C9-611258564BE2}">
      <formula1>"0,1,2,3,4,5,6,7,8,9,10,11,12,13,14,15,16,17,18,19,20"</formula1>
    </dataValidation>
  </dataValidations>
  <hyperlinks>
    <hyperlink ref="AG1:AJ1" location="表紙・目次!C51" display="目次に戻る" xr:uid="{4B4E15C7-D2D8-4103-A271-4FD97484CDF2}"/>
    <hyperlink ref="AG1501:AJ1501" location="表紙・目次!C51" display="目次に戻る" xr:uid="{E2ED4D42-326D-413C-BB57-08AE058C7397}"/>
  </hyperlinks>
  <pageMargins left="0.39370078740157483" right="0.11811023622047245" top="0.55118110236220474" bottom="0.55118110236220474" header="0.31496062992125984" footer="0.31496062992125984"/>
  <pageSetup paperSize="9" scale="41" firstPageNumber="5" fitToHeight="50" orientation="portrait" useFirstPageNumber="1" r:id="rId1"/>
  <headerFooter>
    <oddHeader>&amp;R&amp;"游ゴシック Medium,標準"&amp;12自主点検表７　軽費A</oddHeader>
    <oddFooter>&amp;C&amp;16ー &amp;P ー</oddFooter>
  </headerFooter>
  <rowBreaks count="32" manualBreakCount="32">
    <brk id="53" min="1" max="42" man="1"/>
    <brk id="92" min="1" max="42" man="1"/>
    <brk id="134" min="1" max="42" man="1"/>
    <brk id="187" min="1" max="42" man="1"/>
    <brk id="235" min="1" max="42" man="1"/>
    <brk id="288" min="1" max="42" man="1"/>
    <brk id="336" min="1" max="42" man="1"/>
    <brk id="377" min="1" max="42" man="1"/>
    <brk id="416" min="1" max="42" man="1"/>
    <brk id="448" min="1" max="42" man="1"/>
    <brk id="500" min="1" max="42" man="1"/>
    <brk id="555" min="1" max="42" man="1"/>
    <brk id="613" min="1" max="42" man="1"/>
    <brk id="661" min="1" max="42" man="1"/>
    <brk id="708" min="1" max="42" man="1"/>
    <brk id="749" min="1" max="42" man="1"/>
    <brk id="794" min="1" max="42" man="1"/>
    <brk id="827" min="1" max="42" man="1"/>
    <brk id="872" min="1" max="42" man="1"/>
    <brk id="915" min="1" max="42" man="1"/>
    <brk id="952" min="1" max="42" man="1"/>
    <brk id="1007" min="1" max="42" man="1"/>
    <brk id="1062" min="1" max="42" man="1"/>
    <brk id="1107" min="1" max="42" man="1"/>
    <brk id="1143" min="1" max="42" man="1"/>
    <brk id="1190" min="1" max="42" man="1"/>
    <brk id="1221" min="1" max="42" man="1"/>
    <brk id="1275" min="1" max="42" man="1"/>
    <brk id="1330" min="1" max="42" man="1"/>
    <brk id="1376" min="1" max="42" man="1"/>
    <brk id="1414" min="1" max="42" man="1"/>
    <brk id="1452" min="1"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71A5-B906-4603-A14D-E13B784C0B2F}">
  <sheetPr codeName="Sheet4">
    <tabColor rgb="FFFF0000"/>
    <pageSetUpPr fitToPage="1"/>
  </sheetPr>
  <dimension ref="B1:U231"/>
  <sheetViews>
    <sheetView zoomScale="55" zoomScaleNormal="55" workbookViewId="0">
      <pane xSplit="3" ySplit="2" topLeftCell="D3" activePane="bottomRight" state="frozenSplit"/>
      <selection pane="topRight" activeCell="B1" sqref="B1"/>
      <selection pane="bottomLeft" activeCell="A3" sqref="A3"/>
      <selection pane="bottomRight" activeCell="O16" sqref="O16"/>
    </sheetView>
  </sheetViews>
  <sheetFormatPr defaultColWidth="5" defaultRowHeight="30" customHeight="1" x14ac:dyDescent="0.65"/>
  <cols>
    <col min="1" max="1" width="2.0703125" customWidth="1"/>
    <col min="2" max="2" width="4.5" style="290" customWidth="1"/>
    <col min="3" max="3" width="7.5703125" style="290" customWidth="1"/>
    <col min="4" max="5" width="5" customWidth="1"/>
    <col min="6" max="6" width="13.35546875" customWidth="1"/>
    <col min="7" max="13" width="5" customWidth="1"/>
    <col min="14" max="14" width="8.5" style="428" customWidth="1"/>
    <col min="15" max="15" width="69.5703125" style="290" customWidth="1"/>
    <col min="16" max="16" width="9" style="84" customWidth="1"/>
    <col min="17" max="17" width="4.7109375" style="290" customWidth="1"/>
    <col min="18" max="18" width="15.0703125" customWidth="1"/>
    <col min="19" max="19" width="12.5703125" style="104" customWidth="1"/>
    <col min="20" max="20" width="12.0703125" style="104" customWidth="1"/>
    <col min="21" max="21" width="68.5" style="290" customWidth="1"/>
    <col min="22" max="25" width="5" customWidth="1"/>
  </cols>
  <sheetData>
    <row r="1" spans="2:21" ht="18.75" customHeight="1" x14ac:dyDescent="0.65">
      <c r="B1" s="410"/>
      <c r="C1" s="411"/>
      <c r="D1" s="1026" t="s">
        <v>285</v>
      </c>
      <c r="E1" s="1027"/>
      <c r="F1" s="1028"/>
      <c r="G1" s="1038" t="s">
        <v>293</v>
      </c>
      <c r="H1" s="1039"/>
      <c r="I1" s="1039"/>
      <c r="J1" s="1039"/>
      <c r="K1" s="1039"/>
      <c r="L1" s="1039"/>
      <c r="M1" s="1039"/>
      <c r="N1" s="1039"/>
      <c r="O1" s="1040"/>
      <c r="P1" s="1036" t="s">
        <v>295</v>
      </c>
      <c r="Q1" s="1037"/>
      <c r="R1" s="1037"/>
      <c r="S1" s="1032" t="s">
        <v>282</v>
      </c>
      <c r="T1" s="1034" t="s">
        <v>292</v>
      </c>
      <c r="U1" s="1024" t="s">
        <v>294</v>
      </c>
    </row>
    <row r="2" spans="2:21" ht="20.25" customHeight="1" thickBot="1" x14ac:dyDescent="0.7">
      <c r="B2" s="412" t="s">
        <v>299</v>
      </c>
      <c r="C2" s="413" t="s">
        <v>298</v>
      </c>
      <c r="D2" s="1029"/>
      <c r="E2" s="1030"/>
      <c r="F2" s="1031"/>
      <c r="G2" s="1041"/>
      <c r="H2" s="1042"/>
      <c r="I2" s="1042"/>
      <c r="J2" s="1042"/>
      <c r="K2" s="1042"/>
      <c r="L2" s="1042"/>
      <c r="M2" s="1042"/>
      <c r="N2" s="1042"/>
      <c r="O2" s="1043"/>
      <c r="P2" s="189"/>
      <c r="Q2" s="429" t="s">
        <v>291</v>
      </c>
      <c r="R2" s="190" t="s">
        <v>286</v>
      </c>
      <c r="S2" s="1033"/>
      <c r="T2" s="1035"/>
      <c r="U2" s="1025"/>
    </row>
    <row r="3" spans="2:21" ht="30" customHeight="1" x14ac:dyDescent="0.65">
      <c r="B3" s="414">
        <f>C3+4</f>
        <v>5</v>
      </c>
      <c r="C3" s="415">
        <v>1</v>
      </c>
      <c r="D3" s="260" t="s">
        <v>707</v>
      </c>
      <c r="E3" s="261"/>
      <c r="F3" s="262"/>
      <c r="G3" s="263" t="s">
        <v>392</v>
      </c>
      <c r="H3" s="264"/>
      <c r="I3" s="264"/>
      <c r="J3" s="264"/>
      <c r="K3" s="264"/>
      <c r="L3" s="264"/>
      <c r="M3" s="264"/>
      <c r="N3" s="423" t="s">
        <v>37</v>
      </c>
      <c r="O3" s="420" t="str">
        <f>VLOOKUP($Q3,'自主点検表（軽費Ａ）'!$A$5:$AE$1452,8,0)</f>
        <v xml:space="preserve">　施設の事業運営の方針は、軽費老人ホームの設備及び運営に関する基準附則第３条の基本方針に沿ったものとなっていますか。  </v>
      </c>
      <c r="P3" s="215" t="str">
        <f>_xlfn.IFS(T3="不適切","★",T3="要入力","✖",T3="非該当","▲",T3="適切","",T3="","",T3="要確認","！")</f>
        <v>✖</v>
      </c>
      <c r="Q3" s="430">
        <v>1</v>
      </c>
      <c r="R3" s="216" t="str">
        <f>VLOOKUP($Q3,'自主点検表（軽費Ａ）'!$AG$5:$AL$1452,2,0)</f>
        <v>いる・いない</v>
      </c>
      <c r="S3" s="258" t="s">
        <v>283</v>
      </c>
      <c r="T3" s="217" t="str">
        <f t="shared" ref="T3:T9" si="0">_xlfn.IFS(R3=S3,"適切",R3="いる・いない","要入力",R3="いない","不適切",R3="非該当","要確認")</f>
        <v>要入力</v>
      </c>
      <c r="U3" s="433" t="str">
        <f>VLOOKUP($Q3,'自主点検表（軽費Ａ）'!$AG$5:$AL$1452,6,0)</f>
        <v>平20厚令107 
附則 第3条</v>
      </c>
    </row>
    <row r="4" spans="2:21" ht="30" customHeight="1" x14ac:dyDescent="0.65">
      <c r="B4" s="416">
        <f t="shared" ref="B4:B68" si="1">C4+4</f>
        <v>5</v>
      </c>
      <c r="C4" s="417">
        <v>1</v>
      </c>
      <c r="D4" s="265"/>
      <c r="E4" s="266"/>
      <c r="F4" s="267"/>
      <c r="G4" s="268"/>
      <c r="H4" s="269"/>
      <c r="I4" s="269"/>
      <c r="J4" s="269"/>
      <c r="K4" s="269"/>
      <c r="L4" s="269"/>
      <c r="M4" s="269"/>
      <c r="N4" s="424" t="s">
        <v>74</v>
      </c>
      <c r="O4" s="421" t="str">
        <f>VLOOKUP(Q4,'自主点検表（軽費Ａ）'!$A$5:$AE$1452,8,0)</f>
        <v>　入所者の意思及び人格を尊重し、常にその者の立場に立ってサービスの提供を行うように努めていますか。</v>
      </c>
      <c r="P4" s="185" t="str">
        <f t="shared" ref="P4:P82" si="2">_xlfn.IFS(T4="不適切","★",T4="要入力","✖",T4="非該当","▲",T4="適切","",T4="","",T4="要確認","！")</f>
        <v>✖</v>
      </c>
      <c r="Q4" s="431">
        <v>2</v>
      </c>
      <c r="R4" s="182" t="str">
        <f>VLOOKUP($Q4,'自主点検表（軽費Ａ）'!$AG$5:$AL$1452,2,0)</f>
        <v>いる・いない</v>
      </c>
      <c r="S4" s="183" t="s">
        <v>283</v>
      </c>
      <c r="T4" s="186" t="str">
        <f t="shared" si="0"/>
        <v>要入力</v>
      </c>
      <c r="U4" s="434" t="str">
        <f>VLOOKUP($Q4,'自主点検表（軽費Ａ）'!$AG$5:$AL$1452,6,0)</f>
        <v>平20厚令107
附則 第3条 第2項</v>
      </c>
    </row>
    <row r="5" spans="2:21" ht="30" customHeight="1" x14ac:dyDescent="0.65">
      <c r="B5" s="416">
        <f t="shared" si="1"/>
        <v>5</v>
      </c>
      <c r="C5" s="417">
        <v>1</v>
      </c>
      <c r="D5" s="265"/>
      <c r="E5" s="266"/>
      <c r="F5" s="267"/>
      <c r="G5" s="268"/>
      <c r="H5" s="269"/>
      <c r="I5" s="269"/>
      <c r="J5" s="269"/>
      <c r="K5" s="269"/>
      <c r="L5" s="269"/>
      <c r="M5" s="269"/>
      <c r="N5" s="424" t="s">
        <v>198</v>
      </c>
      <c r="O5" s="421" t="str">
        <f>VLOOKUP(Q5,'自主点検表（軽費Ａ）'!$A$5:$AE$1452,8,0)</f>
        <v>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v>
      </c>
      <c r="P5" s="185" t="str">
        <f t="shared" si="2"/>
        <v>✖</v>
      </c>
      <c r="Q5" s="431">
        <v>3</v>
      </c>
      <c r="R5" s="182" t="str">
        <f>VLOOKUP($Q5,'自主点検表（軽費Ａ）'!$AG$5:$AL$1452,2,0)</f>
        <v>いる・いない</v>
      </c>
      <c r="S5" s="183" t="s">
        <v>283</v>
      </c>
      <c r="T5" s="186" t="str">
        <f t="shared" si="0"/>
        <v>要入力</v>
      </c>
      <c r="U5" s="434" t="str">
        <f>VLOOKUP($Q5,'自主点検表（軽費Ａ）'!$AG$5:$AL$1452,6,0)</f>
        <v>平20厚令107
附則 第3条 第3項</v>
      </c>
    </row>
    <row r="6" spans="2:21" ht="30" customHeight="1" x14ac:dyDescent="0.65">
      <c r="B6" s="416">
        <f t="shared" si="1"/>
        <v>5</v>
      </c>
      <c r="C6" s="417">
        <v>1</v>
      </c>
      <c r="D6" s="265"/>
      <c r="E6" s="266"/>
      <c r="F6" s="267"/>
      <c r="G6" s="268"/>
      <c r="H6" s="269"/>
      <c r="I6" s="269"/>
      <c r="J6" s="269"/>
      <c r="K6" s="269"/>
      <c r="L6" s="269"/>
      <c r="M6" s="269"/>
      <c r="N6" s="424" t="s">
        <v>199</v>
      </c>
      <c r="O6" s="421" t="str">
        <f>VLOOKUP(Q6,'自主点検表（軽費Ａ）'!$A$5:$AE$1452,8,0)</f>
        <v xml:space="preserve">　入所者の人権の擁護、虐待の防止等のため、必要な体制の整備を行うとともに、その職員に対し、研修を実施する等の措置を講じていますか。
</v>
      </c>
      <c r="P6" s="185" t="str">
        <f t="shared" si="2"/>
        <v>✖</v>
      </c>
      <c r="Q6" s="431">
        <v>4</v>
      </c>
      <c r="R6" s="182" t="str">
        <f>VLOOKUP($Q6,'自主点検表（軽費Ａ）'!$AG$5:$AL$1452,2,0)</f>
        <v>いる・いない</v>
      </c>
      <c r="S6" s="183" t="s">
        <v>283</v>
      </c>
      <c r="T6" s="186" t="str">
        <f t="shared" si="0"/>
        <v>要入力</v>
      </c>
      <c r="U6" s="434" t="str">
        <f>VLOOKUP($Q6,'自主点検表（軽費Ａ）'!$AG$5:$AL$1452,6,0)</f>
        <v>条例 第3条 第4項
平20厚令 107
附則 第3条 第4項</v>
      </c>
    </row>
    <row r="7" spans="2:21" ht="30" customHeight="1" x14ac:dyDescent="0.65">
      <c r="B7" s="416">
        <f t="shared" si="1"/>
        <v>5</v>
      </c>
      <c r="C7" s="417">
        <v>1</v>
      </c>
      <c r="D7" s="265"/>
      <c r="E7" s="266"/>
      <c r="F7" s="267"/>
      <c r="G7" s="268" t="s">
        <v>395</v>
      </c>
      <c r="H7" s="269"/>
      <c r="I7" s="269"/>
      <c r="J7" s="269"/>
      <c r="K7" s="269"/>
      <c r="L7" s="269"/>
      <c r="M7" s="269"/>
      <c r="N7" s="424" t="s">
        <v>37</v>
      </c>
      <c r="O7" s="421" t="str">
        <f>VLOOKUP(Q7,'自主点検表（軽費Ａ）'!$A$5:$AE$1452,8,0)</f>
        <v xml:space="preserve"> 　次に掲げる施設の運営についての重要事項に関する規程（運営規程）を定めていますか。</v>
      </c>
      <c r="P7" s="185" t="str">
        <f t="shared" si="2"/>
        <v>✖</v>
      </c>
      <c r="Q7" s="431">
        <v>5</v>
      </c>
      <c r="R7" s="182" t="str">
        <f>VLOOKUP($Q7,'自主点検表（軽費Ａ）'!$AG$5:$AL$1452,2,0)</f>
        <v>いる・いない</v>
      </c>
      <c r="S7" s="183" t="s">
        <v>283</v>
      </c>
      <c r="T7" s="186" t="str">
        <f t="shared" si="0"/>
        <v>要入力</v>
      </c>
      <c r="U7" s="434" t="str">
        <f>VLOOKUP($Q7,'自主点検表（軽費Ａ）'!$AG$5:$AL$1452,6,0)</f>
        <v>条例 第8条 第7号 
平20厚令107 
第7条 7号</v>
      </c>
    </row>
    <row r="8" spans="2:21" ht="30" customHeight="1" x14ac:dyDescent="0.65">
      <c r="B8" s="416">
        <f t="shared" si="1"/>
        <v>5</v>
      </c>
      <c r="C8" s="417">
        <v>1</v>
      </c>
      <c r="D8" s="265"/>
      <c r="E8" s="266"/>
      <c r="F8" s="267"/>
      <c r="G8" s="268"/>
      <c r="H8" s="269"/>
      <c r="I8" s="269"/>
      <c r="J8" s="269"/>
      <c r="K8" s="269"/>
      <c r="L8" s="269"/>
      <c r="M8" s="269"/>
      <c r="N8" s="424" t="s">
        <v>74</v>
      </c>
      <c r="O8" s="421" t="str">
        <f>VLOOKUP(Q8,'自主点検表（軽費Ａ）'!$A$5:$AE$1452,8,0)</f>
        <v>　「入所者に提供するサービスの内容」は、日常生活を送る上での１日当たりの日課やレクリエーション及び年間行事等を含めたサービス内容となっていますか。</v>
      </c>
      <c r="P8" s="185" t="str">
        <f t="shared" si="2"/>
        <v>✖</v>
      </c>
      <c r="Q8" s="431">
        <v>6</v>
      </c>
      <c r="R8" s="182" t="str">
        <f>VLOOKUP($Q8,'自主点検表（軽費Ａ）'!$AG$5:$AL$1452,2,0)</f>
        <v>いる・いない</v>
      </c>
      <c r="S8" s="183" t="s">
        <v>283</v>
      </c>
      <c r="T8" s="186" t="str">
        <f t="shared" si="0"/>
        <v>要入力</v>
      </c>
      <c r="U8" s="434" t="str">
        <f>VLOOKUP($Q8,'自主点検表（軽費Ａ）'!$AG$5:$AL$1452,6,0)</f>
        <v>平20老発
0530002
第1の6の(1)のア</v>
      </c>
    </row>
    <row r="9" spans="2:21" ht="30" customHeight="1" x14ac:dyDescent="0.65">
      <c r="B9" s="416">
        <f t="shared" si="1"/>
        <v>5</v>
      </c>
      <c r="C9" s="417">
        <v>1</v>
      </c>
      <c r="D9" s="265"/>
      <c r="E9" s="266"/>
      <c r="F9" s="267"/>
      <c r="G9" s="268"/>
      <c r="H9" s="269"/>
      <c r="I9" s="269"/>
      <c r="J9" s="269"/>
      <c r="K9" s="269"/>
      <c r="L9" s="269"/>
      <c r="M9" s="269"/>
      <c r="N9" s="424" t="s">
        <v>198</v>
      </c>
      <c r="O9" s="421" t="str">
        <f>VLOOKUP(Q9,'自主点検表（軽費Ａ）'!$A$5:$AE$1452,8,0)</f>
        <v>　「費用の額」には、生活費や居住に要する費用のほか、日常生活を送る上で、入所者から徴収する費用の額も合せて規定していますか。</v>
      </c>
      <c r="P9" s="185" t="str">
        <f t="shared" si="2"/>
        <v>✖</v>
      </c>
      <c r="Q9" s="431">
        <v>7</v>
      </c>
      <c r="R9" s="182" t="str">
        <f>VLOOKUP($Q9,'自主点検表（軽費Ａ）'!$AG$5:$AL$1452,2,0)</f>
        <v>いる・いない</v>
      </c>
      <c r="S9" s="183" t="s">
        <v>283</v>
      </c>
      <c r="T9" s="186" t="str">
        <f t="shared" si="0"/>
        <v>要入力</v>
      </c>
      <c r="U9" s="434" t="str">
        <f>VLOOKUP($Q9,'自主点検表（軽費Ａ）'!$AG$5:$AL$1452,6,0)</f>
        <v>平20老発 
0530002 
第1の6の(1)のイ</v>
      </c>
    </row>
    <row r="10" spans="2:21" ht="30" customHeight="1" x14ac:dyDescent="0.65">
      <c r="B10" s="416">
        <f t="shared" si="1"/>
        <v>6</v>
      </c>
      <c r="C10" s="417">
        <v>2</v>
      </c>
      <c r="D10" s="265"/>
      <c r="E10" s="266"/>
      <c r="F10" s="267"/>
      <c r="G10" s="268"/>
      <c r="H10" s="269"/>
      <c r="I10" s="269"/>
      <c r="J10" s="269"/>
      <c r="K10" s="269"/>
      <c r="L10" s="269"/>
      <c r="M10" s="269"/>
      <c r="N10" s="424" t="s">
        <v>199</v>
      </c>
      <c r="O10" s="421" t="str">
        <f>VLOOKUP(Q10,'自主点検表（軽費Ａ）'!$A$5:$AE$1452,8,0)</f>
        <v>　「施設の利用に当たっての留意事項」として、入所生活上のルール、設備の利用上の留意事項等を定めていますか。</v>
      </c>
      <c r="P10" s="185" t="str">
        <f t="shared" si="2"/>
        <v>✖</v>
      </c>
      <c r="Q10" s="431">
        <v>8</v>
      </c>
      <c r="R10" s="182" t="str">
        <f>VLOOKUP($Q10,'自主点検表（軽費Ａ）'!$AG$5:$AL$1452,2,0)</f>
        <v>いる・いない</v>
      </c>
      <c r="S10" s="183" t="s">
        <v>283</v>
      </c>
      <c r="T10" s="186" t="str">
        <f t="shared" ref="T10:T87" si="3">_xlfn.IFS(R10=S10,"適切",R10="いる・いない","要入力",R10="いない","不適切",R10="非該当","要確認")</f>
        <v>要入力</v>
      </c>
      <c r="U10" s="434" t="str">
        <f>VLOOKUP($Q10,'自主点検表（軽費Ａ）'!$AG$5:$AL$1452,6,0)</f>
        <v>平20老発 
0530002 
第1の6の(2)</v>
      </c>
    </row>
    <row r="11" spans="2:21" ht="30" customHeight="1" x14ac:dyDescent="0.65">
      <c r="B11" s="416">
        <f t="shared" si="1"/>
        <v>6</v>
      </c>
      <c r="C11" s="417">
        <v>2</v>
      </c>
      <c r="D11" s="265"/>
      <c r="E11" s="266"/>
      <c r="F11" s="267"/>
      <c r="G11" s="268"/>
      <c r="H11" s="269"/>
      <c r="I11" s="269"/>
      <c r="J11" s="269"/>
      <c r="K11" s="269"/>
      <c r="L11" s="269"/>
      <c r="M11" s="269"/>
      <c r="N11" s="424" t="s">
        <v>193</v>
      </c>
      <c r="O11" s="421" t="str">
        <f>VLOOKUP(Q11,'自主点検表（軽費Ａ）'!$A$5:$AE$1452,8,0)</f>
        <v>　「非常災害対策」は、「軽費老人ホームの設備及び運営に関する基準」第８条第１項に定める具体的な計画となっていますか。</v>
      </c>
      <c r="P11" s="185" t="str">
        <f t="shared" si="2"/>
        <v>✖</v>
      </c>
      <c r="Q11" s="431">
        <v>9</v>
      </c>
      <c r="R11" s="182" t="str">
        <f>VLOOKUP($Q11,'自主点検表（軽費Ａ）'!$AG$5:$AL$1452,2,0)</f>
        <v>いる・いない</v>
      </c>
      <c r="S11" s="183" t="s">
        <v>283</v>
      </c>
      <c r="T11" s="186" t="str">
        <f t="shared" si="3"/>
        <v>要入力</v>
      </c>
      <c r="U11" s="434" t="str">
        <f>VLOOKUP($Q11,'自主点検表（軽費Ａ）'!$AG$5:$AL$1452,6,0)</f>
        <v>平20老発 
0530002 
第1の6の(3)</v>
      </c>
    </row>
    <row r="12" spans="2:21" ht="30" customHeight="1" x14ac:dyDescent="0.65">
      <c r="B12" s="416">
        <f t="shared" si="1"/>
        <v>6</v>
      </c>
      <c r="C12" s="417">
        <v>2</v>
      </c>
      <c r="D12" s="265"/>
      <c r="E12" s="266"/>
      <c r="F12" s="267"/>
      <c r="G12" s="268"/>
      <c r="H12" s="269"/>
      <c r="I12" s="269"/>
      <c r="J12" s="269"/>
      <c r="K12" s="269"/>
      <c r="L12" s="269"/>
      <c r="M12" s="269"/>
      <c r="N12" s="425"/>
      <c r="O12" s="421" t="str">
        <f>VLOOKUP(Q12,'自主点検表（軽費Ａ）'!$A$5:$AE$1452,8,0)</f>
        <v>　また、非常災害に備えるため、定期的に避難、救出その他必要な訓練を実施していますか。</v>
      </c>
      <c r="P12" s="185" t="str">
        <f t="shared" si="2"/>
        <v>✖</v>
      </c>
      <c r="Q12" s="431">
        <v>10</v>
      </c>
      <c r="R12" s="182" t="str">
        <f>VLOOKUP($Q12,'自主点検表（軽費Ａ）'!$AG$5:$AL$1452,2,0)</f>
        <v>いる・いない</v>
      </c>
      <c r="S12" s="183" t="s">
        <v>283</v>
      </c>
      <c r="T12" s="186" t="str">
        <f t="shared" si="3"/>
        <v>要入力</v>
      </c>
      <c r="U12" s="434" t="str">
        <f>VLOOKUP($Q12,'自主点検表（軽費Ａ）'!$AG$5:$AL$1452,6,0)</f>
        <v>平20老発 
0530002 
第1の7の(1)</v>
      </c>
    </row>
    <row r="13" spans="2:21" ht="30" customHeight="1" x14ac:dyDescent="0.65">
      <c r="B13" s="416">
        <f t="shared" si="1"/>
        <v>6</v>
      </c>
      <c r="C13" s="417">
        <v>2</v>
      </c>
      <c r="D13" s="265"/>
      <c r="E13" s="266"/>
      <c r="F13" s="267"/>
      <c r="G13" s="268"/>
      <c r="H13" s="269"/>
      <c r="I13" s="269"/>
      <c r="J13" s="269"/>
      <c r="K13" s="269"/>
      <c r="L13" s="269"/>
      <c r="M13" s="269"/>
      <c r="N13" s="424"/>
      <c r="O13" s="421" t="str">
        <f>VLOOKUP(Q13,'自主点検表（軽費Ａ）'!$A$5:$AE$1452,8,0)</f>
        <v>　さらに、訓練の実施に当たって、地域住民の参加が得られるよう連携に努めていますか。</v>
      </c>
      <c r="P13" s="185" t="str">
        <f t="shared" si="2"/>
        <v>✖</v>
      </c>
      <c r="Q13" s="431">
        <v>11</v>
      </c>
      <c r="R13" s="182" t="str">
        <f>VLOOKUP($Q13,'自主点検表（軽費Ａ）'!$AG$5:$AL$1452,2,0)</f>
        <v>いる・いない</v>
      </c>
      <c r="S13" s="183" t="s">
        <v>283</v>
      </c>
      <c r="T13" s="186" t="str">
        <f t="shared" si="3"/>
        <v>要入力</v>
      </c>
      <c r="U13" s="434" t="str">
        <f>VLOOKUP($Q13,'自主点検表（軽費Ａ）'!$AG$5:$AL$1452,6,0)</f>
        <v>平20老発 
0530002 
第1の7の(4)</v>
      </c>
    </row>
    <row r="14" spans="2:21" ht="30" customHeight="1" x14ac:dyDescent="0.65">
      <c r="B14" s="416">
        <f t="shared" si="1"/>
        <v>6</v>
      </c>
      <c r="C14" s="417">
        <v>2</v>
      </c>
      <c r="D14" s="265"/>
      <c r="E14" s="266"/>
      <c r="F14" s="267"/>
      <c r="G14" s="268"/>
      <c r="H14" s="269"/>
      <c r="I14" s="269"/>
      <c r="J14" s="269"/>
      <c r="K14" s="269"/>
      <c r="L14" s="269"/>
      <c r="M14" s="269"/>
      <c r="N14" s="424" t="s">
        <v>194</v>
      </c>
      <c r="O14" s="421" t="str">
        <f>VLOOKUP(Q14,'自主点検表（軽費Ａ）'!$A$5:$AE$1452,8,0)</f>
        <v>　「その他施設の運営に関する重要事項」として、当該入所者又は他の入所者等の生命又は身体を保護するため、緊急やむを得ない場合に身体的拘束等を行う際の手続を定めていますか。</v>
      </c>
      <c r="P14" s="185" t="str">
        <f t="shared" si="2"/>
        <v>✖</v>
      </c>
      <c r="Q14" s="431">
        <v>12</v>
      </c>
      <c r="R14" s="182" t="str">
        <f>VLOOKUP($Q14,'自主点検表（軽費Ａ）'!$AG$5:$AL$1452,2,0)</f>
        <v>いる・いない</v>
      </c>
      <c r="S14" s="183" t="s">
        <v>283</v>
      </c>
      <c r="T14" s="186" t="str">
        <f t="shared" si="3"/>
        <v>要入力</v>
      </c>
      <c r="U14" s="434" t="str">
        <f>VLOOKUP($Q14,'自主点検表（軽費Ａ）'!$AG$5:$AL$1452,6,0)</f>
        <v>平20老発 
0530002 
第1の6の(4)</v>
      </c>
    </row>
    <row r="15" spans="2:21" ht="30" customHeight="1" x14ac:dyDescent="0.65">
      <c r="B15" s="416">
        <f t="shared" si="1"/>
        <v>6</v>
      </c>
      <c r="C15" s="417">
        <v>2</v>
      </c>
      <c r="D15" s="265" t="s">
        <v>712</v>
      </c>
      <c r="E15" s="266"/>
      <c r="F15" s="267"/>
      <c r="G15" s="268" t="s">
        <v>711</v>
      </c>
      <c r="H15" s="269"/>
      <c r="I15" s="269"/>
      <c r="J15" s="269"/>
      <c r="K15" s="269"/>
      <c r="L15" s="269"/>
      <c r="M15" s="269"/>
      <c r="N15" s="426"/>
      <c r="O15" s="421" t="str">
        <f>VLOOKUP(Q15,'自主点検表（軽費Ａ）'!$A$5:$AE$1452,8,0)</f>
        <v>　常勤換算方法について、このとおり計算していますか。</v>
      </c>
      <c r="P15" s="185" t="str">
        <f t="shared" si="2"/>
        <v>✖</v>
      </c>
      <c r="Q15" s="431">
        <v>13</v>
      </c>
      <c r="R15" s="182" t="str">
        <f>VLOOKUP($Q15,'自主点検表（軽費Ａ）'!$AG$5:$AL$1452,2,0)</f>
        <v>いる・いない</v>
      </c>
      <c r="S15" s="183" t="s">
        <v>283</v>
      </c>
      <c r="T15" s="186" t="str">
        <f t="shared" si="3"/>
        <v>要入力</v>
      </c>
      <c r="U15" s="434">
        <f>VLOOKUP($Q15,'自主点検表（軽費Ａ）'!$AG$5:$AL$1452,6,0)</f>
        <v>0</v>
      </c>
    </row>
    <row r="16" spans="2:21" ht="30" customHeight="1" x14ac:dyDescent="0.65">
      <c r="B16" s="416">
        <f t="shared" si="1"/>
        <v>6</v>
      </c>
      <c r="C16" s="417">
        <v>2</v>
      </c>
      <c r="D16" s="265"/>
      <c r="E16" s="266"/>
      <c r="F16" s="267"/>
      <c r="G16" s="268" t="s">
        <v>710</v>
      </c>
      <c r="H16" s="269"/>
      <c r="I16" s="269"/>
      <c r="J16" s="269"/>
      <c r="K16" s="269"/>
      <c r="L16" s="269"/>
      <c r="M16" s="269"/>
      <c r="N16" s="426"/>
      <c r="O16" s="421" t="str">
        <f>VLOOKUP(Q16,'自主点検表（軽費Ａ）'!$A$5:$AE$1452,8,0)</f>
        <v>　施設の常勤の職員が勤務すべき就業規則上の勤務時間を記入（入力）して下さい。</v>
      </c>
      <c r="P16" s="185"/>
      <c r="Q16" s="431">
        <v>14</v>
      </c>
      <c r="R16" s="182">
        <f>VLOOKUP($Q16,'自主点検表（軽費Ａ）'!$AG$5:$AL$1452,2,0)</f>
        <v>0</v>
      </c>
      <c r="S16" s="191"/>
      <c r="T16" s="186"/>
      <c r="U16" s="434" t="str">
        <f>VLOOKUP($Q16,'自主点検表（軽費Ａ）'!$AG$5:$AL$1452,6,0)</f>
        <v>平20老発 
0530002 
第3の1の(3)のイ</v>
      </c>
    </row>
    <row r="17" spans="2:21" ht="30" customHeight="1" x14ac:dyDescent="0.65">
      <c r="B17" s="416">
        <f t="shared" si="1"/>
        <v>6</v>
      </c>
      <c r="C17" s="417">
        <v>2</v>
      </c>
      <c r="D17" s="265"/>
      <c r="E17" s="266"/>
      <c r="F17" s="267"/>
      <c r="G17" s="268"/>
      <c r="H17" s="269"/>
      <c r="I17" s="269"/>
      <c r="J17" s="269"/>
      <c r="K17" s="269"/>
      <c r="L17" s="269"/>
      <c r="M17" s="269"/>
      <c r="N17" s="426"/>
      <c r="O17" s="421">
        <f>VLOOKUP(Q17,'自主点検表（軽費Ａ）'!$A$5:$AE$1452,8,0)</f>
        <v>0</v>
      </c>
      <c r="P17" s="185"/>
      <c r="Q17" s="431">
        <v>15</v>
      </c>
      <c r="R17" s="182">
        <f>VLOOKUP($Q17,'自主点検表（軽費Ａ）'!$AG$5:$AL$1452,2,0)</f>
        <v>0</v>
      </c>
      <c r="S17" s="191"/>
      <c r="T17" s="186"/>
      <c r="U17" s="434">
        <f>VLOOKUP($Q17,'自主点検表（軽費Ａ）'!$AG$5:$AL$1452,6,0)</f>
        <v>0</v>
      </c>
    </row>
    <row r="18" spans="2:21" ht="30" customHeight="1" x14ac:dyDescent="0.65">
      <c r="B18" s="416">
        <f t="shared" si="1"/>
        <v>6</v>
      </c>
      <c r="C18" s="417">
        <v>2</v>
      </c>
      <c r="D18" s="265"/>
      <c r="E18" s="266"/>
      <c r="F18" s="267"/>
      <c r="G18" s="268" t="s">
        <v>709</v>
      </c>
      <c r="H18" s="269"/>
      <c r="I18" s="269"/>
      <c r="J18" s="269"/>
      <c r="K18" s="269"/>
      <c r="L18" s="269"/>
      <c r="M18" s="269"/>
      <c r="N18" s="426"/>
      <c r="O18" s="421" t="str">
        <f>VLOOKUP(Q18,'自主点検表（軽費Ａ）'!$A$5:$AE$1452,8,0)</f>
        <v>　常勤換算に使用する「勤務延時間数」は、勤務表上、当該軽費老人ホームの職務に従事する時間として明確に位置付けられている時間の合計数としていますか。</v>
      </c>
      <c r="P18" s="185" t="str">
        <f t="shared" si="2"/>
        <v>✖</v>
      </c>
      <c r="Q18" s="431">
        <v>16</v>
      </c>
      <c r="R18" s="182" t="str">
        <f>VLOOKUP($Q18,'自主点検表（軽費Ａ）'!$AG$5:$AL$1452,2,0)</f>
        <v>いる・いない</v>
      </c>
      <c r="S18" s="183" t="s">
        <v>283</v>
      </c>
      <c r="T18" s="186" t="str">
        <f t="shared" si="3"/>
        <v>要入力</v>
      </c>
      <c r="U18" s="434">
        <f>VLOOKUP($Q18,'自主点検表（軽費Ａ）'!$AG$5:$AL$1452,6,0)</f>
        <v>0</v>
      </c>
    </row>
    <row r="19" spans="2:21" ht="30" customHeight="1" x14ac:dyDescent="0.65">
      <c r="B19" s="416">
        <f t="shared" si="1"/>
        <v>6</v>
      </c>
      <c r="C19" s="417">
        <v>2</v>
      </c>
      <c r="D19" s="265"/>
      <c r="E19" s="266"/>
      <c r="F19" s="267"/>
      <c r="G19" s="268"/>
      <c r="H19" s="269"/>
      <c r="I19" s="269"/>
      <c r="J19" s="269"/>
      <c r="K19" s="269"/>
      <c r="L19" s="269"/>
      <c r="M19" s="269"/>
      <c r="N19" s="426"/>
      <c r="O19" s="421" t="str">
        <f>VLOOKUP(Q19,'自主点検表（軽費Ａ）'!$A$5:$AE$1452,8,0)</f>
        <v xml:space="preserve">　なお、職員１人につき、勤務延時間数に算入することができる時間数は、当該軽費老人ホームにおいて常勤の職員が勤務すべき勤務時間数を上限としていますか。      </v>
      </c>
      <c r="P19" s="185" t="str">
        <f t="shared" si="2"/>
        <v>✖</v>
      </c>
      <c r="Q19" s="431">
        <v>17</v>
      </c>
      <c r="R19" s="182" t="str">
        <f>VLOOKUP($Q19,'自主点検表（軽費Ａ）'!$AG$5:$AL$1452,2,0)</f>
        <v>いる・いない</v>
      </c>
      <c r="S19" s="183" t="s">
        <v>283</v>
      </c>
      <c r="T19" s="186" t="str">
        <f t="shared" si="3"/>
        <v>要入力</v>
      </c>
      <c r="U19" s="434" t="str">
        <f>VLOOKUP($Q19,'自主点検表（軽費Ａ）'!$AG$5:$AL$1452,6,0)</f>
        <v>平20老発 
0530002 
第3の1の(3)のイ</v>
      </c>
    </row>
    <row r="20" spans="2:21" ht="30" customHeight="1" x14ac:dyDescent="0.65">
      <c r="B20" s="416">
        <f t="shared" si="1"/>
        <v>7</v>
      </c>
      <c r="C20" s="417">
        <v>3</v>
      </c>
      <c r="D20" s="265"/>
      <c r="E20" s="266"/>
      <c r="F20" s="267"/>
      <c r="G20" s="268" t="s">
        <v>436</v>
      </c>
      <c r="H20" s="269"/>
      <c r="I20" s="269"/>
      <c r="J20" s="269"/>
      <c r="K20" s="269"/>
      <c r="L20" s="269"/>
      <c r="M20" s="269"/>
      <c r="N20" s="426"/>
      <c r="O20" s="421" t="str">
        <f>VLOOKUP(Q20,'自主点検表（軽費Ａ）'!$A$5:$AE$1452,8,0)</f>
        <v>　常勤・非常勤について、次のとおり取り扱っていますか。</v>
      </c>
      <c r="P20" s="185" t="str">
        <f t="shared" si="2"/>
        <v>✖</v>
      </c>
      <c r="Q20" s="431">
        <v>18</v>
      </c>
      <c r="R20" s="182" t="str">
        <f>VLOOKUP($Q20,'自主点検表（軽費Ａ）'!$AG$5:$AL$1452,2,0)</f>
        <v>いる・いない</v>
      </c>
      <c r="S20" s="183" t="s">
        <v>283</v>
      </c>
      <c r="T20" s="186" t="str">
        <f t="shared" si="3"/>
        <v>要入力</v>
      </c>
      <c r="U20" s="434" t="str">
        <f>VLOOKUP($Q20,'自主点検表（軽費Ａ）'!$AG$5:$AL$1452,6,0)</f>
        <v>平20老発 
0530002 
第3の1の(3)のウ</v>
      </c>
    </row>
    <row r="21" spans="2:21" ht="30" customHeight="1" x14ac:dyDescent="0.65">
      <c r="B21" s="416">
        <f t="shared" si="1"/>
        <v>7</v>
      </c>
      <c r="C21" s="417">
        <v>3</v>
      </c>
      <c r="D21" s="265"/>
      <c r="E21" s="266"/>
      <c r="F21" s="267"/>
      <c r="G21" s="268" t="s">
        <v>708</v>
      </c>
      <c r="H21" s="269"/>
      <c r="I21" s="269"/>
      <c r="J21" s="269"/>
      <c r="K21" s="269"/>
      <c r="L21" s="269"/>
      <c r="M21" s="269"/>
      <c r="N21" s="426"/>
      <c r="O21" s="421" t="str">
        <f>VLOOKUP(Q21,'自主点検表（軽費Ａ）'!$A$5:$AE$1452,8,0)</f>
        <v>　「２ 職員数等」のうち、配置すべき生活相談員、介護職員及び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v>
      </c>
      <c r="P21" s="185" t="str">
        <f t="shared" si="2"/>
        <v>✖</v>
      </c>
      <c r="Q21" s="431">
        <v>19</v>
      </c>
      <c r="R21" s="182" t="str">
        <f>VLOOKUP($Q21,'自主点検表（軽費Ａ）'!$AG$5:$AL$1452,2,0)</f>
        <v>いる・いない</v>
      </c>
      <c r="S21" s="183" t="s">
        <v>283</v>
      </c>
      <c r="T21" s="186" t="str">
        <f t="shared" si="3"/>
        <v>要入力</v>
      </c>
      <c r="U21" s="435" t="str">
        <f>VLOOKUP($Q21,'自主点検表（軽費Ａ）'!$AG$5:$AL$1452,6,0)</f>
        <v>平20厚令107
附則 第6条 第3項</v>
      </c>
    </row>
    <row r="22" spans="2:21" ht="30" customHeight="1" x14ac:dyDescent="0.65">
      <c r="B22" s="416">
        <f t="shared" si="1"/>
        <v>7</v>
      </c>
      <c r="C22" s="417">
        <v>3</v>
      </c>
      <c r="D22" s="265"/>
      <c r="E22" s="266"/>
      <c r="F22" s="267"/>
      <c r="G22" s="268"/>
      <c r="H22" s="269"/>
      <c r="I22" s="269"/>
      <c r="J22" s="269"/>
      <c r="K22" s="269"/>
      <c r="L22" s="269"/>
      <c r="M22" s="269"/>
      <c r="N22" s="426"/>
      <c r="O22" s="421" t="str">
        <f>VLOOKUP(Q22,'自主点検表（軽費Ａ）'!$A$5:$AE$1452,8,0)</f>
        <v>　また、前年度の平均値は、当該年度の前年度の入所者延数を前年度の日数で除して得た数となっていますか。</v>
      </c>
      <c r="P22" s="185" t="str">
        <f t="shared" si="2"/>
        <v>✖</v>
      </c>
      <c r="Q22" s="431">
        <v>20</v>
      </c>
      <c r="R22" s="182" t="str">
        <f>VLOOKUP($Q22,'自主点検表（軽費Ａ）'!$AG$5:$AL$1452,2,0)</f>
        <v>いる・いない</v>
      </c>
      <c r="S22" s="183" t="s">
        <v>283</v>
      </c>
      <c r="T22" s="186" t="str">
        <f t="shared" si="3"/>
        <v>要入力</v>
      </c>
      <c r="U22" s="434" t="str">
        <f>VLOOKUP($Q22,'自主点検表（軽費Ａ）'!$AG$5:$AL$1452,6,0)</f>
        <v>平20老発 
0530002 
第3の1の(3)の
エの(ア）</v>
      </c>
    </row>
    <row r="23" spans="2:21" ht="30" customHeight="1" x14ac:dyDescent="0.65">
      <c r="B23" s="416">
        <f t="shared" si="1"/>
        <v>7</v>
      </c>
      <c r="C23" s="417">
        <v>3</v>
      </c>
      <c r="D23" s="265"/>
      <c r="E23" s="266"/>
      <c r="F23" s="267"/>
      <c r="G23" s="268" t="s">
        <v>440</v>
      </c>
      <c r="H23" s="269"/>
      <c r="I23" s="269"/>
      <c r="J23" s="269"/>
      <c r="K23" s="269"/>
      <c r="L23" s="269"/>
      <c r="M23" s="269"/>
      <c r="N23" s="424"/>
      <c r="O23" s="421" t="str">
        <f>VLOOKUP(Q23,'自主点検表（軽費Ａ）'!$A$5:$AE$1452,8,0)</f>
        <v>　さらに、前記の除して得た数については、小数点第２位以下を切り上げていますか。</v>
      </c>
      <c r="P23" s="185" t="str">
        <f t="shared" si="2"/>
        <v>✖</v>
      </c>
      <c r="Q23" s="431">
        <v>21</v>
      </c>
      <c r="R23" s="182" t="str">
        <f>VLOOKUP($Q23,'自主点検表（軽費Ａ）'!$AG$5:$AL$1452,2,0)</f>
        <v>いる・いない</v>
      </c>
      <c r="S23" s="183" t="s">
        <v>283</v>
      </c>
      <c r="T23" s="186" t="str">
        <f t="shared" si="3"/>
        <v>要入力</v>
      </c>
      <c r="U23" s="434">
        <f>VLOOKUP($Q23,'自主点検表（軽費Ａ）'!$AG$5:$AL$1452,6,0)</f>
        <v>0</v>
      </c>
    </row>
    <row r="24" spans="2:21" ht="30" customHeight="1" x14ac:dyDescent="0.65">
      <c r="B24" s="416">
        <f t="shared" si="1"/>
        <v>8</v>
      </c>
      <c r="C24" s="417">
        <v>4</v>
      </c>
      <c r="D24" s="265"/>
      <c r="E24" s="266"/>
      <c r="F24" s="267"/>
      <c r="G24" s="268" t="s">
        <v>713</v>
      </c>
      <c r="H24" s="269"/>
      <c r="I24" s="269"/>
      <c r="J24" s="269"/>
      <c r="K24" s="269"/>
      <c r="L24" s="269"/>
      <c r="M24" s="269"/>
      <c r="N24" s="424" t="s">
        <v>37</v>
      </c>
      <c r="O24" s="421" t="str">
        <f>VLOOKUP(Q24,'自主点検表（軽費Ａ）'!$A$5:$AE$1452,8,0)</f>
        <v>　施設長は資格要件を満たしていますか。</v>
      </c>
      <c r="P24" s="185" t="str">
        <f t="shared" si="2"/>
        <v>✖</v>
      </c>
      <c r="Q24" s="431">
        <v>22</v>
      </c>
      <c r="R24" s="182" t="str">
        <f>VLOOKUP($Q24,'自主点検表（軽費Ａ）'!$AG$5:$AL$1452,2,0)</f>
        <v>いる・いない</v>
      </c>
      <c r="S24" s="183" t="s">
        <v>283</v>
      </c>
      <c r="T24" s="186" t="str">
        <f t="shared" si="3"/>
        <v>要入力</v>
      </c>
      <c r="U24" s="434" t="str">
        <f>VLOOKUP($Q24,'自主点検表（軽費Ａ）'!$AG$5:$AL$1452,6,0)</f>
        <v>平20厚令107 
第5条 第1項</v>
      </c>
    </row>
    <row r="25" spans="2:21" ht="30" customHeight="1" x14ac:dyDescent="0.65">
      <c r="B25" s="416">
        <f t="shared" si="1"/>
        <v>8</v>
      </c>
      <c r="C25" s="417">
        <v>4</v>
      </c>
      <c r="D25" s="265"/>
      <c r="E25" s="266"/>
      <c r="F25" s="267"/>
      <c r="G25" s="268"/>
      <c r="H25" s="269"/>
      <c r="I25" s="269"/>
      <c r="J25" s="269"/>
      <c r="K25" s="269"/>
      <c r="L25" s="269"/>
      <c r="M25" s="269"/>
      <c r="N25" s="424"/>
      <c r="O25" s="421" t="str">
        <f>VLOOKUP(Q25,'自主点検表（軽費Ａ）'!$A$5:$AE$1452,8,0)</f>
        <v>　施設長に資格が無い場合、資格認定講習の受講を予定していますか。</v>
      </c>
      <c r="P25" s="185" t="str">
        <f t="shared" si="2"/>
        <v>✖</v>
      </c>
      <c r="Q25" s="431">
        <v>23</v>
      </c>
      <c r="R25" s="182" t="str">
        <f>VLOOKUP($Q25,'自主点検表（軽費Ａ）'!$AG$5:$AL$1452,2,0)</f>
        <v>いる・いない</v>
      </c>
      <c r="S25" s="183" t="s">
        <v>283</v>
      </c>
      <c r="T25" s="186" t="str">
        <f t="shared" si="3"/>
        <v>要入力</v>
      </c>
      <c r="U25" s="434" t="str">
        <f>VLOOKUP($Q25,'自主点検表（軽費Ａ）'!$AG$5:$AL$1452,6,0)</f>
        <v>昭53社庶13
1の(3)</v>
      </c>
    </row>
    <row r="26" spans="2:21" ht="30" customHeight="1" x14ac:dyDescent="0.65">
      <c r="B26" s="416">
        <f t="shared" si="1"/>
        <v>8</v>
      </c>
      <c r="C26" s="417">
        <v>4</v>
      </c>
      <c r="D26" s="265"/>
      <c r="E26" s="266"/>
      <c r="F26" s="267"/>
      <c r="G26" s="268"/>
      <c r="H26" s="269"/>
      <c r="I26" s="269"/>
      <c r="J26" s="269"/>
      <c r="K26" s="269"/>
      <c r="L26" s="269"/>
      <c r="M26" s="269"/>
      <c r="N26" s="424" t="s">
        <v>74</v>
      </c>
      <c r="O26" s="421" t="str">
        <f>VLOOKUP(Q26,'自主点検表（軽費Ａ）'!$A$5:$AE$1452,8,0)</f>
        <v>　施設長は、専らその職務に従事する常勤の者としていますか。</v>
      </c>
      <c r="P26" s="185" t="str">
        <f t="shared" si="2"/>
        <v>✖</v>
      </c>
      <c r="Q26" s="431">
        <v>24</v>
      </c>
      <c r="R26" s="182" t="str">
        <f>VLOOKUP($Q26,'自主点検表（軽費Ａ）'!$AG$5:$AL$1452,2,0)</f>
        <v>いる・いない</v>
      </c>
      <c r="S26" s="183" t="s">
        <v>283</v>
      </c>
      <c r="T26" s="186" t="str">
        <f t="shared" si="3"/>
        <v>要入力</v>
      </c>
      <c r="U26" s="434" t="str">
        <f>VLOOKUP($Q26,'自主点検表（軽費Ａ）'!$AG$5:$AL$1452,6,0)</f>
        <v>平20厚令107
附則 第6条 第5項</v>
      </c>
    </row>
    <row r="27" spans="2:21" ht="30" customHeight="1" x14ac:dyDescent="0.65">
      <c r="B27" s="416">
        <f>C27+4</f>
        <v>8</v>
      </c>
      <c r="C27" s="417">
        <v>4</v>
      </c>
      <c r="D27" s="265"/>
      <c r="E27" s="266"/>
      <c r="F27" s="267"/>
      <c r="G27" s="268"/>
      <c r="H27" s="269"/>
      <c r="I27" s="269"/>
      <c r="J27" s="269"/>
      <c r="K27" s="269"/>
      <c r="L27" s="269"/>
      <c r="M27" s="269"/>
      <c r="N27" s="424" t="s">
        <v>76</v>
      </c>
      <c r="O27" s="421" t="str">
        <f>VLOOKUP(Q27,'自主点検表（軽費Ａ）'!$A$5:$AE$1452,8,0)</f>
        <v>　当該軽費老人ホームの従業者としての職務に従事する場合</v>
      </c>
      <c r="P27" s="185" t="str">
        <f>_xlfn.IFS(T27="不適切","★",T27="要入力","✖",T27="非該当","▲",T27="適切","",T27="","",T27="要確認","！")</f>
        <v/>
      </c>
      <c r="Q27" s="431">
        <v>25</v>
      </c>
      <c r="R27" s="182" t="str">
        <f>VLOOKUP($Q27,'自主点検表（軽費Ａ）'!$AG$5:$AL$1452,2,0)</f>
        <v>いる・いない</v>
      </c>
      <c r="S27" s="183"/>
      <c r="T27" s="186"/>
      <c r="U27" s="434" t="str">
        <f>VLOOKUP($Q27,'自主点検表（軽費Ａ）'!$AG$5:$AL$1452,6,0)</f>
        <v>平20老発 
0530002 
第7の3の(2)</v>
      </c>
    </row>
    <row r="28" spans="2:21" ht="30" customHeight="1" x14ac:dyDescent="0.65">
      <c r="B28" s="416">
        <f>C28+4</f>
        <v>8</v>
      </c>
      <c r="C28" s="417">
        <v>4</v>
      </c>
      <c r="D28" s="265"/>
      <c r="E28" s="266"/>
      <c r="F28" s="267"/>
      <c r="G28" s="268"/>
      <c r="H28" s="269"/>
      <c r="I28" s="269"/>
      <c r="J28" s="269"/>
      <c r="K28" s="269"/>
      <c r="L28" s="269"/>
      <c r="M28" s="269"/>
      <c r="N28" s="424" t="s">
        <v>77</v>
      </c>
      <c r="O28" s="421" t="str">
        <f>VLOOKUP(Q28,'自主点検表（軽費Ａ）'!$A$5:$AE$1452,8,0)</f>
        <v>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v>
      </c>
      <c r="P28" s="185" t="str">
        <f>_xlfn.IFS(T28="不適切","★",T28="要入力","✖",T28="非該当","▲",T28="適切","",T28="","",T28="要確認","！")</f>
        <v/>
      </c>
      <c r="Q28" s="431">
        <v>251</v>
      </c>
      <c r="R28" s="182" t="str">
        <f>VLOOKUP($Q28,'自主点検表（軽費Ａ）'!$AG$5:$AL$1452,2,0)</f>
        <v>いる・いない</v>
      </c>
      <c r="S28" s="183"/>
      <c r="T28" s="186"/>
      <c r="U28" s="434" t="str">
        <f>VLOOKUP($Q28,'自主点検表（軽費Ａ）'!$AG$5:$AL$1452,6,0)</f>
        <v>平20老発 
0530002 
第7の3の(2)</v>
      </c>
    </row>
    <row r="29" spans="2:21" ht="30" customHeight="1" x14ac:dyDescent="0.65">
      <c r="B29" s="416">
        <f t="shared" si="1"/>
        <v>8</v>
      </c>
      <c r="C29" s="417">
        <v>4</v>
      </c>
      <c r="D29" s="265"/>
      <c r="E29" s="266"/>
      <c r="F29" s="267"/>
      <c r="G29" s="268" t="s">
        <v>714</v>
      </c>
      <c r="H29" s="269"/>
      <c r="I29" s="269"/>
      <c r="J29" s="269"/>
      <c r="K29" s="269"/>
      <c r="L29" s="269"/>
      <c r="M29" s="269"/>
      <c r="N29" s="424" t="s">
        <v>37</v>
      </c>
      <c r="O29" s="421" t="str">
        <f>VLOOKUP(Q29,'自主点検表（軽費Ａ）'!$A$5:$AE$1452,8,0)</f>
        <v>　常勤換算方法で、入所者の数が170以下の施設にあっては1以上、170を超える施設にあっては2以上配置していますか。</v>
      </c>
      <c r="P29" s="185" t="str">
        <f t="shared" si="2"/>
        <v>✖</v>
      </c>
      <c r="Q29" s="431">
        <v>26</v>
      </c>
      <c r="R29" s="182" t="str">
        <f>VLOOKUP($Q29,'自主点検表（軽費Ａ）'!$AG$5:$AL$1452,2,0)</f>
        <v>いる・いない</v>
      </c>
      <c r="S29" s="183" t="s">
        <v>283</v>
      </c>
      <c r="T29" s="186" t="str">
        <f t="shared" si="3"/>
        <v>要入力</v>
      </c>
      <c r="U29" s="434" t="str">
        <f>VLOOKUP($Q29,'自主点検表（軽費Ａ）'!$AG$5:$AL$1452,6,0)</f>
        <v>平20厚令107
附則 第6条 第１項
第2号のイ</v>
      </c>
    </row>
    <row r="30" spans="2:21" ht="30" customHeight="1" x14ac:dyDescent="0.65">
      <c r="B30" s="416">
        <f t="shared" si="1"/>
        <v>8</v>
      </c>
      <c r="C30" s="417">
        <v>4</v>
      </c>
      <c r="D30" s="265"/>
      <c r="E30" s="266"/>
      <c r="F30" s="267"/>
      <c r="G30" s="268"/>
      <c r="H30" s="269"/>
      <c r="I30" s="269"/>
      <c r="J30" s="269"/>
      <c r="K30" s="269"/>
      <c r="L30" s="269"/>
      <c r="M30" s="269"/>
      <c r="N30" s="424" t="s">
        <v>74</v>
      </c>
      <c r="O30" s="421" t="str">
        <f>VLOOKUP(Q30,'自主点検表（軽費Ａ）'!$A$5:$AE$1452,8,0)</f>
        <v>　生活相談員のうち1人を「主任生活相談員」としていますか。</v>
      </c>
      <c r="P30" s="185" t="str">
        <f t="shared" si="2"/>
        <v>✖</v>
      </c>
      <c r="Q30" s="431">
        <v>27</v>
      </c>
      <c r="R30" s="182" t="str">
        <f>VLOOKUP($Q30,'自主点検表（軽費Ａ）'!$AG$5:$AL$1452,2,0)</f>
        <v>いる・いない</v>
      </c>
      <c r="S30" s="183" t="s">
        <v>283</v>
      </c>
      <c r="T30" s="186" t="str">
        <f>_xlfn.IFS(R30=S30,"適切",R30="いる・いない","要入力",R30="いない","不適切",R30="非該当","要確認")</f>
        <v>要入力</v>
      </c>
      <c r="U30" s="434" t="str">
        <f>VLOOKUP($Q30,'自主点検表（軽費Ａ）'!$AG$5:$AL$1452,6,0)</f>
        <v>平20厚令107
附則 第6条 第１項
第2号のロ</v>
      </c>
    </row>
    <row r="31" spans="2:21" ht="30" customHeight="1" x14ac:dyDescent="0.65">
      <c r="B31" s="416">
        <f t="shared" si="1"/>
        <v>8</v>
      </c>
      <c r="C31" s="417">
        <v>4</v>
      </c>
      <c r="D31" s="265"/>
      <c r="E31" s="266"/>
      <c r="F31" s="267"/>
      <c r="G31" s="268"/>
      <c r="H31" s="269"/>
      <c r="I31" s="269"/>
      <c r="J31" s="269"/>
      <c r="K31" s="269"/>
      <c r="L31" s="269"/>
      <c r="M31" s="269"/>
      <c r="N31" s="424"/>
      <c r="O31" s="421" t="str">
        <f>VLOOKUP(Q31,'自主点検表（軽費Ａ）'!$A$5:$AE$1452,8,0)</f>
        <v>　ただし、他の社会福祉施設等に併設されていない施設であって、入所者が50以下のものについては、主任生活相談員としなくても差し支えないものとされています。</v>
      </c>
      <c r="P31" s="185" t="str">
        <f t="shared" si="2"/>
        <v>✖</v>
      </c>
      <c r="Q31" s="431">
        <v>28</v>
      </c>
      <c r="R31" s="182" t="str">
        <f>VLOOKUP($Q31,'自主点検表（軽費Ａ）'!$AG$5:$AL$1452,2,0)</f>
        <v>該当・非該当</v>
      </c>
      <c r="S31" s="183"/>
      <c r="T31" s="186" t="str">
        <f>_xlfn.IFS(R31="該当・非該当","要入力",R31="非該当","非該当",R31="該当","該当")</f>
        <v>要入力</v>
      </c>
      <c r="U31" s="434">
        <f>VLOOKUP($Q31,'自主点検表（軽費Ａ）'!$AG$5:$AL$1452,6,0)</f>
        <v>0</v>
      </c>
    </row>
    <row r="32" spans="2:21" ht="30" customHeight="1" x14ac:dyDescent="0.65">
      <c r="B32" s="416">
        <f t="shared" si="1"/>
        <v>8</v>
      </c>
      <c r="C32" s="417">
        <v>4</v>
      </c>
      <c r="D32" s="265"/>
      <c r="E32" s="266"/>
      <c r="F32" s="267"/>
      <c r="G32" s="268"/>
      <c r="H32" s="269"/>
      <c r="I32" s="269"/>
      <c r="J32" s="269"/>
      <c r="K32" s="269"/>
      <c r="L32" s="269"/>
      <c r="M32" s="269"/>
      <c r="N32" s="424" t="s">
        <v>198</v>
      </c>
      <c r="O32" s="421" t="str">
        <f>VLOOKUP(Q32,'自主点検表（軽費Ａ）'!$A$5:$AE$1452,8,0)</f>
        <v>　生活相談員（主任生活相談員が配置されているときは当該主任生活相談員）のうち１人以上は常勤の者としていますか。</v>
      </c>
      <c r="P32" s="185" t="str">
        <f t="shared" si="2"/>
        <v>✖</v>
      </c>
      <c r="Q32" s="431">
        <v>29</v>
      </c>
      <c r="R32" s="182" t="str">
        <f>VLOOKUP($Q32,'自主点検表（軽費Ａ）'!$AG$5:$AL$1452,2,0)</f>
        <v>いる・いない</v>
      </c>
      <c r="S32" s="183" t="s">
        <v>283</v>
      </c>
      <c r="T32" s="186" t="str">
        <f t="shared" si="3"/>
        <v>要入力</v>
      </c>
      <c r="U32" s="434" t="str">
        <f>VLOOKUP($Q32,'自主点検表（軽費Ａ）'!$AG$5:$AL$1452,6,0)</f>
        <v>平20厚令107
附則 第6条 第6項</v>
      </c>
    </row>
    <row r="33" spans="2:21" ht="30" customHeight="1" x14ac:dyDescent="0.65">
      <c r="B33" s="416">
        <f t="shared" si="1"/>
        <v>8</v>
      </c>
      <c r="C33" s="417">
        <v>4</v>
      </c>
      <c r="D33" s="265"/>
      <c r="E33" s="266"/>
      <c r="F33" s="267"/>
      <c r="G33" s="268"/>
      <c r="H33" s="269"/>
      <c r="I33" s="269"/>
      <c r="J33" s="269"/>
      <c r="K33" s="269"/>
      <c r="L33" s="269"/>
      <c r="M33" s="269"/>
      <c r="N33" s="424" t="s">
        <v>199</v>
      </c>
      <c r="O33" s="421" t="str">
        <f>VLOOKUP(Q33,'自主点検表（軽費Ａ）'!$A$5:$AE$1452,8,0)</f>
        <v>　特定施設入居者生活介護（指定特定施設入居者生活介護、指定介護予防特定施設入居者生活介護又は指定地域密着型特定施設入居者生活介護）を行う軽費老人ホームについては、入所者の数が170を超える場合に、生活相談員を１以上配置すればよいとされています。</v>
      </c>
      <c r="P33" s="185" t="str">
        <f>_xlfn.IFS(T33="不適切","★",T33="要入力","✖",T33="該当","",T33="非該当","▲",T33="適切","",T33="","",T33="要確認","！")</f>
        <v>✖</v>
      </c>
      <c r="Q33" s="431">
        <v>30</v>
      </c>
      <c r="R33" s="182" t="str">
        <f>VLOOKUP($Q33,'自主点検表（軽費Ａ）'!$AG$5:$AL$1452,2,0)</f>
        <v>該当・非該当</v>
      </c>
      <c r="S33" s="183"/>
      <c r="T33" s="186" t="str">
        <f>_xlfn.IFS(R33="該当・非該当","要入力",R33="非該当","非該当",R33="該当","該当")</f>
        <v>要入力</v>
      </c>
      <c r="U33" s="434" t="str">
        <f>VLOOKUP($Q33,'自主点検表（軽費Ａ）'!$AG$5:$AL$1452,6,0)</f>
        <v>平20厚令107
附則 第6条 第2項
第1号</v>
      </c>
    </row>
    <row r="34" spans="2:21" ht="30" customHeight="1" x14ac:dyDescent="0.65">
      <c r="B34" s="416">
        <f t="shared" si="1"/>
        <v>8</v>
      </c>
      <c r="C34" s="417">
        <v>4</v>
      </c>
      <c r="D34" s="265"/>
      <c r="E34" s="266"/>
      <c r="F34" s="267"/>
      <c r="G34" s="268"/>
      <c r="H34" s="269"/>
      <c r="I34" s="269"/>
      <c r="J34" s="269"/>
      <c r="K34" s="269"/>
      <c r="L34" s="269"/>
      <c r="M34" s="269"/>
      <c r="N34" s="424"/>
      <c r="O34" s="421" t="e">
        <f>VLOOKUP(Q34,'自主点検表（軽費Ａ）'!$A$5:$AE$1452,8,0)</f>
        <v>#N/A</v>
      </c>
      <c r="P34" s="185" t="str">
        <f t="shared" si="2"/>
        <v>✖</v>
      </c>
      <c r="Q34" s="431">
        <v>31</v>
      </c>
      <c r="R34" s="182" t="str">
        <f>VLOOKUP($Q34,'自主点検表（軽費Ａ）'!$AG$5:$AL$1452,2,0)</f>
        <v>いる・いない</v>
      </c>
      <c r="S34" s="183" t="s">
        <v>283</v>
      </c>
      <c r="T34" s="186" t="str">
        <f t="shared" si="3"/>
        <v>要入力</v>
      </c>
      <c r="U34" s="434" t="str">
        <f>VLOOKUP($Q34,'自主点検表（軽費Ａ）'!$AG$5:$AL$1452,6,0)</f>
        <v>平20厚令107
附則 第6条 第6項</v>
      </c>
    </row>
    <row r="35" spans="2:21" ht="30" customHeight="1" x14ac:dyDescent="0.65">
      <c r="B35" s="416">
        <f t="shared" si="1"/>
        <v>9</v>
      </c>
      <c r="C35" s="417">
        <v>5</v>
      </c>
      <c r="D35" s="265"/>
      <c r="E35" s="266"/>
      <c r="F35" s="267"/>
      <c r="G35" s="268"/>
      <c r="H35" s="269"/>
      <c r="I35" s="269"/>
      <c r="J35" s="269"/>
      <c r="K35" s="269"/>
      <c r="L35" s="269"/>
      <c r="M35" s="269"/>
      <c r="N35" s="424" t="s">
        <v>193</v>
      </c>
      <c r="O35" s="421" t="str">
        <f>VLOOKUP(Q35,'自主点検表（軽費Ａ）'!$A$5:$AE$1452,8,0)</f>
        <v>　生活相談員は、次の資格を有する者としていますか。</v>
      </c>
      <c r="P35" s="185" t="str">
        <f>_xlfn.IFS(T35="不適切","★",T35="要入力","✖",T35="非該当","▲",T35="適切","",T35="","",T35="要確認","！")</f>
        <v>✖</v>
      </c>
      <c r="Q35" s="431">
        <v>32</v>
      </c>
      <c r="R35" s="182" t="str">
        <f>VLOOKUP($Q35,'自主点検表（軽費Ａ）'!$AG$5:$AL$1452,2,0)</f>
        <v>いる・いない</v>
      </c>
      <c r="S35" s="183" t="s">
        <v>283</v>
      </c>
      <c r="T35" s="186" t="str">
        <f>_xlfn.IFS(R35=S35,"適切",R35="いる・いない","要入力",R35="いない","不適切",R35="非該当","要確認")</f>
        <v>要入力</v>
      </c>
      <c r="U35" s="434" t="str">
        <f>VLOOKUP($Q35,'自主点検表（軽費Ａ）'!$AG$5:$AL$1452,6,0)</f>
        <v>平20厚令107
第5条 第2項</v>
      </c>
    </row>
    <row r="36" spans="2:21" ht="30" customHeight="1" x14ac:dyDescent="0.65">
      <c r="B36" s="416">
        <f t="shared" si="1"/>
        <v>9</v>
      </c>
      <c r="C36" s="417">
        <v>5</v>
      </c>
      <c r="D36" s="265"/>
      <c r="E36" s="266"/>
      <c r="F36" s="267"/>
      <c r="G36" s="268" t="s">
        <v>715</v>
      </c>
      <c r="H36" s="269"/>
      <c r="I36" s="269"/>
      <c r="J36" s="269"/>
      <c r="K36" s="269"/>
      <c r="L36" s="269"/>
      <c r="M36" s="269"/>
      <c r="N36" s="424" t="s">
        <v>37</v>
      </c>
      <c r="O36" s="421" t="str">
        <f>VLOOKUP(Q36,'自主点検表（軽費Ａ）'!$A$5:$AE$1452,8,0)</f>
        <v>　常勤換算方法で、下表の左側の入所者の数に応じて介護職員を配置していますか。</v>
      </c>
      <c r="P36" s="185" t="str">
        <f>_xlfn.IFS(T36="不適切","★",T36="要入力","✖",T36="非該当","▲",T36="適切","",T36="","",T36="要確認","！")</f>
        <v>✖</v>
      </c>
      <c r="Q36" s="431">
        <v>33</v>
      </c>
      <c r="R36" s="182" t="str">
        <f>VLOOKUP($Q36,'自主点検表（軽費Ａ）'!$AG$5:$AL$1452,2,0)</f>
        <v>いる・いない</v>
      </c>
      <c r="S36" s="183" t="s">
        <v>283</v>
      </c>
      <c r="T36" s="186" t="str">
        <f>_xlfn.IFS(R36=S36,"適切",R36="いる・いない","要入力",R36="いない","不適切",R36="非該当","要確認")</f>
        <v>要入力</v>
      </c>
      <c r="U36" s="434" t="str">
        <f>VLOOKUP($Q36,'自主点検表（軽費Ａ）'!$AG$5:$AL$1452,6,0)</f>
        <v>平20厚令107
附則 第6条 第１項
第3号のイ</v>
      </c>
    </row>
    <row r="37" spans="2:21" ht="30" customHeight="1" x14ac:dyDescent="0.65">
      <c r="B37" s="416">
        <f t="shared" si="1"/>
        <v>9</v>
      </c>
      <c r="C37" s="417">
        <v>5</v>
      </c>
      <c r="D37" s="265"/>
      <c r="E37" s="266"/>
      <c r="F37" s="267"/>
      <c r="G37" s="268"/>
      <c r="H37" s="269"/>
      <c r="I37" s="269"/>
      <c r="J37" s="269"/>
      <c r="K37" s="269"/>
      <c r="L37" s="269"/>
      <c r="M37" s="269"/>
      <c r="N37" s="424" t="s">
        <v>74</v>
      </c>
      <c r="O37" s="421" t="str">
        <f>VLOOKUP(Q37,'自主点検表（軽費Ａ）'!$A$5:$AE$1452,8,0)</f>
        <v>　介護職員のうち１人を「主任介護職員」としていますか。</v>
      </c>
      <c r="P37" s="185" t="str">
        <f>_xlfn.IFS(T37="不適切","★",T37="要入力","✖",T37="非該当","▲",T37="適切","",T37="","",T37="要確認","！")</f>
        <v>✖</v>
      </c>
      <c r="Q37" s="431">
        <v>34</v>
      </c>
      <c r="R37" s="182" t="str">
        <f>VLOOKUP($Q37,'自主点検表（軽費Ａ）'!$AG$5:$AL$1452,2,0)</f>
        <v>いる・いない</v>
      </c>
      <c r="S37" s="183" t="s">
        <v>283</v>
      </c>
      <c r="T37" s="186" t="str">
        <f>_xlfn.IFS(R37=S37,"適切",R37="いる・いない","要入力",R37="いない","不適切",R37="非該当","要確認")</f>
        <v>要入力</v>
      </c>
      <c r="U37" s="434" t="str">
        <f>VLOOKUP($Q37,'自主点検表（軽費Ａ）'!$AG$5:$AL$1452,6,0)</f>
        <v>平20厚令107
附則 第6条 第１項
第3号のロ</v>
      </c>
    </row>
    <row r="38" spans="2:21" ht="30" customHeight="1" x14ac:dyDescent="0.65">
      <c r="B38" s="416">
        <f t="shared" si="1"/>
        <v>9</v>
      </c>
      <c r="C38" s="417">
        <v>5</v>
      </c>
      <c r="D38" s="265"/>
      <c r="E38" s="266"/>
      <c r="F38" s="267"/>
      <c r="G38" s="268"/>
      <c r="H38" s="269"/>
      <c r="I38" s="269"/>
      <c r="J38" s="269"/>
      <c r="K38" s="269"/>
      <c r="L38" s="269"/>
      <c r="M38" s="269"/>
      <c r="N38" s="424"/>
      <c r="O38" s="421" t="str">
        <f>VLOOKUP(Q38,'自主点検表（軽費Ａ）'!$A$5:$AE$1452,8,0)</f>
        <v>　また、主任介護職員は、常勤の者となっていますか。</v>
      </c>
      <c r="P38" s="185" t="str">
        <f>_xlfn.IFS(T38="不適切","★",T38="要入力","✖",T38="非該当","▲",T38="適切","",T38="","",T38="要確認","！")</f>
        <v>✖</v>
      </c>
      <c r="Q38" s="431">
        <v>35</v>
      </c>
      <c r="R38" s="182" t="str">
        <f>VLOOKUP($Q38,'自主点検表（軽費Ａ）'!$AG$5:$AL$1452,2,0)</f>
        <v>いる・いない</v>
      </c>
      <c r="S38" s="183" t="s">
        <v>283</v>
      </c>
      <c r="T38" s="186" t="str">
        <f>_xlfn.IFS(R38=S38,"適切",R38="いる・いない","要入力",R38="いない","不適切",R38="非該当","要確認")</f>
        <v>要入力</v>
      </c>
      <c r="U38" s="434" t="str">
        <f>VLOOKUP($Q38,'自主点検表（軽費Ａ）'!$AG$5:$AL$1452,6,0)</f>
        <v>平20厚令107
附則 第6条 第7項</v>
      </c>
    </row>
    <row r="39" spans="2:21" ht="30" customHeight="1" x14ac:dyDescent="0.65">
      <c r="B39" s="416">
        <f t="shared" si="1"/>
        <v>9</v>
      </c>
      <c r="C39" s="417">
        <v>5</v>
      </c>
      <c r="D39" s="265"/>
      <c r="E39" s="266"/>
      <c r="F39" s="267"/>
      <c r="G39" s="268"/>
      <c r="H39" s="269"/>
      <c r="I39" s="269"/>
      <c r="J39" s="269"/>
      <c r="K39" s="269"/>
      <c r="L39" s="269"/>
      <c r="M39" s="269"/>
      <c r="N39" s="424" t="s">
        <v>198</v>
      </c>
      <c r="O39" s="421" t="str">
        <f>VLOOKUP(Q39,'自主点検表（軽費Ａ）'!$A$5:$AE$1452,8,0)</f>
        <v>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特定施設入居者生活介護の提供を受けていない入所者）の数に応じて介護職員を配置していますか。</v>
      </c>
      <c r="P39" s="185" t="str">
        <f>_xlfn.IFS(T39="不適切","★",T39="要入力","✖",T39="非該当","▲",T39="適切","",T39="","",T39="要確認","！")</f>
        <v>✖</v>
      </c>
      <c r="Q39" s="431">
        <v>36</v>
      </c>
      <c r="R39" s="182" t="str">
        <f>VLOOKUP($Q39,'自主点検表（軽費Ａ）'!$AG$5:$AL$1452,2,0)</f>
        <v>いる・いない</v>
      </c>
      <c r="S39" s="183" t="s">
        <v>283</v>
      </c>
      <c r="T39" s="186" t="str">
        <f>_xlfn.IFS(R39=S39,"適切",R39="いる・いない","要入力",R39="いない","不適切",R39="非該当","要確認")</f>
        <v>要入力</v>
      </c>
      <c r="U39" s="434" t="str">
        <f>VLOOKUP($Q39,'自主点検表（軽費Ａ）'!$AG$5:$AL$1452,6,0)</f>
        <v>平20厚令107
附則 第6条 第2項
第2号イ</v>
      </c>
    </row>
    <row r="40" spans="2:21" ht="30" customHeight="1" x14ac:dyDescent="0.65">
      <c r="B40" s="416">
        <f t="shared" si="1"/>
        <v>10</v>
      </c>
      <c r="C40" s="417">
        <v>6</v>
      </c>
      <c r="D40" s="265"/>
      <c r="E40" s="266"/>
      <c r="F40" s="267"/>
      <c r="G40" s="268"/>
      <c r="H40" s="269"/>
      <c r="I40" s="269"/>
      <c r="J40" s="269"/>
      <c r="K40" s="269"/>
      <c r="L40" s="269"/>
      <c r="M40" s="269"/>
      <c r="N40" s="424" t="s">
        <v>1051</v>
      </c>
      <c r="O40" s="421" t="str">
        <f>VLOOKUP(Q40,'自主点検表（軽費Ａ）'!$A$5:$AE$1452,8,0)</f>
        <v>　入所者の数が４０を超える施設にあっては、前記の介護職員のうち１人を「主任介護職員」としていますか。</v>
      </c>
      <c r="P40" s="185" t="str">
        <f t="shared" si="2"/>
        <v>✖</v>
      </c>
      <c r="Q40" s="431">
        <v>37</v>
      </c>
      <c r="R40" s="182" t="str">
        <f>VLOOKUP($Q40,'自主点検表（軽費Ａ）'!$AG$5:$AL$1452,2,0)</f>
        <v>いる・いない</v>
      </c>
      <c r="S40" s="183" t="s">
        <v>283</v>
      </c>
      <c r="T40" s="186" t="str">
        <f t="shared" si="3"/>
        <v>要入力</v>
      </c>
      <c r="U40" s="434" t="str">
        <f>VLOOKUP($Q40,'自主点検表（軽費Ａ）'!$AG$5:$AL$1452,6,0)</f>
        <v>平20厚令107
附則 第6条 第2項
第2号のロ</v>
      </c>
    </row>
    <row r="41" spans="2:21" ht="30" customHeight="1" x14ac:dyDescent="0.65">
      <c r="B41" s="416">
        <f t="shared" si="1"/>
        <v>10</v>
      </c>
      <c r="C41" s="417">
        <v>6</v>
      </c>
      <c r="D41" s="265"/>
      <c r="E41" s="266"/>
      <c r="F41" s="267"/>
      <c r="G41" s="268"/>
      <c r="H41" s="269"/>
      <c r="I41" s="269"/>
      <c r="J41" s="269"/>
      <c r="K41" s="269"/>
      <c r="L41" s="269"/>
      <c r="M41" s="269"/>
      <c r="N41" s="426"/>
      <c r="O41" s="421" t="str">
        <f>VLOOKUP(Q41,'自主点検表（軽費Ａ）'!$A$5:$AE$1452,8,0)</f>
        <v>　また、主任介護職員は、常勤の者となっていますか。</v>
      </c>
      <c r="P41" s="185" t="str">
        <f>_xlfn.IFS(T41="不適切","★",T41="要入力","✖",T41="非該当","▲",T41="適切","",T41="","",T41="要確認","！")</f>
        <v>✖</v>
      </c>
      <c r="Q41" s="431">
        <v>38</v>
      </c>
      <c r="R41" s="182" t="str">
        <f>VLOOKUP($Q41,'自主点検表（軽費Ａ）'!$AG$5:$AL$1452,2,0)</f>
        <v>いる・いない</v>
      </c>
      <c r="S41" s="183" t="s">
        <v>283</v>
      </c>
      <c r="T41" s="186" t="str">
        <f>_xlfn.IFS(R41=S41,"適切",R41="いる・いない","要入力",R41="いない","不適切",R41="非該当","要確認")</f>
        <v>要入力</v>
      </c>
      <c r="U41" s="434" t="str">
        <f>VLOOKUP($Q41,'自主点検表（軽費Ａ）'!$AG$5:$AL$1452,6,0)</f>
        <v>平20厚令107
附則 第6条 第7項</v>
      </c>
    </row>
    <row r="42" spans="2:21" ht="30" customHeight="1" x14ac:dyDescent="0.65">
      <c r="B42" s="416">
        <f t="shared" si="1"/>
        <v>10</v>
      </c>
      <c r="C42" s="417">
        <v>6</v>
      </c>
      <c r="D42" s="265"/>
      <c r="E42" s="266"/>
      <c r="F42" s="267"/>
      <c r="G42" s="268" t="s">
        <v>966</v>
      </c>
      <c r="H42" s="269"/>
      <c r="I42" s="269"/>
      <c r="J42" s="269"/>
      <c r="K42" s="269"/>
      <c r="L42" s="269"/>
      <c r="M42" s="269"/>
      <c r="N42" s="424" t="s">
        <v>37</v>
      </c>
      <c r="O42" s="421" t="str">
        <f>VLOOKUP(Q42,'自主点検表（軽費Ａ）'!$A$5:$AE$1452,8,0)</f>
        <v>　常勤換算方法で、下表の左側の入所者の数に応じて看護職員（看護師又は准看護師）を配置していますか。</v>
      </c>
      <c r="P42" s="185" t="str">
        <f>_xlfn.IFS(T42="不適切","★",T42="要入力","✖",T42="非該当","▲",T42="適切","",T42="","",T42="要確認","！")</f>
        <v>✖</v>
      </c>
      <c r="Q42" s="431">
        <v>39</v>
      </c>
      <c r="R42" s="182" t="str">
        <f>VLOOKUP($Q42,'自主点検表（軽費Ａ）'!$AG$5:$AL$1452,2,0)</f>
        <v>いる・いない</v>
      </c>
      <c r="S42" s="183" t="s">
        <v>283</v>
      </c>
      <c r="T42" s="186" t="str">
        <f>_xlfn.IFS(R42=S42,"適切",R42="いる・いない","要入力",R42="いない","不適切",R42="非該当","要確認")</f>
        <v>要入力</v>
      </c>
      <c r="U42" s="434" t="str">
        <f>VLOOKUP($Q42,'自主点検表（軽費Ａ）'!$AG$5:$AL$1452,6,0)</f>
        <v>平20厚令107
附則 第6条 第1項
第4号</v>
      </c>
    </row>
    <row r="43" spans="2:21" ht="30" customHeight="1" x14ac:dyDescent="0.65">
      <c r="B43" s="416">
        <f t="shared" si="1"/>
        <v>10</v>
      </c>
      <c r="C43" s="417">
        <v>6</v>
      </c>
      <c r="D43" s="265"/>
      <c r="E43" s="266"/>
      <c r="F43" s="267"/>
      <c r="G43" s="268"/>
      <c r="H43" s="269"/>
      <c r="I43" s="269"/>
      <c r="J43" s="269"/>
      <c r="K43" s="269"/>
      <c r="L43" s="269"/>
      <c r="M43" s="269"/>
      <c r="N43" s="424" t="s">
        <v>74</v>
      </c>
      <c r="O43" s="421" t="str">
        <f>VLOOKUP(Q43,'自主点検表（軽費Ａ）'!$A$5:$AE$1452,8,0)</f>
        <v>　看護職員のうち１人以上は、常勤の者としていますか。</v>
      </c>
      <c r="P43" s="185" t="str">
        <f>_xlfn.IFS(T43="不適切","★",T43="要入力","✖",T43="非該当","▲",T43="適切","",T43="","",T43="要確認","！")</f>
        <v>✖</v>
      </c>
      <c r="Q43" s="431">
        <v>40</v>
      </c>
      <c r="R43" s="182" t="str">
        <f>VLOOKUP($Q43,'自主点検表（軽費Ａ）'!$AG$5:$AL$1452,2,0)</f>
        <v>いる・いない</v>
      </c>
      <c r="S43" s="183" t="s">
        <v>283</v>
      </c>
      <c r="T43" s="186" t="str">
        <f>_xlfn.IFS(R43=S43,"適切",R43="いる・いない","要入力",R43="いない","不適切",R43="非該当","要確認")</f>
        <v>要入力</v>
      </c>
      <c r="U43" s="434" t="str">
        <f>VLOOKUP($Q43,'自主点検表（軽費Ａ）'!$AG$5:$AL$1452,6,0)</f>
        <v>平20厚令107
附則 第6条 第8項</v>
      </c>
    </row>
    <row r="44" spans="2:21" ht="30" customHeight="1" x14ac:dyDescent="0.65">
      <c r="B44" s="416">
        <f t="shared" si="1"/>
        <v>10</v>
      </c>
      <c r="C44" s="417">
        <v>6</v>
      </c>
      <c r="D44" s="265"/>
      <c r="E44" s="266"/>
      <c r="F44" s="267"/>
      <c r="G44" s="268"/>
      <c r="H44" s="269"/>
      <c r="I44" s="269"/>
      <c r="J44" s="269"/>
      <c r="K44" s="269"/>
      <c r="L44" s="269"/>
      <c r="M44" s="269"/>
      <c r="N44" s="424" t="s">
        <v>198</v>
      </c>
      <c r="O44" s="421" t="str">
        <f>VLOOKUP(Q44,'自主点検表（軽費Ａ）'!$A$5:$AE$1452,8,0)</f>
        <v>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の数に応じて看護職員を配置していますか。</v>
      </c>
      <c r="P44" s="185" t="str">
        <f>_xlfn.IFS(T44="不適切","★",T44="要入力","✖",T44="非該当","▲",T44="適切","",T44="","",T44="要確認","！")</f>
        <v>✖</v>
      </c>
      <c r="Q44" s="431">
        <v>41</v>
      </c>
      <c r="R44" s="182" t="str">
        <f>VLOOKUP($Q44,'自主点検表（軽費Ａ）'!$AG$5:$AL$1452,2,0)</f>
        <v>いる・いない</v>
      </c>
      <c r="S44" s="183" t="s">
        <v>283</v>
      </c>
      <c r="T44" s="186" t="str">
        <f>_xlfn.IFS(R44=S44,"適切",R44="いる・いない","要入力",R44="いない","不適切",R44="非該当","要確認")</f>
        <v>要入力</v>
      </c>
      <c r="U44" s="434" t="str">
        <f>VLOOKUP($Q44,'自主点検表（軽費Ａ）'!$AG$5:$AL$1452,6,0)</f>
        <v>平20厚令107
附則 第6条 第2項
第3号</v>
      </c>
    </row>
    <row r="45" spans="2:21" ht="30" customHeight="1" x14ac:dyDescent="0.65">
      <c r="B45" s="416">
        <f t="shared" si="1"/>
        <v>10</v>
      </c>
      <c r="C45" s="417">
        <v>6</v>
      </c>
      <c r="D45" s="265"/>
      <c r="E45" s="266"/>
      <c r="F45" s="267"/>
      <c r="G45" s="268"/>
      <c r="H45" s="269"/>
      <c r="I45" s="269"/>
      <c r="J45" s="269"/>
      <c r="K45" s="269"/>
      <c r="L45" s="269"/>
      <c r="M45" s="269"/>
      <c r="N45" s="424" t="s">
        <v>199</v>
      </c>
      <c r="O45" s="421" t="str">
        <f>VLOOKUP(Q45,'自主点検表（軽費Ａ）'!$A$5:$AE$1452,8,0)</f>
        <v>　前記において、一般入所者の数が130を超え、看護職員を２人以上配置している場合、１人以上は常勤の者としていますか。</v>
      </c>
      <c r="P45" s="185" t="str">
        <f>_xlfn.IFS(T45="不適切","★",T45="要入力","✖",T45="非該当","▲",T45="適切","",T45="","",T45="要確認","！")</f>
        <v>✖</v>
      </c>
      <c r="Q45" s="431">
        <v>42</v>
      </c>
      <c r="R45" s="182" t="str">
        <f>VLOOKUP($Q45,'自主点検表（軽費Ａ）'!$AG$5:$AL$1452,2,0)</f>
        <v>いる・いない</v>
      </c>
      <c r="S45" s="183" t="s">
        <v>283</v>
      </c>
      <c r="T45" s="186" t="str">
        <f>_xlfn.IFS(R45=S45,"適切",R45="いる・いない","要入力",R45="いない","不適切",R45="非該当","要確認")</f>
        <v>要入力</v>
      </c>
      <c r="U45" s="434" t="str">
        <f>VLOOKUP($Q45,'自主点検表（軽費Ａ）'!$AG$5:$AL$1452,6,0)</f>
        <v>平20厚令107
附則 第6条 第8項</v>
      </c>
    </row>
    <row r="46" spans="2:21" ht="30" customHeight="1" x14ac:dyDescent="0.65">
      <c r="B46" s="416">
        <f t="shared" si="1"/>
        <v>10</v>
      </c>
      <c r="C46" s="417">
        <v>6</v>
      </c>
      <c r="D46" s="265"/>
      <c r="E46" s="266"/>
      <c r="F46" s="267"/>
      <c r="G46" s="268" t="s">
        <v>967</v>
      </c>
      <c r="H46" s="269"/>
      <c r="I46" s="269"/>
      <c r="J46" s="269"/>
      <c r="K46" s="269"/>
      <c r="L46" s="269"/>
      <c r="M46" s="269"/>
      <c r="N46" s="424" t="s">
        <v>37</v>
      </c>
      <c r="O46" s="421" t="str">
        <f>VLOOKUP(Q46,'自主点検表（軽費Ａ）'!$A$5:$AE$1452,8,0)</f>
        <v>　栄養士を１人以上置いていますか。</v>
      </c>
      <c r="P46" s="185" t="str">
        <f t="shared" si="2"/>
        <v>✖</v>
      </c>
      <c r="Q46" s="431">
        <v>43</v>
      </c>
      <c r="R46" s="182" t="str">
        <f>VLOOKUP($Q46,'自主点検表（軽費Ａ）'!$AG$5:$AL$1452,2,0)</f>
        <v>いる・いない</v>
      </c>
      <c r="S46" s="183" t="s">
        <v>283</v>
      </c>
      <c r="T46" s="186" t="str">
        <f t="shared" si="3"/>
        <v>要入力</v>
      </c>
      <c r="U46" s="434" t="str">
        <f>VLOOKUP($Q46,'自主点検表（軽費Ａ）'!$AG$5:$AL$1452,6,0)</f>
        <v>平20厚令107
附則 第6条 第1項
第5号</v>
      </c>
    </row>
    <row r="47" spans="2:21" ht="30" customHeight="1" x14ac:dyDescent="0.65">
      <c r="B47" s="416">
        <f t="shared" si="1"/>
        <v>10</v>
      </c>
      <c r="C47" s="417">
        <v>6</v>
      </c>
      <c r="D47" s="265"/>
      <c r="E47" s="266"/>
      <c r="F47" s="267"/>
      <c r="G47" s="268"/>
      <c r="H47" s="269"/>
      <c r="I47" s="269"/>
      <c r="J47" s="269"/>
      <c r="K47" s="269"/>
      <c r="L47" s="269"/>
      <c r="M47" s="269"/>
      <c r="N47" s="424"/>
      <c r="O47" s="421" t="str">
        <f>VLOOKUP(Q47,'自主点検表（軽費Ａ）'!$A$5:$AE$1452,8,0)</f>
        <v>　ただし、併設する特別養護老人ホームの栄養士との連携を図ることにより効果的な運営を期待することができる施設にあっては、入所者に提供するサービスに支障がない場合に限り、栄養士を置かないことができます。</v>
      </c>
      <c r="P47" s="185"/>
      <c r="Q47" s="431">
        <v>44</v>
      </c>
      <c r="R47" s="182" t="str">
        <f>VLOOKUP($Q47,'自主点検表（軽費Ａ）'!$AG$5:$AL$1452,2,0)</f>
        <v>該当・非該当</v>
      </c>
      <c r="S47" s="183"/>
      <c r="T47" s="186" t="str">
        <f>_xlfn.IFS(R47="該当・非該当","要入力",R47="非該当","非該当",R47="該当","該当")</f>
        <v>要入力</v>
      </c>
      <c r="U47" s="434" t="str">
        <f>VLOOKUP($Q47,'自主点検表（軽費Ａ）'!$AG$5:$AL$1452,6,0)</f>
        <v>条例 第12条 
平20厚令107 
附則 第6条 第1項 
ただし書</v>
      </c>
    </row>
    <row r="48" spans="2:21" ht="30" customHeight="1" x14ac:dyDescent="0.65">
      <c r="B48" s="416">
        <f t="shared" si="1"/>
        <v>10</v>
      </c>
      <c r="C48" s="417">
        <v>6</v>
      </c>
      <c r="D48" s="265"/>
      <c r="E48" s="266"/>
      <c r="F48" s="267"/>
      <c r="G48" s="268"/>
      <c r="H48" s="269"/>
      <c r="I48" s="269"/>
      <c r="J48" s="269"/>
      <c r="K48" s="269"/>
      <c r="L48" s="269"/>
      <c r="M48" s="269"/>
      <c r="N48" s="424" t="s">
        <v>74</v>
      </c>
      <c r="O48" s="421" t="str">
        <f>VLOOKUP(Q48,'自主点検表（軽費Ａ）'!$A$5:$AE$1452,8,0)</f>
        <v>　配置している栄養士は、常勤の者となっていますか。</v>
      </c>
      <c r="P48" s="185" t="str">
        <f t="shared" si="2"/>
        <v>✖</v>
      </c>
      <c r="Q48" s="431">
        <v>45</v>
      </c>
      <c r="R48" s="182" t="str">
        <f>VLOOKUP($Q48,'自主点検表（軽費Ａ）'!$AG$5:$AL$1452,2,0)</f>
        <v>いる・いない</v>
      </c>
      <c r="S48" s="183" t="s">
        <v>283</v>
      </c>
      <c r="T48" s="186" t="str">
        <f t="shared" si="3"/>
        <v>要入力</v>
      </c>
      <c r="U48" s="434" t="str">
        <f>VLOOKUP($Q48,'自主点検表（軽費Ａ）'!$AG$5:$AL$1452,6,0)</f>
        <v>平20厚令107
附則 第6条 第9項</v>
      </c>
    </row>
    <row r="49" spans="2:21" ht="30" customHeight="1" x14ac:dyDescent="0.65">
      <c r="B49" s="416">
        <f t="shared" si="1"/>
        <v>10</v>
      </c>
      <c r="C49" s="417">
        <v>6</v>
      </c>
      <c r="D49" s="265"/>
      <c r="E49" s="266"/>
      <c r="F49" s="267"/>
      <c r="G49" s="268" t="s">
        <v>968</v>
      </c>
      <c r="H49" s="269"/>
      <c r="I49" s="269"/>
      <c r="J49" s="269"/>
      <c r="K49" s="269"/>
      <c r="L49" s="269"/>
      <c r="M49" s="269"/>
      <c r="N49" s="424" t="s">
        <v>37</v>
      </c>
      <c r="O49" s="421" t="str">
        <f>VLOOKUP(Q49,'自主点検表（軽費Ａ）'!$A$5:$AE$1452,8,0)</f>
        <v>　事務員を２人以上置いていますか。</v>
      </c>
      <c r="P49" s="185" t="str">
        <f t="shared" si="2"/>
        <v>✖</v>
      </c>
      <c r="Q49" s="431">
        <v>46</v>
      </c>
      <c r="R49" s="182" t="str">
        <f>VLOOKUP($Q49,'自主点検表（軽費Ａ）'!$AG$5:$AL$1452,2,0)</f>
        <v>いる・いない</v>
      </c>
      <c r="S49" s="183" t="s">
        <v>283</v>
      </c>
      <c r="T49" s="186" t="str">
        <f t="shared" si="3"/>
        <v>要入力</v>
      </c>
      <c r="U49" s="434" t="str">
        <f>VLOOKUP($Q49,'自主点検表（軽費Ａ）'!$AG$5:$AL$1452,6,0)</f>
        <v>平20厚令107
附則 第6条 第1項
第6号</v>
      </c>
    </row>
    <row r="50" spans="2:21" ht="30" customHeight="1" x14ac:dyDescent="0.65">
      <c r="B50" s="416">
        <f t="shared" si="1"/>
        <v>10</v>
      </c>
      <c r="C50" s="417">
        <v>6</v>
      </c>
      <c r="D50" s="265"/>
      <c r="E50" s="266"/>
      <c r="F50" s="267"/>
      <c r="G50" s="268"/>
      <c r="H50" s="269"/>
      <c r="I50" s="269"/>
      <c r="J50" s="269"/>
      <c r="K50" s="269"/>
      <c r="L50" s="269"/>
      <c r="M50" s="269"/>
      <c r="N50" s="424"/>
      <c r="O50" s="421" t="str">
        <f>VLOOKUP(Q50,'自主点検表（軽費Ａ）'!$A$5:$AE$1452,8,0)</f>
        <v>　ただし、併設する特別養護老人ホームの事務員との連携を図ることにより効果的な運営を期待することができる施設にあっては、入所者に提供するサービスに支障がない場合に限り、事務員を置かないことができます。</v>
      </c>
      <c r="P50" s="185"/>
      <c r="Q50" s="431">
        <v>47</v>
      </c>
      <c r="R50" s="182" t="str">
        <f>VLOOKUP($Q50,'自主点検表（軽費Ａ）'!$AG$5:$AL$1452,2,0)</f>
        <v>該当・非該当</v>
      </c>
      <c r="S50" s="183"/>
      <c r="T50" s="186" t="str">
        <f>_xlfn.IFS(R50="該当・非該当","要入力",R50="非該当","非該当",R50="該当","該当")</f>
        <v>要入力</v>
      </c>
      <c r="U50" s="434" t="str">
        <f>VLOOKUP($Q50,'自主点検表（軽費Ａ）'!$AG$5:$AL$1452,6,0)</f>
        <v>平20厚令107 
附則 第6条 第1項
ただし書</v>
      </c>
    </row>
    <row r="51" spans="2:21" ht="30" customHeight="1" x14ac:dyDescent="0.65">
      <c r="B51" s="416">
        <f t="shared" si="1"/>
        <v>11</v>
      </c>
      <c r="C51" s="417">
        <v>7</v>
      </c>
      <c r="D51" s="265"/>
      <c r="E51" s="266"/>
      <c r="F51" s="267"/>
      <c r="G51" s="268"/>
      <c r="H51" s="269"/>
      <c r="I51" s="269"/>
      <c r="J51" s="269"/>
      <c r="K51" s="269"/>
      <c r="L51" s="269"/>
      <c r="M51" s="269"/>
      <c r="N51" s="424" t="s">
        <v>74</v>
      </c>
      <c r="O51" s="421" t="str">
        <f>VLOOKUP(Q51,'自主点検表（軽費Ａ）'!$A$5:$AE$1452,8,0)</f>
        <v>　入所定員110人以下の施設にあっては、事務員のうち1人を、常勤の者としていますか。</v>
      </c>
      <c r="P51" s="185" t="str">
        <f t="shared" si="2"/>
        <v>✖</v>
      </c>
      <c r="Q51" s="431">
        <v>48</v>
      </c>
      <c r="R51" s="182" t="str">
        <f>VLOOKUP($Q51,'自主点検表（軽費Ａ）'!$AG$5:$AL$1452,2,0)</f>
        <v>いる・いない</v>
      </c>
      <c r="S51" s="183" t="s">
        <v>283</v>
      </c>
      <c r="T51" s="186" t="str">
        <f t="shared" si="3"/>
        <v>要入力</v>
      </c>
      <c r="U51" s="434" t="str">
        <f>VLOOKUP($Q51,'自主点検表（軽費Ａ）'!$AG$5:$AL$1452,6,0)</f>
        <v>平20厚令107
附則 第6条 第10項</v>
      </c>
    </row>
    <row r="52" spans="2:21" ht="30" customHeight="1" x14ac:dyDescent="0.65">
      <c r="B52" s="416">
        <f t="shared" si="1"/>
        <v>11</v>
      </c>
      <c r="C52" s="417">
        <v>7</v>
      </c>
      <c r="D52" s="265"/>
      <c r="E52" s="266"/>
      <c r="F52" s="267"/>
      <c r="G52" s="268"/>
      <c r="H52" s="269"/>
      <c r="I52" s="269"/>
      <c r="J52" s="269"/>
      <c r="K52" s="269"/>
      <c r="L52" s="269"/>
      <c r="M52" s="269"/>
      <c r="N52" s="424"/>
      <c r="O52" s="421" t="str">
        <f>VLOOKUP(Q52,'自主点検表（軽費Ａ）'!$A$5:$AE$1452,8,0)</f>
        <v>　また、入所定員が110人を超える施設にあっては、事務員のうち2人を、常勤の者としていますか。</v>
      </c>
      <c r="P52" s="185" t="str">
        <f>_xlfn.IFS(T52="不適切","★",T52="要入力","✖",T52="非該当","▲",T52="適切","",T52="","",T52="要確認","！")</f>
        <v>✖</v>
      </c>
      <c r="Q52" s="431">
        <v>49</v>
      </c>
      <c r="R52" s="182" t="str">
        <f>VLOOKUP($Q52,'自主点検表（軽費Ａ）'!$AG$5:$AL$1452,2,0)</f>
        <v>いる・いない</v>
      </c>
      <c r="S52" s="183" t="s">
        <v>283</v>
      </c>
      <c r="T52" s="186" t="str">
        <f>_xlfn.IFS(R52=S52,"適切",R52="いる・いない","要入力",R52="いない","不適切",R52="非該当","要確認")</f>
        <v>要入力</v>
      </c>
      <c r="U52" s="434">
        <f>VLOOKUP($Q52,'自主点検表（軽費Ａ）'!$AG$5:$AL$1452,6,0)</f>
        <v>0</v>
      </c>
    </row>
    <row r="53" spans="2:21" ht="30" customHeight="1" x14ac:dyDescent="0.65">
      <c r="B53" s="416">
        <f t="shared" si="1"/>
        <v>11</v>
      </c>
      <c r="C53" s="417">
        <v>7</v>
      </c>
      <c r="D53" s="265"/>
      <c r="E53" s="266"/>
      <c r="F53" s="267"/>
      <c r="G53" s="268" t="s">
        <v>969</v>
      </c>
      <c r="H53" s="269"/>
      <c r="I53" s="269"/>
      <c r="J53" s="269"/>
      <c r="K53" s="269"/>
      <c r="L53" s="269"/>
      <c r="M53" s="269"/>
      <c r="N53" s="424" t="s">
        <v>37</v>
      </c>
      <c r="O53" s="421" t="str">
        <f>VLOOKUP(Q53,'自主点検表（軽費Ａ）'!$A$5:$AE$1452,8,0)</f>
        <v>　入所者に対し健康管理及び療養上の指導を行うために必要な数を配置していますか。</v>
      </c>
      <c r="P53" s="185" t="str">
        <f>_xlfn.IFS(T53="不適切","★",T53="要入力","✖",T53="非該当","▲",T53="適切","",T53="","",T53="要確認","！")</f>
        <v>✖</v>
      </c>
      <c r="Q53" s="431">
        <v>50</v>
      </c>
      <c r="R53" s="182" t="str">
        <f>VLOOKUP($Q53,'自主点検表（軽費Ａ）'!$AG$5:$AL$1452,2,0)</f>
        <v>いる・いない</v>
      </c>
      <c r="S53" s="183" t="s">
        <v>283</v>
      </c>
      <c r="T53" s="186" t="str">
        <f>_xlfn.IFS(R53=S53,"適切",R53="いる・いない","要入力",R53="いない","不適切",R53="非該当","要確認")</f>
        <v>要入力</v>
      </c>
      <c r="U53" s="434" t="str">
        <f>VLOOKUP($Q53,'自主点検表（軽費Ａ）'!$AG$5:$AL$1452,6,0)</f>
        <v>平20厚令107
附則 第6条 第1項
第7号</v>
      </c>
    </row>
    <row r="54" spans="2:21" ht="30" customHeight="1" x14ac:dyDescent="0.65">
      <c r="B54" s="416">
        <f t="shared" si="1"/>
        <v>11</v>
      </c>
      <c r="C54" s="417">
        <v>7</v>
      </c>
      <c r="D54" s="265"/>
      <c r="E54" s="266"/>
      <c r="F54" s="267"/>
      <c r="G54" s="268"/>
      <c r="H54" s="269"/>
      <c r="I54" s="269"/>
      <c r="J54" s="269"/>
      <c r="K54" s="269"/>
      <c r="L54" s="269"/>
      <c r="M54" s="269"/>
      <c r="N54" s="424"/>
      <c r="O54" s="421" t="str">
        <f>VLOOKUP(Q54,'自主点検表（軽費Ａ）'!$A$5:$AE$1452,8,0)</f>
        <v>　ただし、併設する特別養護老人ホームの医師との連携を図ることにより効果的な運営を期待することができる施設にあっては、入所者に提供するサービスに支障がない場合に限り、医師を置かないことができます。</v>
      </c>
      <c r="P54" s="185"/>
      <c r="Q54" s="431">
        <v>51</v>
      </c>
      <c r="R54" s="182" t="str">
        <f>VLOOKUP($Q54,'自主点検表（軽費Ａ）'!$AG$5:$AL$1452,2,0)</f>
        <v>該当・非該当</v>
      </c>
      <c r="S54" s="183"/>
      <c r="T54" s="186" t="str">
        <f>_xlfn.IFS(R54="該当・非該当","要入力",R54="非該当","非該当",R54="該当","該当")</f>
        <v>要入力</v>
      </c>
      <c r="U54" s="434" t="str">
        <f>VLOOKUP($Q54,'自主点検表（軽費Ａ）'!$AG$5:$AL$1452,6,0)</f>
        <v>平20厚令107
附則 第6条 第1項
ただし書</v>
      </c>
    </row>
    <row r="55" spans="2:21" ht="30" customHeight="1" x14ac:dyDescent="0.65">
      <c r="B55" s="416">
        <f t="shared" si="1"/>
        <v>11</v>
      </c>
      <c r="C55" s="417">
        <v>7</v>
      </c>
      <c r="D55" s="265"/>
      <c r="E55" s="266"/>
      <c r="F55" s="267"/>
      <c r="G55" s="268"/>
      <c r="H55" s="269"/>
      <c r="I55" s="269"/>
      <c r="J55" s="269"/>
      <c r="K55" s="269"/>
      <c r="L55" s="269"/>
      <c r="M55" s="269"/>
      <c r="N55" s="424" t="s">
        <v>74</v>
      </c>
      <c r="O55" s="421" t="str">
        <f>VLOOKUP(Q55,'自主点検表（軽費Ａ）'!$A$5:$AE$1452,8,0)</f>
        <v>　嘱託医の契約を締結していますか。</v>
      </c>
      <c r="P55" s="185"/>
      <c r="Q55" s="431">
        <v>52</v>
      </c>
      <c r="R55" s="182" t="str">
        <f>VLOOKUP($Q55,'自主点検表（軽費Ａ）'!$AG$5:$AL$1452,2,0)</f>
        <v>いる・いない</v>
      </c>
      <c r="S55" s="183" t="s">
        <v>283</v>
      </c>
      <c r="T55" s="186" t="str">
        <f>_xlfn.IFS(R55=S55,"適切",R55="いる・いない","要入力",R55="いない","不適切",R55="非該当","要確認")</f>
        <v>要入力</v>
      </c>
      <c r="U55" s="434">
        <f>VLOOKUP($Q55,'自主点検表（軽費Ａ）'!$AG$5:$AL$1452,6,0)</f>
        <v>0</v>
      </c>
    </row>
    <row r="56" spans="2:21" ht="30" customHeight="1" x14ac:dyDescent="0.65">
      <c r="B56" s="416">
        <f t="shared" si="1"/>
        <v>11</v>
      </c>
      <c r="C56" s="417">
        <v>7</v>
      </c>
      <c r="D56" s="265"/>
      <c r="E56" s="266"/>
      <c r="F56" s="267"/>
      <c r="G56" s="268" t="s">
        <v>970</v>
      </c>
      <c r="H56" s="269"/>
      <c r="I56" s="269"/>
      <c r="J56" s="269"/>
      <c r="K56" s="269"/>
      <c r="L56" s="269"/>
      <c r="M56" s="269"/>
      <c r="N56" s="424" t="s">
        <v>37</v>
      </c>
      <c r="O56" s="421" t="str">
        <f>VLOOKUP(Q56,'自主点検表（軽費Ａ）'!$A$5:$AE$1452,8,0)</f>
        <v>　施設の実情に応じた適当数を配置していますか。</v>
      </c>
      <c r="P56" s="185" t="str">
        <f t="shared" si="2"/>
        <v>✖</v>
      </c>
      <c r="Q56" s="431">
        <v>53</v>
      </c>
      <c r="R56" s="182" t="str">
        <f>VLOOKUP($Q56,'自主点検表（軽費Ａ）'!$AG$5:$AL$1452,2,0)</f>
        <v>いる・いない</v>
      </c>
      <c r="S56" s="183" t="s">
        <v>283</v>
      </c>
      <c r="T56" s="186" t="str">
        <f t="shared" si="3"/>
        <v>要入力</v>
      </c>
      <c r="U56" s="434" t="str">
        <f>VLOOKUP($Q56,'自主点検表（軽費Ａ）'!$AG$5:$AL$1452,6,0)</f>
        <v>平20厚令107
附則第6条 第1項
第8号</v>
      </c>
    </row>
    <row r="57" spans="2:21" ht="30" customHeight="1" x14ac:dyDescent="0.65">
      <c r="B57" s="416">
        <f t="shared" si="1"/>
        <v>11</v>
      </c>
      <c r="C57" s="417">
        <v>7</v>
      </c>
      <c r="D57" s="265"/>
      <c r="E57" s="266"/>
      <c r="F57" s="267"/>
      <c r="G57" s="268"/>
      <c r="H57" s="269"/>
      <c r="I57" s="269"/>
      <c r="J57" s="269"/>
      <c r="K57" s="269"/>
      <c r="L57" s="269"/>
      <c r="M57" s="269"/>
      <c r="N57" s="424"/>
      <c r="O57" s="421" t="str">
        <f>VLOOKUP(Q57,'自主点検表（軽費Ａ）'!$A$5:$AE$1452,8,0)</f>
        <v>　ただし、併設する特別養護老人ホームの調理員その他の職員との連携を図ることにより効果的な運営を期待することができる施設にあっては、入所者に提供するサービスに支障がない場合に限り、調理員その他の職員を置かないことができます。</v>
      </c>
      <c r="P57" s="185"/>
      <c r="Q57" s="431">
        <v>54</v>
      </c>
      <c r="R57" s="182" t="str">
        <f>VLOOKUP($Q57,'自主点検表（軽費Ａ）'!$AG$5:$AL$1452,2,0)</f>
        <v>該当・非該当</v>
      </c>
      <c r="S57" s="183"/>
      <c r="T57" s="186" t="str">
        <f>_xlfn.IFS(R57="該当・非該当","要入力",R57="非該当","非該当",R57="該当","該当")</f>
        <v>要入力</v>
      </c>
      <c r="U57" s="434" t="str">
        <f>VLOOKUP($Q57,'自主点検表（軽費Ａ）'!$AG$5:$AL$1452,6,0)</f>
        <v>平20厚令107 
附則 第6条 第1項 
ただし書</v>
      </c>
    </row>
    <row r="58" spans="2:21" ht="30" customHeight="1" x14ac:dyDescent="0.65">
      <c r="B58" s="416">
        <f t="shared" si="1"/>
        <v>11</v>
      </c>
      <c r="C58" s="417">
        <v>7</v>
      </c>
      <c r="D58" s="265"/>
      <c r="E58" s="266"/>
      <c r="F58" s="267"/>
      <c r="G58" s="268"/>
      <c r="H58" s="269"/>
      <c r="I58" s="269"/>
      <c r="J58" s="269"/>
      <c r="K58" s="269"/>
      <c r="L58" s="269"/>
      <c r="M58" s="269"/>
      <c r="N58" s="424"/>
      <c r="O58" s="421" t="str">
        <f>VLOOKUP(Q58,'自主点検表（軽費Ａ）'!$A$5:$AE$1452,8,0)</f>
        <v>　また、調理業務の全部を委託する軽費老人ホームにあっては、調理員を置かないことができます。</v>
      </c>
      <c r="P58" s="185"/>
      <c r="Q58" s="431">
        <v>55</v>
      </c>
      <c r="R58" s="182" t="str">
        <f>VLOOKUP($Q58,'自主点検表（軽費Ａ）'!$AG$5:$AL$1452,2,0)</f>
        <v>該当・非該当</v>
      </c>
      <c r="S58" s="183"/>
      <c r="T58" s="186" t="str">
        <f>_xlfn.IFS(R58="該当・非該当","要入力",R58="非該当","非該当",R58="該当","該当")</f>
        <v>要入力</v>
      </c>
      <c r="U58" s="434" t="str">
        <f>VLOOKUP($Q58,'自主点検表（軽費Ａ）'!$AG$5:$AL$1452,6,0)</f>
        <v>平20厚令107 
附則 第6条 第1項 
ただし書</v>
      </c>
    </row>
    <row r="59" spans="2:21" ht="30" customHeight="1" x14ac:dyDescent="0.65">
      <c r="B59" s="416">
        <f t="shared" si="1"/>
        <v>11</v>
      </c>
      <c r="C59" s="417">
        <v>7</v>
      </c>
      <c r="D59" s="265"/>
      <c r="E59" s="266"/>
      <c r="F59" s="267"/>
      <c r="G59" s="268" t="s">
        <v>971</v>
      </c>
      <c r="H59" s="269"/>
      <c r="I59" s="269"/>
      <c r="J59" s="269"/>
      <c r="K59" s="269"/>
      <c r="L59" s="269"/>
      <c r="M59" s="269"/>
      <c r="N59" s="424" t="s">
        <v>37</v>
      </c>
      <c r="O59" s="421" t="str">
        <f>VLOOKUP(Q59,'自主点検表（軽費Ａ）'!$A$5:$AE$1452,8,0)</f>
        <v>　夜間及び深夜の時間帯を通じて1以上の職員に宿直勤務又は夜間及び深夜の勤務を行わせていますか。</v>
      </c>
      <c r="P59" s="185" t="str">
        <f t="shared" si="2"/>
        <v>✖</v>
      </c>
      <c r="Q59" s="431">
        <v>56</v>
      </c>
      <c r="R59" s="182" t="str">
        <f>VLOOKUP($Q59,'自主点検表（軽費Ａ）'!$AG$5:$AL$1452,2,0)</f>
        <v>いる・いない</v>
      </c>
      <c r="S59" s="183" t="s">
        <v>283</v>
      </c>
      <c r="T59" s="186" t="str">
        <f t="shared" si="3"/>
        <v>要入力</v>
      </c>
      <c r="U59" s="434" t="str">
        <f>VLOOKUP($Q59,'自主点検表（軽費Ａ）'!$AG$5:$AL$1452,6,0)</f>
        <v>平20厚令107
附則 第6条 第11項</v>
      </c>
    </row>
    <row r="60" spans="2:21" ht="30" customHeight="1" x14ac:dyDescent="0.65">
      <c r="B60" s="416">
        <f t="shared" si="1"/>
        <v>11</v>
      </c>
      <c r="C60" s="417">
        <v>7</v>
      </c>
      <c r="D60" s="265"/>
      <c r="E60" s="266"/>
      <c r="F60" s="267"/>
      <c r="G60" s="268"/>
      <c r="H60" s="269"/>
      <c r="I60" s="269"/>
      <c r="J60" s="269"/>
      <c r="K60" s="269"/>
      <c r="L60" s="269"/>
      <c r="M60" s="269"/>
      <c r="N60" s="424"/>
      <c r="O60" s="421" t="str">
        <f>VLOOKUP(Q60,'自主点検表（軽費Ａ）'!$A$5:$AE$1452,8,0)</f>
        <v>※　宿直の形態について、該当するものを選択してください。</v>
      </c>
      <c r="P60" s="185"/>
      <c r="Q60" s="431">
        <v>57</v>
      </c>
      <c r="R60" s="182" t="str">
        <f>VLOOKUP($Q60,'自主点検表（軽費Ａ）'!$AG$5:$AL$1452,2,0)</f>
        <v>宿直の形態</v>
      </c>
      <c r="S60" s="191"/>
      <c r="T60" s="186"/>
      <c r="U60" s="434">
        <f>VLOOKUP($Q60,'自主点検表（軽費Ａ）'!$AG$5:$AL$1452,6,0)</f>
        <v>0</v>
      </c>
    </row>
    <row r="61" spans="2:21" ht="30" customHeight="1" x14ac:dyDescent="0.65">
      <c r="B61" s="416">
        <f t="shared" si="1"/>
        <v>12</v>
      </c>
      <c r="C61" s="417">
        <v>8</v>
      </c>
      <c r="D61" s="265" t="s">
        <v>716</v>
      </c>
      <c r="E61" s="266"/>
      <c r="F61" s="267"/>
      <c r="G61" s="268" t="s">
        <v>287</v>
      </c>
      <c r="H61" s="269"/>
      <c r="I61" s="269"/>
      <c r="J61" s="269"/>
      <c r="K61" s="269"/>
      <c r="L61" s="269"/>
      <c r="M61" s="269"/>
      <c r="N61" s="424" t="s">
        <v>37</v>
      </c>
      <c r="O61" s="421" t="str">
        <f>VLOOKUP(Q61,'自主点検表（軽費Ａ）'!$A$5:$AE$1452,8,0)</f>
        <v>①居室</v>
      </c>
      <c r="P61" s="185" t="str">
        <f t="shared" si="2"/>
        <v>✖</v>
      </c>
      <c r="Q61" s="431">
        <v>58</v>
      </c>
      <c r="R61" s="182" t="str">
        <f>VLOOKUP($Q61,'自主点検表（軽費Ａ）'!$AG$5:$AL$1452,2,0)</f>
        <v>いる・いない</v>
      </c>
      <c r="S61" s="183" t="s">
        <v>283</v>
      </c>
      <c r="T61" s="186" t="str">
        <f t="shared" si="3"/>
        <v>要入力</v>
      </c>
      <c r="U61" s="434" t="str">
        <f>VLOOKUP($Q61,'自主点検表（軽費Ａ）'!$AG$5:$AL$1452,6,0)</f>
        <v>平20厚令107
附則 第5条 第3項</v>
      </c>
    </row>
    <row r="62" spans="2:21" ht="30" customHeight="1" x14ac:dyDescent="0.65">
      <c r="B62" s="416">
        <f t="shared" si="1"/>
        <v>12</v>
      </c>
      <c r="C62" s="417">
        <v>8</v>
      </c>
      <c r="D62" s="265"/>
      <c r="E62" s="266"/>
      <c r="F62" s="267"/>
      <c r="G62" s="268"/>
      <c r="H62" s="269"/>
      <c r="I62" s="269"/>
      <c r="J62" s="269"/>
      <c r="K62" s="269"/>
      <c r="L62" s="269"/>
      <c r="M62" s="269"/>
      <c r="N62" s="424"/>
      <c r="O62" s="421" t="str">
        <f>VLOOKUP(Q62,'自主点検表（軽費Ａ）'!$A$5:$AE$1452,8,0)</f>
        <v>②談話室、娯楽室又は集会室</v>
      </c>
      <c r="P62" s="185" t="str">
        <f t="shared" si="2"/>
        <v>✖</v>
      </c>
      <c r="Q62" s="431">
        <v>59</v>
      </c>
      <c r="R62" s="182" t="str">
        <f>VLOOKUP($Q62,'自主点検表（軽費Ａ）'!$AG$5:$AL$1452,2,0)</f>
        <v>いる・いない</v>
      </c>
      <c r="S62" s="183" t="s">
        <v>283</v>
      </c>
      <c r="T62" s="186" t="str">
        <f t="shared" si="3"/>
        <v>要入力</v>
      </c>
      <c r="U62" s="434">
        <f>VLOOKUP($Q62,'自主点検表（軽費Ａ）'!$AG$5:$AL$1452,6,0)</f>
        <v>0</v>
      </c>
    </row>
    <row r="63" spans="2:21" ht="30" customHeight="1" x14ac:dyDescent="0.65">
      <c r="B63" s="416">
        <f t="shared" si="1"/>
        <v>12</v>
      </c>
      <c r="C63" s="417">
        <v>8</v>
      </c>
      <c r="D63" s="265"/>
      <c r="E63" s="266"/>
      <c r="F63" s="267"/>
      <c r="G63" s="268"/>
      <c r="H63" s="269"/>
      <c r="I63" s="269"/>
      <c r="J63" s="269"/>
      <c r="K63" s="269"/>
      <c r="L63" s="269"/>
      <c r="M63" s="269"/>
      <c r="N63" s="424"/>
      <c r="O63" s="421" t="str">
        <f>VLOOKUP(Q63,'自主点検表（軽費Ａ）'!$A$5:$AE$1452,8,0)</f>
        <v>③静養室</v>
      </c>
      <c r="P63" s="185" t="str">
        <f t="shared" si="2"/>
        <v>✖</v>
      </c>
      <c r="Q63" s="431">
        <v>60</v>
      </c>
      <c r="R63" s="182" t="str">
        <f>VLOOKUP($Q63,'自主点検表（軽費Ａ）'!$AG$5:$AL$1452,2,0)</f>
        <v>いる・いない</v>
      </c>
      <c r="S63" s="183" t="s">
        <v>283</v>
      </c>
      <c r="T63" s="186" t="str">
        <f t="shared" si="3"/>
        <v>要入力</v>
      </c>
      <c r="U63" s="434">
        <f>VLOOKUP($Q63,'自主点検表（軽費Ａ）'!$AG$5:$AL$1452,6,0)</f>
        <v>0</v>
      </c>
    </row>
    <row r="64" spans="2:21" ht="30" customHeight="1" x14ac:dyDescent="0.65">
      <c r="B64" s="416">
        <f t="shared" si="1"/>
        <v>12</v>
      </c>
      <c r="C64" s="417">
        <v>8</v>
      </c>
      <c r="D64" s="265"/>
      <c r="E64" s="266"/>
      <c r="F64" s="267"/>
      <c r="G64" s="268"/>
      <c r="H64" s="269"/>
      <c r="I64" s="269"/>
      <c r="J64" s="269"/>
      <c r="K64" s="269"/>
      <c r="L64" s="269"/>
      <c r="M64" s="269"/>
      <c r="N64" s="424"/>
      <c r="O64" s="421" t="str">
        <f>VLOOKUP(Q64,'自主点検表（軽費Ａ）'!$A$5:$AE$1452,8,0)</f>
        <v>④食堂</v>
      </c>
      <c r="P64" s="185" t="str">
        <f t="shared" si="2"/>
        <v>✖</v>
      </c>
      <c r="Q64" s="431">
        <v>61</v>
      </c>
      <c r="R64" s="182" t="str">
        <f>VLOOKUP($Q64,'自主点検表（軽費Ａ）'!$AG$5:$AL$1452,2,0)</f>
        <v>いる・いない</v>
      </c>
      <c r="S64" s="183" t="s">
        <v>283</v>
      </c>
      <c r="T64" s="186" t="str">
        <f t="shared" si="3"/>
        <v>要入力</v>
      </c>
      <c r="U64" s="434">
        <f>VLOOKUP($Q64,'自主点検表（軽費Ａ）'!$AG$5:$AL$1452,6,0)</f>
        <v>0</v>
      </c>
    </row>
    <row r="65" spans="2:21" ht="30" customHeight="1" x14ac:dyDescent="0.65">
      <c r="B65" s="416">
        <f t="shared" si="1"/>
        <v>12</v>
      </c>
      <c r="C65" s="417">
        <v>8</v>
      </c>
      <c r="D65" s="265"/>
      <c r="E65" s="266"/>
      <c r="F65" s="267"/>
      <c r="G65" s="268"/>
      <c r="H65" s="269"/>
      <c r="I65" s="269"/>
      <c r="J65" s="269"/>
      <c r="K65" s="269"/>
      <c r="L65" s="269"/>
      <c r="M65" s="269"/>
      <c r="N65" s="424"/>
      <c r="O65" s="421" t="str">
        <f>VLOOKUP(Q65,'自主点検表（軽費Ａ）'!$A$5:$AE$1452,8,0)</f>
        <v>⑤浴室</v>
      </c>
      <c r="P65" s="185" t="str">
        <f>_xlfn.IFS(T65="不適切","★",T65="要入力","✖",T65="非該当","▲",T65="適切","",T65="","",T65="要確認","！")</f>
        <v>✖</v>
      </c>
      <c r="Q65" s="431">
        <v>62</v>
      </c>
      <c r="R65" s="182" t="str">
        <f>VLOOKUP($Q65,'自主点検表（軽費Ａ）'!$AG$5:$AL$1452,2,0)</f>
        <v>いる・いない</v>
      </c>
      <c r="S65" s="183" t="s">
        <v>283</v>
      </c>
      <c r="T65" s="186" t="str">
        <f>_xlfn.IFS(R65=S65,"適切",R65="いる・いない","要入力",R65="いない","不適切",R65="非該当","要確認")</f>
        <v>要入力</v>
      </c>
      <c r="U65" s="434">
        <f>VLOOKUP($Q65,'自主点検表（軽費Ａ）'!$AG$5:$AL$1452,6,0)</f>
        <v>0</v>
      </c>
    </row>
    <row r="66" spans="2:21" ht="30" customHeight="1" x14ac:dyDescent="0.65">
      <c r="B66" s="416">
        <f t="shared" si="1"/>
        <v>12</v>
      </c>
      <c r="C66" s="417">
        <v>8</v>
      </c>
      <c r="D66" s="265"/>
      <c r="E66" s="266"/>
      <c r="F66" s="267"/>
      <c r="G66" s="268"/>
      <c r="H66" s="269"/>
      <c r="I66" s="269"/>
      <c r="J66" s="269"/>
      <c r="K66" s="269"/>
      <c r="L66" s="269"/>
      <c r="M66" s="269"/>
      <c r="N66" s="424"/>
      <c r="O66" s="421" t="str">
        <f>VLOOKUP(Q66,'自主点検表（軽費Ａ）'!$A$5:$AE$1452,8,0)</f>
        <v>⑥洗面所</v>
      </c>
      <c r="P66" s="185" t="str">
        <f>_xlfn.IFS(T66="不適切","★",T66="要入力","✖",T66="非該当","▲",T66="適切","",T66="","",T66="要確認","！")</f>
        <v>✖</v>
      </c>
      <c r="Q66" s="431">
        <v>63</v>
      </c>
      <c r="R66" s="182" t="str">
        <f>VLOOKUP($Q66,'自主点検表（軽費Ａ）'!$AG$5:$AL$1452,2,0)</f>
        <v>いる・いない</v>
      </c>
      <c r="S66" s="183" t="s">
        <v>283</v>
      </c>
      <c r="T66" s="186" t="str">
        <f>_xlfn.IFS(R66=S66,"適切",R66="いる・いない","要入力",R66="いない","不適切",R66="非該当","要確認")</f>
        <v>要入力</v>
      </c>
      <c r="U66" s="434">
        <f>VLOOKUP($Q66,'自主点検表（軽費Ａ）'!$AG$5:$AL$1452,6,0)</f>
        <v>0</v>
      </c>
    </row>
    <row r="67" spans="2:21" ht="30" customHeight="1" x14ac:dyDescent="0.65">
      <c r="B67" s="416">
        <f t="shared" si="1"/>
        <v>12</v>
      </c>
      <c r="C67" s="417">
        <v>8</v>
      </c>
      <c r="D67" s="265"/>
      <c r="E67" s="266"/>
      <c r="F67" s="267"/>
      <c r="G67" s="268"/>
      <c r="H67" s="269"/>
      <c r="I67" s="269"/>
      <c r="J67" s="269"/>
      <c r="K67" s="269"/>
      <c r="L67" s="269"/>
      <c r="M67" s="269"/>
      <c r="N67" s="424"/>
      <c r="O67" s="421" t="str">
        <f>VLOOKUP(Q67,'自主点検表（軽費Ａ）'!$A$5:$AE$1452,8,0)</f>
        <v>⑦便所</v>
      </c>
      <c r="P67" s="185" t="str">
        <f>_xlfn.IFS(T67="不適切","★",T67="要入力","✖",T67="非該当","▲",T67="適切","",T67="","",T67="要確認","！")</f>
        <v>✖</v>
      </c>
      <c r="Q67" s="431">
        <v>64</v>
      </c>
      <c r="R67" s="182" t="str">
        <f>VLOOKUP($Q67,'自主点検表（軽費Ａ）'!$AG$5:$AL$1452,2,0)</f>
        <v>いる・いない</v>
      </c>
      <c r="S67" s="183" t="s">
        <v>283</v>
      </c>
      <c r="T67" s="186" t="str">
        <f>_xlfn.IFS(R67=S67,"適切",R67="いる・いない","要入力",R67="いない","不適切",R67="非該当","要確認")</f>
        <v>要入力</v>
      </c>
      <c r="U67" s="434">
        <f>VLOOKUP($Q67,'自主点検表（軽費Ａ）'!$AG$5:$AL$1452,6,0)</f>
        <v>0</v>
      </c>
    </row>
    <row r="68" spans="2:21" ht="30" customHeight="1" x14ac:dyDescent="0.65">
      <c r="B68" s="416">
        <f t="shared" si="1"/>
        <v>12</v>
      </c>
      <c r="C68" s="417">
        <v>8</v>
      </c>
      <c r="D68" s="265"/>
      <c r="E68" s="266"/>
      <c r="F68" s="267"/>
      <c r="G68" s="268"/>
      <c r="H68" s="269"/>
      <c r="I68" s="269"/>
      <c r="J68" s="269"/>
      <c r="K68" s="269"/>
      <c r="L68" s="269"/>
      <c r="M68" s="269"/>
      <c r="N68" s="424"/>
      <c r="O68" s="421" t="str">
        <f>VLOOKUP(Q68,'自主点検表（軽費Ａ）'!$A$5:$AE$1452,8,0)</f>
        <v>⑧医務室</v>
      </c>
      <c r="P68" s="185" t="str">
        <f t="shared" si="2"/>
        <v>✖</v>
      </c>
      <c r="Q68" s="431">
        <v>65</v>
      </c>
      <c r="R68" s="182" t="str">
        <f>VLOOKUP($Q68,'自主点検表（軽費Ａ）'!$AG$5:$AL$1452,2,0)</f>
        <v>いる・いない</v>
      </c>
      <c r="S68" s="183" t="s">
        <v>283</v>
      </c>
      <c r="T68" s="186" t="str">
        <f t="shared" si="3"/>
        <v>要入力</v>
      </c>
      <c r="U68" s="434">
        <f>VLOOKUP($Q68,'自主点検表（軽費Ａ）'!$AG$5:$AL$1452,6,0)</f>
        <v>0</v>
      </c>
    </row>
    <row r="69" spans="2:21" ht="30" customHeight="1" x14ac:dyDescent="0.65">
      <c r="B69" s="416">
        <f t="shared" ref="B69:B132" si="4">C69+4</f>
        <v>12</v>
      </c>
      <c r="C69" s="417">
        <v>8</v>
      </c>
      <c r="D69" s="265"/>
      <c r="E69" s="266"/>
      <c r="F69" s="267"/>
      <c r="G69" s="268"/>
      <c r="H69" s="269"/>
      <c r="I69" s="269"/>
      <c r="J69" s="269"/>
      <c r="K69" s="269"/>
      <c r="L69" s="269"/>
      <c r="M69" s="269"/>
      <c r="N69" s="424"/>
      <c r="O69" s="421" t="str">
        <f>VLOOKUP(Q69,'自主点検表（軽費Ａ）'!$A$5:$AE$1452,8,0)</f>
        <v>⑨調理室</v>
      </c>
      <c r="P69" s="185" t="str">
        <f>_xlfn.IFS(T69="不適切","★",T69="要入力","✖",T69="非該当","▲",T69="適切","",T69="","",T69="要確認","！")</f>
        <v>✖</v>
      </c>
      <c r="Q69" s="431">
        <v>66</v>
      </c>
      <c r="R69" s="182" t="str">
        <f>VLOOKUP($Q69,'自主点検表（軽費Ａ）'!$AG$5:$AL$1452,2,0)</f>
        <v>いる・いない</v>
      </c>
      <c r="S69" s="183" t="s">
        <v>283</v>
      </c>
      <c r="T69" s="186" t="str">
        <f>_xlfn.IFS(R69=S69,"適切",R69="いる・いない","要入力",R69="いない","不適切",R69="非該当","要確認")</f>
        <v>要入力</v>
      </c>
      <c r="U69" s="434">
        <f>VLOOKUP($Q69,'自主点検表（軽費Ａ）'!$AG$5:$AL$1452,6,0)</f>
        <v>0</v>
      </c>
    </row>
    <row r="70" spans="2:21" ht="30" customHeight="1" x14ac:dyDescent="0.65">
      <c r="B70" s="416">
        <f t="shared" si="4"/>
        <v>12</v>
      </c>
      <c r="C70" s="417">
        <v>8</v>
      </c>
      <c r="D70" s="265"/>
      <c r="E70" s="266"/>
      <c r="F70" s="267"/>
      <c r="G70" s="268"/>
      <c r="H70" s="269"/>
      <c r="I70" s="269"/>
      <c r="J70" s="269"/>
      <c r="K70" s="269"/>
      <c r="L70" s="269"/>
      <c r="M70" s="269"/>
      <c r="N70" s="424"/>
      <c r="O70" s="421" t="str">
        <f>VLOOKUP(Q70,'自主点検表（軽費Ａ）'!$A$5:$AE$1452,8,0)</f>
        <v>⑩職員室</v>
      </c>
      <c r="P70" s="185" t="str">
        <f>_xlfn.IFS(T70="不適切","★",T70="要入力","✖",T70="非該当","▲",T70="適切","",T70="","",T70="要確認","！")</f>
        <v>✖</v>
      </c>
      <c r="Q70" s="431">
        <v>67</v>
      </c>
      <c r="R70" s="182" t="str">
        <f>VLOOKUP($Q70,'自主点検表（軽費Ａ）'!$AG$5:$AL$1452,2,0)</f>
        <v>いる・いない</v>
      </c>
      <c r="S70" s="183" t="s">
        <v>283</v>
      </c>
      <c r="T70" s="186" t="str">
        <f>_xlfn.IFS(R70=S70,"適切",R70="いる・いない","要入力",R70="いない","不適切",R70="非該当","要確認")</f>
        <v>要入力</v>
      </c>
      <c r="U70" s="434">
        <f>VLOOKUP($Q70,'自主点検表（軽費Ａ）'!$AG$5:$AL$1452,6,0)</f>
        <v>0</v>
      </c>
    </row>
    <row r="71" spans="2:21" ht="30" customHeight="1" x14ac:dyDescent="0.65">
      <c r="B71" s="416">
        <f t="shared" si="4"/>
        <v>12</v>
      </c>
      <c r="C71" s="417">
        <v>8</v>
      </c>
      <c r="D71" s="265"/>
      <c r="E71" s="266"/>
      <c r="F71" s="267"/>
      <c r="G71" s="268"/>
      <c r="H71" s="269"/>
      <c r="I71" s="269"/>
      <c r="J71" s="269"/>
      <c r="K71" s="269"/>
      <c r="L71" s="269"/>
      <c r="M71" s="269"/>
      <c r="N71" s="424"/>
      <c r="O71" s="421" t="str">
        <f>VLOOKUP(Q71,'自主点検表（軽費Ａ）'!$A$5:$AE$1452,8,0)</f>
        <v>⑪面談室</v>
      </c>
      <c r="P71" s="185" t="str">
        <f>_xlfn.IFS(T71="不適切","★",T71="要入力","✖",T71="非該当","▲",T71="適切","",T71="","",T71="要確認","！")</f>
        <v>✖</v>
      </c>
      <c r="Q71" s="431">
        <v>68</v>
      </c>
      <c r="R71" s="182" t="str">
        <f>VLOOKUP($Q71,'自主点検表（軽費Ａ）'!$AG$5:$AL$1452,2,0)</f>
        <v>いる・いない</v>
      </c>
      <c r="S71" s="183" t="s">
        <v>283</v>
      </c>
      <c r="T71" s="186" t="str">
        <f>_xlfn.IFS(R71=S71,"適切",R71="いる・いない","要入力",R71="いない","不適切",R71="非該当","要確認")</f>
        <v>要入力</v>
      </c>
      <c r="U71" s="434">
        <f>VLOOKUP($Q71,'自主点検表（軽費Ａ）'!$AG$5:$AL$1452,6,0)</f>
        <v>0</v>
      </c>
    </row>
    <row r="72" spans="2:21" ht="30" customHeight="1" x14ac:dyDescent="0.65">
      <c r="B72" s="416">
        <f t="shared" si="4"/>
        <v>12</v>
      </c>
      <c r="C72" s="417">
        <v>8</v>
      </c>
      <c r="D72" s="265"/>
      <c r="E72" s="266"/>
      <c r="F72" s="267"/>
      <c r="G72" s="268"/>
      <c r="H72" s="269"/>
      <c r="I72" s="269"/>
      <c r="J72" s="269"/>
      <c r="K72" s="269"/>
      <c r="L72" s="269"/>
      <c r="M72" s="269"/>
      <c r="N72" s="424"/>
      <c r="O72" s="421" t="str">
        <f>VLOOKUP(Q72,'自主点検表（軽費Ａ）'!$A$5:$AE$1452,8,0)</f>
        <v>⑫洗濯室又は洗濯場</v>
      </c>
      <c r="P72" s="185" t="str">
        <f t="shared" si="2"/>
        <v>✖</v>
      </c>
      <c r="Q72" s="431">
        <v>69</v>
      </c>
      <c r="R72" s="182" t="str">
        <f>VLOOKUP($Q72,'自主点検表（軽費Ａ）'!$AG$5:$AL$1452,2,0)</f>
        <v>いる・いない</v>
      </c>
      <c r="S72" s="183" t="s">
        <v>283</v>
      </c>
      <c r="T72" s="186" t="str">
        <f t="shared" si="3"/>
        <v>要入力</v>
      </c>
      <c r="U72" s="434">
        <f>VLOOKUP($Q72,'自主点検表（軽費Ａ）'!$AG$5:$AL$1452,6,0)</f>
        <v>0</v>
      </c>
    </row>
    <row r="73" spans="2:21" ht="30" customHeight="1" x14ac:dyDescent="0.65">
      <c r="B73" s="416">
        <f t="shared" si="4"/>
        <v>12</v>
      </c>
      <c r="C73" s="417">
        <v>8</v>
      </c>
      <c r="D73" s="265"/>
      <c r="E73" s="266"/>
      <c r="F73" s="267"/>
      <c r="G73" s="268"/>
      <c r="H73" s="269"/>
      <c r="I73" s="269"/>
      <c r="J73" s="269"/>
      <c r="K73" s="269"/>
      <c r="L73" s="269"/>
      <c r="M73" s="269"/>
      <c r="N73" s="426"/>
      <c r="O73" s="421" t="str">
        <f>VLOOKUP(Q73,'自主点検表（軽費Ａ）'!$A$5:$AE$1452,8,0)</f>
        <v>⑬宿直室</v>
      </c>
      <c r="P73" s="185" t="str">
        <f t="shared" si="2"/>
        <v>✖</v>
      </c>
      <c r="Q73" s="431">
        <v>70</v>
      </c>
      <c r="R73" s="182" t="str">
        <f>VLOOKUP($Q73,'自主点検表（軽費Ａ）'!$AG$5:$AL$1452,2,0)</f>
        <v>いる・いない</v>
      </c>
      <c r="S73" s="183" t="s">
        <v>283</v>
      </c>
      <c r="T73" s="186" t="str">
        <f t="shared" si="3"/>
        <v>要入力</v>
      </c>
      <c r="U73" s="434">
        <f>VLOOKUP($Q73,'自主点検表（軽費Ａ）'!$AG$5:$AL$1452,6,0)</f>
        <v>0</v>
      </c>
    </row>
    <row r="74" spans="2:21" ht="30" customHeight="1" x14ac:dyDescent="0.65">
      <c r="B74" s="416">
        <f t="shared" si="4"/>
        <v>12</v>
      </c>
      <c r="C74" s="417">
        <v>8</v>
      </c>
      <c r="D74" s="265"/>
      <c r="E74" s="266"/>
      <c r="F74" s="267"/>
      <c r="G74" s="268"/>
      <c r="H74" s="269"/>
      <c r="I74" s="269"/>
      <c r="J74" s="269"/>
      <c r="K74" s="269"/>
      <c r="L74" s="269"/>
      <c r="M74" s="269"/>
      <c r="N74" s="426"/>
      <c r="O74" s="421" t="str">
        <f>VLOOKUP(Q74,'自主点検表（軽費Ａ）'!$A$5:$AE$1452,8,0)</f>
        <v>⑭事務室その他運営上必要な設備</v>
      </c>
      <c r="P74" s="185" t="str">
        <f t="shared" si="2"/>
        <v>✖</v>
      </c>
      <c r="Q74" s="431">
        <v>71</v>
      </c>
      <c r="R74" s="182" t="str">
        <f>VLOOKUP($Q74,'自主点検表（軽費Ａ）'!$AG$5:$AL$1452,2,0)</f>
        <v>いる・いない</v>
      </c>
      <c r="S74" s="183" t="s">
        <v>283</v>
      </c>
      <c r="T74" s="186" t="str">
        <f t="shared" si="3"/>
        <v>要入力</v>
      </c>
      <c r="U74" s="434">
        <f>VLOOKUP($Q74,'自主点検表（軽費Ａ）'!$AG$5:$AL$1452,6,0)</f>
        <v>0</v>
      </c>
    </row>
    <row r="75" spans="2:21" ht="30" customHeight="1" x14ac:dyDescent="0.65">
      <c r="B75" s="416">
        <f t="shared" si="4"/>
        <v>12</v>
      </c>
      <c r="C75" s="417">
        <v>8</v>
      </c>
      <c r="D75" s="265"/>
      <c r="E75" s="266"/>
      <c r="F75" s="267"/>
      <c r="G75" s="268" t="s">
        <v>288</v>
      </c>
      <c r="H75" s="269"/>
      <c r="I75" s="269"/>
      <c r="J75" s="269" t="s">
        <v>289</v>
      </c>
      <c r="K75" s="269"/>
      <c r="L75" s="269"/>
      <c r="M75" s="269"/>
      <c r="N75" s="424" t="s">
        <v>37</v>
      </c>
      <c r="O75" s="421" t="str">
        <f>VLOOKUP(Q75,'自主点検表（軽費Ａ）'!$A$5:$AE$1452,8,0)</f>
        <v>　居室の定員は１人となっていますか。</v>
      </c>
      <c r="P75" s="185" t="str">
        <f t="shared" si="2"/>
        <v>✖</v>
      </c>
      <c r="Q75" s="431">
        <v>72</v>
      </c>
      <c r="R75" s="182" t="str">
        <f>VLOOKUP($Q75,'自主点検表（軽費Ａ）'!$AG$5:$AL$1452,2,0)</f>
        <v>いる・いない</v>
      </c>
      <c r="S75" s="183" t="s">
        <v>283</v>
      </c>
      <c r="T75" s="186" t="str">
        <f t="shared" si="3"/>
        <v>要入力</v>
      </c>
      <c r="U75" s="434" t="str">
        <f>VLOOKUP($Q75,'自主点検表（軽費Ａ）'!$AG$5:$AL$1452,6,0)</f>
        <v>平20厚令107
附則 第5条 第4項
第1号のイ</v>
      </c>
    </row>
    <row r="76" spans="2:21" ht="30" customHeight="1" x14ac:dyDescent="0.65">
      <c r="B76" s="416">
        <f t="shared" si="4"/>
        <v>12</v>
      </c>
      <c r="C76" s="417">
        <v>8</v>
      </c>
      <c r="D76" s="265"/>
      <c r="E76" s="266"/>
      <c r="F76" s="267"/>
      <c r="G76" s="268"/>
      <c r="H76" s="269"/>
      <c r="I76" s="269"/>
      <c r="J76" s="269"/>
      <c r="K76" s="269"/>
      <c r="L76" s="269"/>
      <c r="M76" s="269"/>
      <c r="N76" s="426"/>
      <c r="O76" s="421" t="str">
        <f>VLOOKUP(Q76,'自主点検表（軽費Ａ）'!$A$5:$AE$1452,8,0)</f>
        <v>　定員１人の居室の床面積は、6.6㎡（収納設備を除く。）以上となっていますか。</v>
      </c>
      <c r="P76" s="185" t="str">
        <f t="shared" si="2"/>
        <v>✖</v>
      </c>
      <c r="Q76" s="431">
        <v>73</v>
      </c>
      <c r="R76" s="182" t="str">
        <f>VLOOKUP($Q76,'自主点検表（軽費Ａ）'!$AG$5:$AL$1452,2,0)</f>
        <v>いる・いない</v>
      </c>
      <c r="S76" s="183" t="s">
        <v>283</v>
      </c>
      <c r="T76" s="186" t="str">
        <f>_xlfn.IFS(R76=S76,"適切",R76="いる・いない","要入力",R76="いない","不適切",R76="非該当","要確認")</f>
        <v>要入力</v>
      </c>
      <c r="U76" s="434" t="str">
        <f>VLOOKUP($Q76,'自主点検表（軽費Ａ）'!$AG$5:$AL$1452,6,0)</f>
        <v>平20厚令107
附則 第5条 第4項
第1号のハ</v>
      </c>
    </row>
    <row r="77" spans="2:21" ht="30" customHeight="1" x14ac:dyDescent="0.65">
      <c r="B77" s="416">
        <f t="shared" si="4"/>
        <v>12</v>
      </c>
      <c r="C77" s="417">
        <v>8</v>
      </c>
      <c r="D77" s="265"/>
      <c r="E77" s="266"/>
      <c r="F77" s="267"/>
      <c r="G77" s="268"/>
      <c r="H77" s="269"/>
      <c r="I77" s="269"/>
      <c r="J77" s="269" t="s">
        <v>972</v>
      </c>
      <c r="K77" s="269"/>
      <c r="L77" s="269"/>
      <c r="M77" s="269"/>
      <c r="N77" s="424" t="s">
        <v>37</v>
      </c>
      <c r="O77" s="421" t="str">
        <f>VLOOKUP(Q77,'自主点検表（軽費Ａ）'!$A$5:$AE$1452,8,0)</f>
        <v>　高齢者が入浴するのに適したものとなっていますか。</v>
      </c>
      <c r="P77" s="185" t="str">
        <f t="shared" si="2"/>
        <v>✖</v>
      </c>
      <c r="Q77" s="431">
        <v>74</v>
      </c>
      <c r="R77" s="182" t="str">
        <f>VLOOKUP($Q77,'自主点検表（軽費Ａ）'!$AG$5:$AL$1452,2,0)</f>
        <v>いる・いない</v>
      </c>
      <c r="S77" s="183" t="s">
        <v>283</v>
      </c>
      <c r="T77" s="186" t="str">
        <f t="shared" si="3"/>
        <v>要入力</v>
      </c>
      <c r="U77" s="434" t="str">
        <f>VLOOKUP($Q77,'自主点検表（軽費Ａ）'!$AG$5:$AL$1452,6,0)</f>
        <v>平20厚令107
附則 第5条 第4項
第2号</v>
      </c>
    </row>
    <row r="78" spans="2:21" ht="30" customHeight="1" x14ac:dyDescent="0.65">
      <c r="B78" s="416">
        <f t="shared" si="4"/>
        <v>12</v>
      </c>
      <c r="C78" s="417">
        <v>8</v>
      </c>
      <c r="D78" s="265"/>
      <c r="E78" s="266"/>
      <c r="F78" s="267"/>
      <c r="G78" s="268"/>
      <c r="H78" s="269"/>
      <c r="I78" s="269"/>
      <c r="J78" s="269"/>
      <c r="K78" s="269"/>
      <c r="L78" s="269"/>
      <c r="M78" s="269"/>
      <c r="N78" s="424" t="s">
        <v>74</v>
      </c>
      <c r="O78" s="421" t="str">
        <f>VLOOKUP(Q78,'自主点検表（軽費Ａ）'!$A$5:$AE$1452,8,0)</f>
        <v>　必要に応じて、介護を必要とする者が入浴できるようにするための設備を設けていますか。</v>
      </c>
      <c r="P78" s="185" t="str">
        <f t="shared" si="2"/>
        <v>✖</v>
      </c>
      <c r="Q78" s="431">
        <v>75</v>
      </c>
      <c r="R78" s="182" t="str">
        <f>VLOOKUP($Q78,'自主点検表（軽費Ａ）'!$AG$5:$AL$1452,2,0)</f>
        <v>いる・いない</v>
      </c>
      <c r="S78" s="183" t="s">
        <v>283</v>
      </c>
      <c r="T78" s="186" t="str">
        <f t="shared" si="3"/>
        <v>要入力</v>
      </c>
      <c r="U78" s="434">
        <f>VLOOKUP($Q78,'自主点検表（軽費Ａ）'!$AG$5:$AL$1452,6,0)</f>
        <v>0</v>
      </c>
    </row>
    <row r="79" spans="2:21" ht="30" customHeight="1" x14ac:dyDescent="0.65">
      <c r="B79" s="416">
        <f t="shared" si="4"/>
        <v>12</v>
      </c>
      <c r="C79" s="417">
        <v>8</v>
      </c>
      <c r="D79" s="265"/>
      <c r="E79" s="266"/>
      <c r="F79" s="267"/>
      <c r="G79" s="268"/>
      <c r="H79" s="269"/>
      <c r="I79" s="269"/>
      <c r="J79" s="269" t="s">
        <v>889</v>
      </c>
      <c r="K79" s="269"/>
      <c r="L79" s="269"/>
      <c r="M79" s="269"/>
      <c r="N79" s="424" t="s">
        <v>37</v>
      </c>
      <c r="O79" s="421" t="str">
        <f>VLOOKUP(Q79,'自主点検表（軽費Ａ）'!$A$5:$AE$1452,8,0)</f>
        <v>　医務室は、医療法第１条の５第２項の診療所となっていますか。</v>
      </c>
      <c r="P79" s="185" t="str">
        <f t="shared" si="2"/>
        <v>✖</v>
      </c>
      <c r="Q79" s="431">
        <v>76</v>
      </c>
      <c r="R79" s="182" t="str">
        <f>VLOOKUP($Q79,'自主点検表（軽費Ａ）'!$AG$5:$AL$1452,2,0)</f>
        <v>いる・いない</v>
      </c>
      <c r="S79" s="183" t="s">
        <v>283</v>
      </c>
      <c r="T79" s="186" t="str">
        <f t="shared" si="3"/>
        <v>要入力</v>
      </c>
      <c r="U79" s="434" t="str">
        <f>VLOOKUP($Q79,'自主点検表（軽費Ａ）'!$AG$5:$AL$1452,6,0)</f>
        <v>平20厚令107
附則 第5条 第4項
第3号</v>
      </c>
    </row>
    <row r="80" spans="2:21" ht="30" customHeight="1" x14ac:dyDescent="0.65">
      <c r="B80" s="416">
        <f t="shared" si="4"/>
        <v>12</v>
      </c>
      <c r="C80" s="417">
        <v>8</v>
      </c>
      <c r="D80" s="265"/>
      <c r="E80" s="266"/>
      <c r="F80" s="267"/>
      <c r="G80" s="268"/>
      <c r="H80" s="269"/>
      <c r="I80" s="269"/>
      <c r="J80" s="269"/>
      <c r="K80" s="269"/>
      <c r="L80" s="269"/>
      <c r="M80" s="269"/>
      <c r="N80" s="424"/>
      <c r="O80" s="421" t="str">
        <f>VLOOKUP(Q80,'自主点検表（軽費Ａ）'!$A$5:$AE$1452,8,0)</f>
        <v>　また、医務室は、入院施設を有しない診療所として医療法第7条第1項の規定に基づく知事の許可を得ていますか。</v>
      </c>
      <c r="P80" s="185" t="str">
        <f t="shared" si="2"/>
        <v>✖</v>
      </c>
      <c r="Q80" s="431">
        <v>77</v>
      </c>
      <c r="R80" s="182" t="str">
        <f>VLOOKUP($Q80,'自主点検表（軽費Ａ）'!$AG$5:$AL$1452,2,0)</f>
        <v>いる・いない</v>
      </c>
      <c r="S80" s="183" t="s">
        <v>283</v>
      </c>
      <c r="T80" s="186" t="str">
        <f t="shared" si="3"/>
        <v>要入力</v>
      </c>
      <c r="U80" s="434" t="str">
        <f>VLOOKUP($Q80,'自主点検表（軽費Ａ）'!$AG$5:$AL$1452,6,0)</f>
        <v>平20老発
0530002
第7の2の(3)</v>
      </c>
    </row>
    <row r="81" spans="2:21" ht="30" customHeight="1" x14ac:dyDescent="0.65">
      <c r="B81" s="416">
        <f t="shared" si="4"/>
        <v>12</v>
      </c>
      <c r="C81" s="417">
        <v>8</v>
      </c>
      <c r="D81" s="265"/>
      <c r="E81" s="266"/>
      <c r="F81" s="267"/>
      <c r="G81" s="268"/>
      <c r="H81" s="269"/>
      <c r="I81" s="269"/>
      <c r="J81" s="269" t="s">
        <v>973</v>
      </c>
      <c r="K81" s="269"/>
      <c r="L81" s="269"/>
      <c r="M81" s="269"/>
      <c r="N81" s="424" t="s">
        <v>37</v>
      </c>
      <c r="O81" s="421" t="str">
        <f>VLOOKUP(Q81,'自主点検表（軽費Ａ）'!$A$5:$AE$1452,8,0)</f>
        <v>　火気を使用する部分は、不燃材料を用いていますか。</v>
      </c>
      <c r="P81" s="185" t="str">
        <f t="shared" si="2"/>
        <v>✖</v>
      </c>
      <c r="Q81" s="431">
        <v>78</v>
      </c>
      <c r="R81" s="182" t="str">
        <f>VLOOKUP($Q81,'自主点検表（軽費Ａ）'!$AG$5:$AL$1452,2,0)</f>
        <v>いる・いない</v>
      </c>
      <c r="S81" s="183" t="s">
        <v>283</v>
      </c>
      <c r="T81" s="186" t="str">
        <f t="shared" si="3"/>
        <v>要入力</v>
      </c>
      <c r="U81" s="434" t="str">
        <f>VLOOKUP($Q81,'自主点検表（軽費Ａ）'!$AG$5:$AL$1452,6,0)</f>
        <v>平20厚令107
附則 第5条 第4項
第4号</v>
      </c>
    </row>
    <row r="82" spans="2:21" ht="30" customHeight="1" x14ac:dyDescent="0.65">
      <c r="B82" s="416">
        <f t="shared" si="4"/>
        <v>12</v>
      </c>
      <c r="C82" s="417">
        <v>8</v>
      </c>
      <c r="D82" s="265"/>
      <c r="E82" s="266"/>
      <c r="F82" s="267"/>
      <c r="G82" s="268"/>
      <c r="H82" s="269"/>
      <c r="I82" s="269"/>
      <c r="J82" s="269"/>
      <c r="K82" s="269"/>
      <c r="L82" s="269"/>
      <c r="M82" s="269"/>
      <c r="N82" s="424" t="s">
        <v>74</v>
      </c>
      <c r="O82" s="421" t="str">
        <f>VLOOKUP(Q82,'自主点検表（軽費Ａ）'!$A$5:$AE$1452,8,0)</f>
        <v>　調理室には、食器、調理器具等を消毒する設備、食器、食品等を清潔に保管する設備並びに防虫及び防鼠の設備を設けていますか。</v>
      </c>
      <c r="P82" s="185" t="str">
        <f t="shared" si="2"/>
        <v>✖</v>
      </c>
      <c r="Q82" s="431">
        <v>79</v>
      </c>
      <c r="R82" s="182" t="str">
        <f>VLOOKUP($Q82,'自主点検表（軽費Ａ）'!$AG$5:$AL$1452,2,0)</f>
        <v>いる・いない</v>
      </c>
      <c r="S82" s="183" t="s">
        <v>283</v>
      </c>
      <c r="T82" s="186" t="str">
        <f t="shared" si="3"/>
        <v>要入力</v>
      </c>
      <c r="U82" s="434" t="str">
        <f>VLOOKUP($Q82,'自主点検表（軽費Ａ）'!$AG$5:$AL$1452,6,0)</f>
        <v>平20老発 
0530002
第2の1の(5)</v>
      </c>
    </row>
    <row r="83" spans="2:21" ht="30" customHeight="1" x14ac:dyDescent="0.65">
      <c r="B83" s="416">
        <f t="shared" si="4"/>
        <v>13</v>
      </c>
      <c r="C83" s="417">
        <v>9</v>
      </c>
      <c r="D83" s="265" t="s">
        <v>290</v>
      </c>
      <c r="E83" s="266"/>
      <c r="F83" s="267"/>
      <c r="G83" s="268" t="s">
        <v>717</v>
      </c>
      <c r="H83" s="269"/>
      <c r="I83" s="269"/>
      <c r="J83" s="269"/>
      <c r="K83" s="269"/>
      <c r="L83" s="269"/>
      <c r="M83" s="269"/>
      <c r="N83" s="424" t="s">
        <v>37</v>
      </c>
      <c r="O83" s="421" t="str">
        <f>VLOOKUP(Q83,'自主点検表（軽費Ａ）'!$A$5:$AE$1452,8,0)</f>
        <v>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v>
      </c>
      <c r="P83" s="185" t="str">
        <f t="shared" ref="P83:P140" si="5">_xlfn.IFS(T83="不適切","★",T83="要入力","✖",T83="非該当","▲",T83="適切","",T83="","",T83="要確認","！")</f>
        <v>✖</v>
      </c>
      <c r="Q83" s="431">
        <v>80</v>
      </c>
      <c r="R83" s="182" t="str">
        <f>VLOOKUP($Q83,'自主点検表（軽費Ａ）'!$AG$5:$AL$1452,2,0)</f>
        <v>いる・いない</v>
      </c>
      <c r="S83" s="183" t="s">
        <v>283</v>
      </c>
      <c r="T83" s="186" t="str">
        <f t="shared" si="3"/>
        <v>要入力</v>
      </c>
      <c r="U83" s="434" t="str">
        <f>VLOOKUP($Q83,'自主点検表（軽費Ａ）'!$AG$5:$AL$1452,6,0)</f>
        <v>社会福祉法 第76条
平20厚令107
第12条 第1項
平20老発
0530002
第4の1の(1)</v>
      </c>
    </row>
    <row r="84" spans="2:21" ht="30" customHeight="1" x14ac:dyDescent="0.65">
      <c r="B84" s="416">
        <f t="shared" si="4"/>
        <v>13</v>
      </c>
      <c r="C84" s="417">
        <v>9</v>
      </c>
      <c r="D84" s="265"/>
      <c r="E84" s="266"/>
      <c r="F84" s="267"/>
      <c r="G84" s="268"/>
      <c r="H84" s="269"/>
      <c r="I84" s="269"/>
      <c r="J84" s="269"/>
      <c r="K84" s="269"/>
      <c r="L84" s="269"/>
      <c r="M84" s="269"/>
      <c r="N84" s="426"/>
      <c r="O84" s="421" t="str">
        <f>VLOOKUP(Q84,'自主点検表（軽費Ａ）'!$A$5:$AE$1452,8,0)</f>
        <v>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v>
      </c>
      <c r="P84" s="185" t="str">
        <f t="shared" si="5"/>
        <v>✖</v>
      </c>
      <c r="Q84" s="431">
        <v>81</v>
      </c>
      <c r="R84" s="182" t="str">
        <f>VLOOKUP($Q84,'自主点検表（軽費Ａ）'!$AG$5:$AL$1452,2,0)</f>
        <v>いる・いない</v>
      </c>
      <c r="S84" s="183" t="s">
        <v>283</v>
      </c>
      <c r="T84" s="186" t="str">
        <f t="shared" si="3"/>
        <v>要入力</v>
      </c>
      <c r="U84" s="434" t="str">
        <f>VLOOKUP($Q84,'自主点検表（軽費Ａ）'!$AG$5:$AL$1452,6,0)</f>
        <v>社会福祉法
第77条 第1項
社会福祉法施行規則
第16条 第2項</v>
      </c>
    </row>
    <row r="85" spans="2:21" ht="30" customHeight="1" x14ac:dyDescent="0.65">
      <c r="B85" s="416">
        <f t="shared" si="4"/>
        <v>13</v>
      </c>
      <c r="C85" s="417">
        <v>9</v>
      </c>
      <c r="D85" s="265"/>
      <c r="E85" s="266"/>
      <c r="F85" s="267"/>
      <c r="G85" s="268"/>
      <c r="H85" s="269"/>
      <c r="I85" s="269"/>
      <c r="J85" s="269"/>
      <c r="K85" s="269"/>
      <c r="L85" s="269"/>
      <c r="M85" s="269"/>
      <c r="N85" s="426"/>
      <c r="O85" s="421" t="str">
        <f>VLOOKUP(Q85,'自主点検表（軽費Ａ）'!$A$5:$AE$1452,8,0)</f>
        <v>　交付する文書は、説明書やパンフレット等のわかりやすいものとなっていますか。</v>
      </c>
      <c r="P85" s="185" t="str">
        <f t="shared" si="5"/>
        <v>✖</v>
      </c>
      <c r="Q85" s="431">
        <v>82</v>
      </c>
      <c r="R85" s="182" t="str">
        <f>VLOOKUP($Q85,'自主点検表（軽費Ａ）'!$AG$5:$AL$1452,2,0)</f>
        <v>いる・いない</v>
      </c>
      <c r="S85" s="183" t="s">
        <v>283</v>
      </c>
      <c r="T85" s="186" t="str">
        <f t="shared" si="3"/>
        <v>要入力</v>
      </c>
      <c r="U85" s="434">
        <f>VLOOKUP($Q85,'自主点検表（軽費Ａ）'!$AG$5:$AL$1452,6,0)</f>
        <v>0</v>
      </c>
    </row>
    <row r="86" spans="2:21" ht="30" customHeight="1" x14ac:dyDescent="0.65">
      <c r="B86" s="416">
        <f t="shared" si="4"/>
        <v>13</v>
      </c>
      <c r="C86" s="417">
        <v>9</v>
      </c>
      <c r="D86" s="265"/>
      <c r="E86" s="266"/>
      <c r="F86" s="267"/>
      <c r="G86" s="268"/>
      <c r="H86" s="269"/>
      <c r="I86" s="269"/>
      <c r="J86" s="269"/>
      <c r="K86" s="269"/>
      <c r="L86" s="269"/>
      <c r="M86" s="269"/>
      <c r="N86" s="424" t="s">
        <v>74</v>
      </c>
      <c r="O86" s="421" t="str">
        <f>VLOOKUP(Q86,'自主点検表（軽費Ａ）'!$A$5:$AE$1452,8,0)</f>
        <v>　サービスの提供に関する契約は、文書により締結していますか。</v>
      </c>
      <c r="P86" s="185" t="str">
        <f t="shared" si="5"/>
        <v>✖</v>
      </c>
      <c r="Q86" s="431">
        <v>83</v>
      </c>
      <c r="R86" s="182" t="str">
        <f>VLOOKUP($Q86,'自主点検表（軽費Ａ）'!$AG$5:$AL$1452,2,0)</f>
        <v>いる・いない</v>
      </c>
      <c r="S86" s="183" t="s">
        <v>283</v>
      </c>
      <c r="T86" s="186" t="str">
        <f t="shared" si="3"/>
        <v>要入力</v>
      </c>
      <c r="U86" s="434" t="str">
        <f>VLOOKUP($Q86,'自主点検表（軽費Ａ）'!$AG$5:$AL$1452,6,0)</f>
        <v>平20厚令107
第12条 第1項</v>
      </c>
    </row>
    <row r="87" spans="2:21" ht="30" customHeight="1" x14ac:dyDescent="0.65">
      <c r="B87" s="416">
        <f t="shared" si="4"/>
        <v>13</v>
      </c>
      <c r="C87" s="417">
        <v>9</v>
      </c>
      <c r="D87" s="265"/>
      <c r="E87" s="266"/>
      <c r="F87" s="267"/>
      <c r="G87" s="268"/>
      <c r="H87" s="269"/>
      <c r="I87" s="269"/>
      <c r="J87" s="269"/>
      <c r="K87" s="269"/>
      <c r="L87" s="269"/>
      <c r="M87" s="269"/>
      <c r="N87" s="426"/>
      <c r="O87" s="421" t="str">
        <f>VLOOKUP(Q87,'自主点検表（軽費Ａ）'!$A$5:$AE$1452,8,0)</f>
        <v>　契約書に定める「契約解除の条件」については、入所者の権利を不当に狭めるような内容が認められていないことに留意して、契約解除の条件は信頼関係を著しく害する場合に限っていますか。</v>
      </c>
      <c r="P87" s="185" t="str">
        <f t="shared" si="5"/>
        <v>✖</v>
      </c>
      <c r="Q87" s="431">
        <v>84</v>
      </c>
      <c r="R87" s="182" t="str">
        <f>VLOOKUP($Q87,'自主点検表（軽費Ａ）'!$AG$5:$AL$1452,2,0)</f>
        <v>いる・いない</v>
      </c>
      <c r="S87" s="183" t="s">
        <v>283</v>
      </c>
      <c r="T87" s="186" t="str">
        <f t="shared" si="3"/>
        <v>要入力</v>
      </c>
      <c r="U87" s="434" t="str">
        <f>VLOOKUP($Q87,'自主点検表（軽費Ａ）'!$AG$5:$AL$1452,6,0)</f>
        <v>平20厚令107
第12条 第2項
平20老発
0530002
第4の1の(2)</v>
      </c>
    </row>
    <row r="88" spans="2:21" ht="30" customHeight="1" x14ac:dyDescent="0.65">
      <c r="B88" s="416">
        <f t="shared" si="4"/>
        <v>13</v>
      </c>
      <c r="C88" s="417">
        <v>9</v>
      </c>
      <c r="D88" s="265"/>
      <c r="E88" s="266"/>
      <c r="F88" s="267"/>
      <c r="G88" s="268" t="s">
        <v>482</v>
      </c>
      <c r="H88" s="269"/>
      <c r="I88" s="269"/>
      <c r="J88" s="269"/>
      <c r="K88" s="269"/>
      <c r="L88" s="269"/>
      <c r="M88" s="269"/>
      <c r="N88" s="424" t="s">
        <v>37</v>
      </c>
      <c r="O88" s="421" t="str">
        <f>VLOOKUP(Q88,'自主点検表（軽費Ａ）'!$A$5:$AE$1452,8,0)</f>
        <v>　利用者は、自炊ができない程度の身体機能の低下等が認められ、又は高齢等のため独立して生活するには不安が認められる者であって、家族による援助を受けることが困難な者となっていますか。</v>
      </c>
      <c r="P88" s="185" t="str">
        <f t="shared" si="5"/>
        <v>✖</v>
      </c>
      <c r="Q88" s="431">
        <v>85</v>
      </c>
      <c r="R88" s="182" t="str">
        <f>VLOOKUP($Q88,'自主点検表（軽費Ａ）'!$AG$5:$AL$1452,2,0)</f>
        <v>いる・いない</v>
      </c>
      <c r="S88" s="183" t="s">
        <v>283</v>
      </c>
      <c r="T88" s="186" t="str">
        <f t="shared" ref="T88:T146" si="6">_xlfn.IFS(R88=S88,"適切",R88="いる・いない","要入力",R88="いない","不適切",R88="非該当","要確認")</f>
        <v>要入力</v>
      </c>
      <c r="U88" s="434" t="str">
        <f>VLOOKUP($Q88,'自主点検表（軽費Ａ）'!$AG$5:$AL$1452,6,0)</f>
        <v>平20厚令107
第13条 第1号
平20老発
0530002
第4の2の(1)</v>
      </c>
    </row>
    <row r="89" spans="2:21" ht="30" customHeight="1" x14ac:dyDescent="0.65">
      <c r="B89" s="416">
        <f t="shared" si="4"/>
        <v>13</v>
      </c>
      <c r="C89" s="417">
        <v>9</v>
      </c>
      <c r="D89" s="265"/>
      <c r="E89" s="266"/>
      <c r="F89" s="267"/>
      <c r="G89" s="268"/>
      <c r="H89" s="269"/>
      <c r="I89" s="269"/>
      <c r="J89" s="269"/>
      <c r="K89" s="269"/>
      <c r="L89" s="269"/>
      <c r="M89" s="269"/>
      <c r="N89" s="424" t="s">
        <v>74</v>
      </c>
      <c r="O89" s="421" t="str">
        <f>VLOOKUP(Q89,'自主点検表（軽費Ａ）'!$A$5:$AE$1452,8,0)</f>
        <v>　利用者は６０歳以上の者となっていますか。</v>
      </c>
      <c r="P89" s="185" t="str">
        <f t="shared" si="5"/>
        <v>✖</v>
      </c>
      <c r="Q89" s="431">
        <v>86</v>
      </c>
      <c r="R89" s="182" t="str">
        <f>VLOOKUP($Q89,'自主点検表（軽費Ａ）'!$AG$5:$AL$1452,2,0)</f>
        <v>いる・いない</v>
      </c>
      <c r="S89" s="183" t="s">
        <v>283</v>
      </c>
      <c r="T89" s="186" t="str">
        <f t="shared" si="6"/>
        <v>要入力</v>
      </c>
      <c r="U89" s="434" t="str">
        <f>VLOOKUP($Q89,'自主点検表（軽費Ａ）'!$AG$5:$AL$1452,6,0)</f>
        <v>平20厚令107
第13条 第2号</v>
      </c>
    </row>
    <row r="90" spans="2:21" ht="30" customHeight="1" x14ac:dyDescent="0.65">
      <c r="B90" s="416">
        <f t="shared" si="4"/>
        <v>13</v>
      </c>
      <c r="C90" s="417">
        <v>9</v>
      </c>
      <c r="D90" s="265"/>
      <c r="E90" s="266"/>
      <c r="F90" s="267"/>
      <c r="G90" s="268"/>
      <c r="H90" s="269"/>
      <c r="I90" s="269"/>
      <c r="J90" s="269"/>
      <c r="K90" s="269"/>
      <c r="L90" s="269"/>
      <c r="M90" s="269"/>
      <c r="N90" s="426"/>
      <c r="O90" s="421" t="str">
        <f>VLOOKUP(Q90,'自主点検表（軽費Ａ）'!$A$5:$AE$1452,8,0)</f>
        <v>　ただし、利用者の配偶者、三親等以内の親族その他特別な事情により当該者と共に入所させることが必要と認められ者については、６０歳未満であっても入所することができます。</v>
      </c>
      <c r="P90" s="185"/>
      <c r="Q90" s="431">
        <v>87</v>
      </c>
      <c r="R90" s="182" t="str">
        <f>VLOOKUP($Q90,'自主点検表（軽費Ａ）'!$AG$5:$AL$1452,2,0)</f>
        <v>該当・非該当</v>
      </c>
      <c r="S90" s="183"/>
      <c r="T90" s="186" t="str">
        <f>_xlfn.IFS(R90="該当・非該当","要入力",R90="非該当","非該当",R90="該当","該当")</f>
        <v>要入力</v>
      </c>
      <c r="U90" s="434">
        <f>VLOOKUP($Q90,'自主点検表（軽費Ａ）'!$AG$5:$AL$1452,6,0)</f>
        <v>0</v>
      </c>
    </row>
    <row r="91" spans="2:21" ht="30" customHeight="1" x14ac:dyDescent="0.65">
      <c r="B91" s="416">
        <f t="shared" si="4"/>
        <v>14</v>
      </c>
      <c r="C91" s="417">
        <v>10</v>
      </c>
      <c r="D91" s="265" t="s">
        <v>718</v>
      </c>
      <c r="E91" s="266"/>
      <c r="F91" s="267"/>
      <c r="G91" s="268" t="s">
        <v>487</v>
      </c>
      <c r="H91" s="269"/>
      <c r="I91" s="269"/>
      <c r="J91" s="269"/>
      <c r="K91" s="269"/>
      <c r="L91" s="269"/>
      <c r="M91" s="269"/>
      <c r="N91" s="424" t="s">
        <v>37</v>
      </c>
      <c r="O91" s="421" t="str">
        <f>VLOOKUP(Q91,'自主点検表（軽費Ａ）'!$A$5:$AE$1452,8,0)</f>
        <v>　入所予定者の入所に際しては、その者の心身の状況、生活の状況、家庭の状況等の把握に努めていますか。</v>
      </c>
      <c r="P91" s="185" t="str">
        <f t="shared" si="5"/>
        <v>✖</v>
      </c>
      <c r="Q91" s="431">
        <v>88</v>
      </c>
      <c r="R91" s="182" t="str">
        <f>VLOOKUP($Q91,'自主点検表（軽費Ａ）'!$AG$5:$AL$1452,2,0)</f>
        <v>いる・いない</v>
      </c>
      <c r="S91" s="183" t="s">
        <v>283</v>
      </c>
      <c r="T91" s="186" t="str">
        <f t="shared" si="6"/>
        <v>要入力</v>
      </c>
      <c r="U91" s="434" t="str">
        <f>VLOOKUP($Q91,'自主点検表（軽費Ａ）'!$AG$5:$AL$1452,6,0)</f>
        <v>平20厚令107
第14条 第1項</v>
      </c>
    </row>
    <row r="92" spans="2:21" ht="30" customHeight="1" x14ac:dyDescent="0.65">
      <c r="B92" s="416">
        <f t="shared" si="4"/>
        <v>14</v>
      </c>
      <c r="C92" s="417">
        <v>10</v>
      </c>
      <c r="D92" s="265"/>
      <c r="E92" s="266"/>
      <c r="F92" s="267"/>
      <c r="G92" s="268"/>
      <c r="H92" s="269"/>
      <c r="I92" s="269"/>
      <c r="J92" s="269"/>
      <c r="K92" s="269"/>
      <c r="L92" s="269"/>
      <c r="M92" s="269"/>
      <c r="N92" s="424" t="s">
        <v>74</v>
      </c>
      <c r="O92" s="421" t="str">
        <f>VLOOKUP(Q92,'自主点検表（軽費Ａ）'!$A$5:$AE$1452,8,0)</f>
        <v>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v>
      </c>
      <c r="P92" s="185" t="str">
        <f t="shared" si="5"/>
        <v>✖</v>
      </c>
      <c r="Q92" s="431">
        <v>89</v>
      </c>
      <c r="R92" s="182" t="str">
        <f>VLOOKUP($Q92,'自主点検表（軽費Ａ）'!$AG$5:$AL$1452,2,0)</f>
        <v>いる・いない</v>
      </c>
      <c r="S92" s="183" t="s">
        <v>283</v>
      </c>
      <c r="T92" s="186" t="str">
        <f t="shared" si="6"/>
        <v>要入力</v>
      </c>
      <c r="U92" s="434" t="str">
        <f>VLOOKUP($Q92,'自主点検表（軽費Ａ）'!$AG$5:$AL$1452,6,0)</f>
        <v>平20厚令107
第14条 第2項
平20老発
0530002
第5の1の(2)</v>
      </c>
    </row>
    <row r="93" spans="2:21" ht="30" customHeight="1" x14ac:dyDescent="0.65">
      <c r="B93" s="416">
        <f t="shared" si="4"/>
        <v>14</v>
      </c>
      <c r="C93" s="417">
        <v>10</v>
      </c>
      <c r="D93" s="265"/>
      <c r="E93" s="266"/>
      <c r="F93" s="267"/>
      <c r="G93" s="268"/>
      <c r="H93" s="269"/>
      <c r="I93" s="269"/>
      <c r="J93" s="269"/>
      <c r="K93" s="269"/>
      <c r="L93" s="269"/>
      <c r="M93" s="269"/>
      <c r="N93" s="426"/>
      <c r="O93" s="421" t="str">
        <f>VLOOKUP(Q93,'自主点検表（軽費Ａ）'!$A$5:$AE$1452,8,0)</f>
        <v>　上記の話し合いに当たっては、本人及び家族の希望を十分に勘案するとともに、安易に施設側の理由により退所を促すことのないよう留意していますか。</v>
      </c>
      <c r="P93" s="185" t="str">
        <f t="shared" si="5"/>
        <v>✖</v>
      </c>
      <c r="Q93" s="431">
        <v>90</v>
      </c>
      <c r="R93" s="182" t="str">
        <f>VLOOKUP($Q93,'自主点検表（軽費Ａ）'!$AG$5:$AL$1452,2,0)</f>
        <v>いる・いない</v>
      </c>
      <c r="S93" s="183" t="s">
        <v>283</v>
      </c>
      <c r="T93" s="186" t="str">
        <f t="shared" si="6"/>
        <v>要入力</v>
      </c>
      <c r="U93" s="434" t="str">
        <f>VLOOKUP($Q93,'自主点検表（軽費Ａ）'!$AG$5:$AL$1452,6,0)</f>
        <v>平20老発 
0530002 
第5の1の(2)</v>
      </c>
    </row>
    <row r="94" spans="2:21" ht="30" customHeight="1" x14ac:dyDescent="0.65">
      <c r="B94" s="416">
        <f t="shared" si="4"/>
        <v>14</v>
      </c>
      <c r="C94" s="417">
        <v>10</v>
      </c>
      <c r="D94" s="265"/>
      <c r="E94" s="266"/>
      <c r="F94" s="267"/>
      <c r="G94" s="268"/>
      <c r="H94" s="269"/>
      <c r="I94" s="269"/>
      <c r="J94" s="269"/>
      <c r="K94" s="269"/>
      <c r="L94" s="269"/>
      <c r="M94" s="269"/>
      <c r="N94" s="426"/>
      <c r="O94" s="421" t="str">
        <f>VLOOKUP(Q94,'自主点検表（軽費Ａ）'!$A$5:$AE$1452,8,0)</f>
        <v>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v>
      </c>
      <c r="P94" s="185" t="str">
        <f t="shared" si="5"/>
        <v>✖</v>
      </c>
      <c r="Q94" s="431">
        <v>91</v>
      </c>
      <c r="R94" s="182" t="str">
        <f>VLOOKUP($Q94,'自主点検表（軽費Ａ）'!$AG$5:$AL$1452,2,0)</f>
        <v>いる・いない</v>
      </c>
      <c r="S94" s="183" t="s">
        <v>283</v>
      </c>
      <c r="T94" s="186" t="str">
        <f t="shared" si="6"/>
        <v>要入力</v>
      </c>
      <c r="U94" s="434" t="str">
        <f>VLOOKUP($Q94,'自主点検表（軽費Ａ）'!$AG$5:$AL$1452,6,0)</f>
        <v>平20厚令107
第14条 第3項
平20老発
0530002
第5の1の(3)</v>
      </c>
    </row>
    <row r="95" spans="2:21" ht="30" customHeight="1" x14ac:dyDescent="0.65">
      <c r="B95" s="416">
        <f t="shared" si="4"/>
        <v>14</v>
      </c>
      <c r="C95" s="417">
        <v>10</v>
      </c>
      <c r="D95" s="265"/>
      <c r="E95" s="266"/>
      <c r="F95" s="267"/>
      <c r="G95" s="268" t="s">
        <v>719</v>
      </c>
      <c r="H95" s="269"/>
      <c r="I95" s="269"/>
      <c r="J95" s="269"/>
      <c r="K95" s="269"/>
      <c r="L95" s="269"/>
      <c r="M95" s="269"/>
      <c r="N95" s="424" t="s">
        <v>37</v>
      </c>
      <c r="O95" s="421" t="str">
        <f>VLOOKUP(Q95,'自主点検表（軽費Ａ）'!$A$5:$AE$1452,8,0)</f>
        <v>　サービスを提供した際には、サービスの提供日、提供した具体的なサービスの内容、入所者の心身の状況、その他必要な事項を記録していますか。</v>
      </c>
      <c r="P95" s="185" t="str">
        <f t="shared" si="5"/>
        <v>✖</v>
      </c>
      <c r="Q95" s="431">
        <v>92</v>
      </c>
      <c r="R95" s="182" t="str">
        <f>VLOOKUP($Q95,'自主点検表（軽費Ａ）'!$AG$5:$AL$1452,2,0)</f>
        <v>いる・いない</v>
      </c>
      <c r="S95" s="183" t="s">
        <v>283</v>
      </c>
      <c r="T95" s="186" t="str">
        <f t="shared" si="6"/>
        <v>要入力</v>
      </c>
      <c r="U95" s="434" t="str">
        <f>VLOOKUP($Q95,'自主点検表（軽費Ａ）'!$AG$5:$AL$1452,6,0)</f>
        <v>平20厚令107
第15条
平20老発
0530002
第5の2</v>
      </c>
    </row>
    <row r="96" spans="2:21" ht="30" customHeight="1" x14ac:dyDescent="0.65">
      <c r="B96" s="416">
        <f t="shared" si="4"/>
        <v>14</v>
      </c>
      <c r="C96" s="417">
        <v>10</v>
      </c>
      <c r="D96" s="265"/>
      <c r="E96" s="266"/>
      <c r="F96" s="267"/>
      <c r="G96" s="268"/>
      <c r="H96" s="269"/>
      <c r="I96" s="269"/>
      <c r="J96" s="269"/>
      <c r="K96" s="269"/>
      <c r="L96" s="269"/>
      <c r="M96" s="269"/>
      <c r="N96" s="426"/>
      <c r="O96" s="421" t="str">
        <f>VLOOKUP(Q96,'自主点検表（軽費Ａ）'!$A$5:$AE$1452,8,0)</f>
        <v>　記録は、２年間保存していますか。</v>
      </c>
      <c r="P96" s="185" t="str">
        <f t="shared" si="5"/>
        <v>✖</v>
      </c>
      <c r="Q96" s="431">
        <v>93</v>
      </c>
      <c r="R96" s="182" t="str">
        <f>VLOOKUP($Q96,'自主点検表（軽費Ａ）'!$AG$5:$AL$1452,2,0)</f>
        <v>いる・いない</v>
      </c>
      <c r="S96" s="183" t="s">
        <v>283</v>
      </c>
      <c r="T96" s="186" t="str">
        <f t="shared" si="6"/>
        <v>要入力</v>
      </c>
      <c r="U96" s="434" t="str">
        <f>VLOOKUP($Q96,'自主点検表（軽費Ａ）'!$AG$5:$AL$1452,6,0)</f>
        <v>平20厚令107
第9条 第2項
第2号</v>
      </c>
    </row>
    <row r="97" spans="2:21" ht="30" customHeight="1" x14ac:dyDescent="0.65">
      <c r="B97" s="416">
        <f t="shared" si="4"/>
        <v>15</v>
      </c>
      <c r="C97" s="417">
        <v>11</v>
      </c>
      <c r="D97" s="265"/>
      <c r="E97" s="266"/>
      <c r="F97" s="267"/>
      <c r="G97" s="268" t="s">
        <v>720</v>
      </c>
      <c r="H97" s="269"/>
      <c r="I97" s="269"/>
      <c r="J97" s="269"/>
      <c r="K97" s="269"/>
      <c r="L97" s="269"/>
      <c r="M97" s="269"/>
      <c r="N97" s="424" t="s">
        <v>37</v>
      </c>
      <c r="O97" s="421" t="str">
        <f>VLOOKUP(Q97,'自主点検表（軽費Ａ）'!$A$5:$AE$1452,8,0)</f>
        <v>　入所者から「サービスの提供に要する費用（事務費）」を徴収するに当たり、対象収入の階層区分の認定は適正に行っていますか。</v>
      </c>
      <c r="P97" s="185" t="str">
        <f t="shared" si="5"/>
        <v>✖</v>
      </c>
      <c r="Q97" s="431">
        <v>94</v>
      </c>
      <c r="R97" s="182" t="str">
        <f>VLOOKUP($Q97,'自主点検表（軽費Ａ）'!$AG$5:$AL$1452,2,0)</f>
        <v>いる・いない</v>
      </c>
      <c r="S97" s="183" t="s">
        <v>283</v>
      </c>
      <c r="T97" s="186" t="str">
        <f t="shared" si="6"/>
        <v>要入力</v>
      </c>
      <c r="U97" s="434" t="str">
        <f>VLOOKUP($Q97,'自主点検表（軽費Ａ）'!$AG$5:$AL$1452,6,0)</f>
        <v xml:space="preserve">平20厚令107
附則 第7条 第１項
第１号
平20老発
0530002
第5の3の(2)
</v>
      </c>
    </row>
    <row r="98" spans="2:21" ht="30" customHeight="1" x14ac:dyDescent="0.65">
      <c r="B98" s="416">
        <f t="shared" si="4"/>
        <v>15</v>
      </c>
      <c r="C98" s="417">
        <v>11</v>
      </c>
      <c r="D98" s="265"/>
      <c r="E98" s="266"/>
      <c r="F98" s="267"/>
      <c r="G98" s="268"/>
      <c r="H98" s="269"/>
      <c r="I98" s="269"/>
      <c r="J98" s="269"/>
      <c r="K98" s="269"/>
      <c r="L98" s="269"/>
      <c r="M98" s="269"/>
      <c r="N98" s="424"/>
      <c r="O98" s="421" t="str">
        <f>VLOOKUP(Q98,'自主点検表（軽費Ａ）'!$A$5:$AE$1452,8,0)</f>
        <v>・</v>
      </c>
      <c r="P98" s="185" t="str">
        <f t="shared" si="5"/>
        <v>✖</v>
      </c>
      <c r="Q98" s="431">
        <v>95</v>
      </c>
      <c r="R98" s="182" t="str">
        <f>VLOOKUP($Q98,'自主点検表（軽費Ａ）'!$AG$5:$AL$1452,2,0)</f>
        <v>いる・いない</v>
      </c>
      <c r="S98" s="183" t="s">
        <v>283</v>
      </c>
      <c r="T98" s="186" t="str">
        <f t="shared" si="6"/>
        <v>要入力</v>
      </c>
      <c r="U98" s="434" t="str">
        <f>VLOOKUP($Q98,'自主点検表（軽費Ａ）'!$AG$5:$AL$1452,6,0)</f>
        <v>平20老発 
0530003 
別表Ⅱ－１</v>
      </c>
    </row>
    <row r="99" spans="2:21" ht="30" customHeight="1" x14ac:dyDescent="0.65">
      <c r="B99" s="416">
        <f t="shared" si="4"/>
        <v>15</v>
      </c>
      <c r="C99" s="417">
        <v>11</v>
      </c>
      <c r="D99" s="265"/>
      <c r="E99" s="266"/>
      <c r="F99" s="267"/>
      <c r="G99" s="268"/>
      <c r="H99" s="269"/>
      <c r="I99" s="269"/>
      <c r="J99" s="269"/>
      <c r="K99" s="269"/>
      <c r="L99" s="269"/>
      <c r="M99" s="269"/>
      <c r="N99" s="424"/>
      <c r="O99" s="421" t="str">
        <f>VLOOKUP(Q99,'自主点検表（軽費Ａ）'!$A$5:$AE$1452,8,0)</f>
        <v>・</v>
      </c>
      <c r="P99" s="185" t="str">
        <f t="shared" si="5"/>
        <v>✖</v>
      </c>
      <c r="Q99" s="431">
        <v>96</v>
      </c>
      <c r="R99" s="182" t="str">
        <f>VLOOKUP($Q99,'自主点検表（軽費Ａ）'!$AG$5:$AL$1452,2,0)</f>
        <v>いる・いない</v>
      </c>
      <c r="S99" s="183" t="s">
        <v>283</v>
      </c>
      <c r="T99" s="186" t="str">
        <f t="shared" si="6"/>
        <v>要入力</v>
      </c>
      <c r="U99" s="434">
        <f>VLOOKUP($Q99,'自主点検表（軽費Ａ）'!$AG$5:$AL$1452,6,0)</f>
        <v>0</v>
      </c>
    </row>
    <row r="100" spans="2:21" ht="30" customHeight="1" x14ac:dyDescent="0.65">
      <c r="B100" s="416">
        <f t="shared" si="4"/>
        <v>15</v>
      </c>
      <c r="C100" s="417">
        <v>11</v>
      </c>
      <c r="D100" s="265"/>
      <c r="E100" s="266"/>
      <c r="F100" s="267"/>
      <c r="G100" s="268"/>
      <c r="H100" s="269"/>
      <c r="I100" s="269"/>
      <c r="J100" s="269"/>
      <c r="K100" s="269"/>
      <c r="L100" s="269"/>
      <c r="M100" s="269"/>
      <c r="N100" s="424"/>
      <c r="O100" s="421" t="str">
        <f>VLOOKUP(Q100,'自主点検表（軽費Ａ）'!$A$5:$AE$1452,8,0)</f>
        <v>・</v>
      </c>
      <c r="P100" s="185" t="str">
        <f t="shared" si="5"/>
        <v>✖</v>
      </c>
      <c r="Q100" s="431">
        <v>97</v>
      </c>
      <c r="R100" s="182" t="str">
        <f>VLOOKUP($Q100,'自主点検表（軽費Ａ）'!$AG$5:$AL$1452,2,0)</f>
        <v>いる・いない</v>
      </c>
      <c r="S100" s="183" t="s">
        <v>283</v>
      </c>
      <c r="T100" s="186" t="str">
        <f t="shared" si="6"/>
        <v>要入力</v>
      </c>
      <c r="U100" s="434">
        <f>VLOOKUP($Q100,'自主点検表（軽費Ａ）'!$AG$5:$AL$1452,6,0)</f>
        <v>0</v>
      </c>
    </row>
    <row r="101" spans="2:21" ht="30" customHeight="1" x14ac:dyDescent="0.65">
      <c r="B101" s="416">
        <f t="shared" si="4"/>
        <v>15</v>
      </c>
      <c r="C101" s="417">
        <v>11</v>
      </c>
      <c r="D101" s="265"/>
      <c r="E101" s="266"/>
      <c r="F101" s="267"/>
      <c r="G101" s="268"/>
      <c r="H101" s="269"/>
      <c r="I101" s="269"/>
      <c r="J101" s="269"/>
      <c r="K101" s="269"/>
      <c r="L101" s="269"/>
      <c r="M101" s="269"/>
      <c r="N101" s="424"/>
      <c r="O101" s="421" t="str">
        <f>VLOOKUP(Q101,'自主点検表（軽費Ａ）'!$A$5:$AE$1452,8,0)</f>
        <v>・</v>
      </c>
      <c r="P101" s="185" t="str">
        <f t="shared" si="5"/>
        <v>✖</v>
      </c>
      <c r="Q101" s="431">
        <v>97</v>
      </c>
      <c r="R101" s="182" t="str">
        <f>VLOOKUP($Q101,'自主点検表（軽費Ａ）'!$AG$5:$AL$1452,2,0)</f>
        <v>いる・いない</v>
      </c>
      <c r="S101" s="183" t="s">
        <v>283</v>
      </c>
      <c r="T101" s="186" t="str">
        <f t="shared" si="6"/>
        <v>要入力</v>
      </c>
      <c r="U101" s="434">
        <f>VLOOKUP($Q101,'自主点検表（軽費Ａ）'!$AG$5:$AL$1452,6,0)</f>
        <v>0</v>
      </c>
    </row>
    <row r="102" spans="2:21" ht="30" customHeight="1" x14ac:dyDescent="0.65">
      <c r="B102" s="416">
        <f t="shared" si="4"/>
        <v>15</v>
      </c>
      <c r="C102" s="417">
        <v>11</v>
      </c>
      <c r="D102" s="265"/>
      <c r="E102" s="266"/>
      <c r="F102" s="267"/>
      <c r="G102" s="268"/>
      <c r="H102" s="269"/>
      <c r="I102" s="269"/>
      <c r="J102" s="269"/>
      <c r="K102" s="269"/>
      <c r="L102" s="269"/>
      <c r="M102" s="269"/>
      <c r="N102" s="424"/>
      <c r="O102" s="421" t="str">
        <f>VLOOKUP(Q102,'自主点検表（軽費Ａ）'!$A$5:$AE$1452,8,0)</f>
        <v>・</v>
      </c>
      <c r="P102" s="185" t="str">
        <f t="shared" si="5"/>
        <v>✖</v>
      </c>
      <c r="Q102" s="431">
        <v>99</v>
      </c>
      <c r="R102" s="182" t="str">
        <f>VLOOKUP($Q102,'自主点検表（軽費Ａ）'!$AG$5:$AL$1452,2,0)</f>
        <v>いる・いない</v>
      </c>
      <c r="S102" s="183" t="s">
        <v>283</v>
      </c>
      <c r="T102" s="186" t="str">
        <f t="shared" si="6"/>
        <v>要入力</v>
      </c>
      <c r="U102" s="434">
        <f>VLOOKUP($Q102,'自主点検表（軽費Ａ）'!$AG$5:$AL$1452,6,0)</f>
        <v>0</v>
      </c>
    </row>
    <row r="103" spans="2:21" ht="30" customHeight="1" x14ac:dyDescent="0.65">
      <c r="B103" s="416">
        <f t="shared" si="4"/>
        <v>15</v>
      </c>
      <c r="C103" s="417">
        <v>11</v>
      </c>
      <c r="D103" s="265"/>
      <c r="E103" s="266"/>
      <c r="F103" s="267"/>
      <c r="G103" s="268"/>
      <c r="H103" s="269"/>
      <c r="I103" s="269"/>
      <c r="J103" s="269"/>
      <c r="K103" s="269"/>
      <c r="L103" s="269"/>
      <c r="M103" s="269"/>
      <c r="N103" s="424" t="s">
        <v>74</v>
      </c>
      <c r="O103" s="421" t="str">
        <f>VLOOKUP(Q103,'自主点検表（軽費Ａ）'!$A$5:$AE$1452,8,0)</f>
        <v>　入所者から徴収する「生活費（食材料費及び共用部分に係る光熱水費に限る。）」については、知事が定める額を上限としていますか。</v>
      </c>
      <c r="P103" s="185" t="str">
        <f t="shared" si="5"/>
        <v>✖</v>
      </c>
      <c r="Q103" s="431">
        <v>100</v>
      </c>
      <c r="R103" s="182" t="str">
        <f>VLOOKUP($Q103,'自主点検表（軽費Ａ）'!$AG$5:$AL$1452,2,0)</f>
        <v>いる・いない</v>
      </c>
      <c r="S103" s="183" t="s">
        <v>283</v>
      </c>
      <c r="T103" s="186" t="str">
        <f t="shared" si="6"/>
        <v>要入力</v>
      </c>
      <c r="U103" s="434" t="str">
        <f>VLOOKUP($Q103,'自主点検表（軽費Ａ）'!$AG$5:$AL$1452,6,0)</f>
        <v>平20厚令107
附則 第7条 第１項
第2号及び第3項</v>
      </c>
    </row>
    <row r="104" spans="2:21" ht="30" customHeight="1" x14ac:dyDescent="0.65">
      <c r="B104" s="416">
        <f t="shared" si="4"/>
        <v>15</v>
      </c>
      <c r="C104" s="417">
        <v>11</v>
      </c>
      <c r="D104" s="265"/>
      <c r="E104" s="266"/>
      <c r="F104" s="267"/>
      <c r="G104" s="268"/>
      <c r="H104" s="269"/>
      <c r="I104" s="269"/>
      <c r="J104" s="269"/>
      <c r="K104" s="269"/>
      <c r="L104" s="269"/>
      <c r="M104" s="269"/>
      <c r="N104" s="424" t="s">
        <v>198</v>
      </c>
      <c r="O104" s="421" t="str">
        <f>VLOOKUP(Q104,'自主点検表（軽費Ａ）'!$A$5:$AE$1452,8,0)</f>
        <v>　「居室に係る光熱水費」の徴収にあたっては、個メーターを設置する等、適正に行っていますか。</v>
      </c>
      <c r="P104" s="185" t="str">
        <f t="shared" si="5"/>
        <v>✖</v>
      </c>
      <c r="Q104" s="431">
        <v>101</v>
      </c>
      <c r="R104" s="182" t="str">
        <f>VLOOKUP($Q104,'自主点検表（軽費Ａ）'!$AG$5:$AL$1452,2,0)</f>
        <v>いる・いない</v>
      </c>
      <c r="S104" s="183" t="s">
        <v>283</v>
      </c>
      <c r="T104" s="186" t="str">
        <f t="shared" si="6"/>
        <v>要入力</v>
      </c>
      <c r="U104" s="434" t="str">
        <f>VLOOKUP($Q104,'自主点検表（軽費Ａ）'!$AG$5:$AL$1452,6,0)</f>
        <v>平20厚令107
附則 第7条 第１項
第3号</v>
      </c>
    </row>
    <row r="105" spans="2:21" ht="30" customHeight="1" x14ac:dyDescent="0.65">
      <c r="B105" s="416">
        <f t="shared" si="4"/>
        <v>15</v>
      </c>
      <c r="C105" s="417">
        <v>11</v>
      </c>
      <c r="D105" s="265"/>
      <c r="E105" s="266"/>
      <c r="F105" s="267"/>
      <c r="G105" s="268"/>
      <c r="H105" s="269"/>
      <c r="I105" s="269"/>
      <c r="J105" s="269"/>
      <c r="K105" s="269"/>
      <c r="L105" s="269"/>
      <c r="M105" s="269"/>
      <c r="N105" s="424" t="s">
        <v>199</v>
      </c>
      <c r="O105" s="421" t="str">
        <f>VLOOKUP(Q105,'自主点検表（軽費Ａ）'!$A$5:$AE$1452,8,0)</f>
        <v>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や「敷金、礼金、保証金」等の徴収は認められておりません。このことに留意していますか。</v>
      </c>
      <c r="P105" s="185" t="str">
        <f t="shared" si="5"/>
        <v>✖</v>
      </c>
      <c r="Q105" s="431">
        <v>102</v>
      </c>
      <c r="R105" s="182" t="str">
        <f>VLOOKUP($Q105,'自主点検表（軽費Ａ）'!$AG$5:$AL$1452,2,0)</f>
        <v>いる・いない</v>
      </c>
      <c r="S105" s="183" t="s">
        <v>283</v>
      </c>
      <c r="T105" s="186" t="str">
        <f t="shared" si="6"/>
        <v>要入力</v>
      </c>
      <c r="U105" s="434" t="str">
        <f>VLOOKUP($Q105,'自主点検表（軽費Ａ）'!$AG$5:$AL$1452,6,0)</f>
        <v>平20厚令107
附則 第7条 第１項
第4号
平20老発
0530002
第7の4の(3)</v>
      </c>
    </row>
    <row r="106" spans="2:21" ht="30" customHeight="1" x14ac:dyDescent="0.65">
      <c r="B106" s="416">
        <f t="shared" si="4"/>
        <v>15</v>
      </c>
      <c r="C106" s="417">
        <v>11</v>
      </c>
      <c r="D106" s="265"/>
      <c r="E106" s="266"/>
      <c r="F106" s="267"/>
      <c r="G106" s="268"/>
      <c r="H106" s="269"/>
      <c r="I106" s="269"/>
      <c r="J106" s="269"/>
      <c r="K106" s="269"/>
      <c r="L106" s="269"/>
      <c r="M106" s="269"/>
      <c r="N106" s="424"/>
      <c r="O106" s="421" t="str">
        <f>VLOOKUP(Q106,'自主点検表（軽費Ａ）'!$A$5:$AE$1452,8,0)</f>
        <v>　上記に掲げる各種費用の支払いを受けるに当たっては、あらかじめ、入所者又はその家族に対し、サービスの内容及び費用を記した文書を交付して説明を行い、入所者の同意を得ていますか。</v>
      </c>
      <c r="P106" s="185" t="str">
        <f t="shared" si="5"/>
        <v>✖</v>
      </c>
      <c r="Q106" s="431">
        <v>103</v>
      </c>
      <c r="R106" s="182" t="str">
        <f>VLOOKUP($Q106,'自主点検表（軽費Ａ）'!$AG$5:$AL$1452,2,0)</f>
        <v>いる・いない</v>
      </c>
      <c r="S106" s="183" t="s">
        <v>283</v>
      </c>
      <c r="T106" s="186" t="str">
        <f t="shared" si="6"/>
        <v>要入力</v>
      </c>
      <c r="U106" s="434" t="str">
        <f>VLOOKUP($Q106,'自主点検表（軽費Ａ）'!$AG$5:$AL$1452,6,0)</f>
        <v>平20厚令107
附則 第7条 第2項</v>
      </c>
    </row>
    <row r="107" spans="2:21" ht="30" customHeight="1" x14ac:dyDescent="0.65">
      <c r="B107" s="416">
        <f t="shared" si="4"/>
        <v>16</v>
      </c>
      <c r="C107" s="417">
        <v>12</v>
      </c>
      <c r="D107" s="265"/>
      <c r="E107" s="266"/>
      <c r="F107" s="267"/>
      <c r="G107" s="270" t="s">
        <v>721</v>
      </c>
      <c r="H107" s="269"/>
      <c r="I107" s="269"/>
      <c r="J107" s="269"/>
      <c r="K107" s="269"/>
      <c r="L107" s="269"/>
      <c r="M107" s="269"/>
      <c r="N107" s="424" t="s">
        <v>37</v>
      </c>
      <c r="O107" s="421" t="str">
        <f>VLOOKUP(Q107,'自主点検表（軽費Ａ）'!$A$5:$AE$1452,8,0)</f>
        <v>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v>
      </c>
      <c r="P107" s="185" t="str">
        <f t="shared" si="5"/>
        <v>✖</v>
      </c>
      <c r="Q107" s="431">
        <v>104</v>
      </c>
      <c r="R107" s="182" t="str">
        <f>VLOOKUP($Q107,'自主点検表（軽費Ａ）'!$AG$5:$AL$1452,2,0)</f>
        <v>いる・いない</v>
      </c>
      <c r="S107" s="183" t="s">
        <v>283</v>
      </c>
      <c r="T107" s="186" t="str">
        <f t="shared" si="6"/>
        <v>要入力</v>
      </c>
      <c r="U107" s="434" t="str">
        <f>VLOOKUP($Q107,'自主点検表（軽費Ａ）'!$AG$5:$AL$1452,6,0)</f>
        <v>平20厚令107
第17条 第1項</v>
      </c>
    </row>
    <row r="108" spans="2:21" ht="30" customHeight="1" x14ac:dyDescent="0.65">
      <c r="B108" s="416">
        <f t="shared" si="4"/>
        <v>16</v>
      </c>
      <c r="C108" s="417">
        <v>12</v>
      </c>
      <c r="D108" s="265"/>
      <c r="E108" s="266"/>
      <c r="F108" s="267"/>
      <c r="G108" s="268"/>
      <c r="H108" s="269"/>
      <c r="I108" s="269"/>
      <c r="J108" s="269"/>
      <c r="K108" s="269"/>
      <c r="L108" s="269"/>
      <c r="M108" s="269"/>
      <c r="N108" s="424" t="s">
        <v>74</v>
      </c>
      <c r="O108" s="421" t="str">
        <f>VLOOKUP(Q108,'自主点検表（軽費Ａ）'!$A$5:$AE$1452,8,0)</f>
        <v>　入所者に対するサービスの提供に当たっては、懇切丁寧に行うことを旨とし、入所者又はその家族に対し、サービスの提供を行う上で必要な事項について、理解しやすいように説明を行っていますか。</v>
      </c>
      <c r="P108" s="185" t="str">
        <f t="shared" si="5"/>
        <v>✖</v>
      </c>
      <c r="Q108" s="431">
        <v>105</v>
      </c>
      <c r="R108" s="182" t="str">
        <f>VLOOKUP($Q108,'自主点検表（軽費Ａ）'!$AG$5:$AL$1452,2,0)</f>
        <v>いる・いない</v>
      </c>
      <c r="S108" s="183" t="s">
        <v>283</v>
      </c>
      <c r="T108" s="186" t="str">
        <f t="shared" si="6"/>
        <v>要入力</v>
      </c>
      <c r="U108" s="434" t="str">
        <f>VLOOKUP($Q108,'自主点検表（軽費Ａ）'!$AG$5:$AL$1452,6,0)</f>
        <v>平20厚令107
第17条 第2項</v>
      </c>
    </row>
    <row r="109" spans="2:21" ht="30" customHeight="1" x14ac:dyDescent="0.65">
      <c r="B109" s="416">
        <f t="shared" si="4"/>
        <v>16</v>
      </c>
      <c r="C109" s="417">
        <v>12</v>
      </c>
      <c r="D109" s="265"/>
      <c r="E109" s="266"/>
      <c r="F109" s="267"/>
      <c r="G109" s="268"/>
      <c r="H109" s="269"/>
      <c r="I109" s="425"/>
      <c r="J109" s="425" t="s">
        <v>1152</v>
      </c>
      <c r="K109" s="425"/>
      <c r="L109" s="425"/>
      <c r="M109" s="425"/>
      <c r="N109" s="424" t="s">
        <v>198</v>
      </c>
      <c r="O109" s="421" t="str">
        <f>VLOOKUP(Q109,'自主点検表（軽費Ａ）'!$A$5:$AE$1452,8,0)</f>
        <v>　入所者に対するサービスの提供に当たっては、当該入所者又は他の入所者等の生命又は身体を保護するため緊急やむを得ない場合を除き、身体的拘束その他入所者の行動を制限する行為を行っていませんか。</v>
      </c>
      <c r="P109" s="185" t="str">
        <f t="shared" si="5"/>
        <v>✖</v>
      </c>
      <c r="Q109" s="431">
        <v>106</v>
      </c>
      <c r="R109" s="182" t="str">
        <f>VLOOKUP($Q109,'自主点検表（軽費Ａ）'!$AG$5:$AL$1452,2,0)</f>
        <v>いない・いる</v>
      </c>
      <c r="S109" s="183" t="s">
        <v>284</v>
      </c>
      <c r="T109" s="186" t="str">
        <f>_xlfn.IFS(R109=S109,"適切",R109="いない・いる","要入力",R109="いる","不適切",R109="非該当","要確認")</f>
        <v>要入力</v>
      </c>
      <c r="U109" s="434" t="str">
        <f>VLOOKUP($Q109,'自主点検表（軽費Ａ）'!$AG$5:$AL$1452,6,0)</f>
        <v>平20厚令107
第17条 第3項</v>
      </c>
    </row>
    <row r="110" spans="2:21" ht="30" customHeight="1" x14ac:dyDescent="0.65">
      <c r="B110" s="416">
        <f t="shared" si="4"/>
        <v>17</v>
      </c>
      <c r="C110" s="417">
        <v>13</v>
      </c>
      <c r="D110" s="265"/>
      <c r="E110" s="266"/>
      <c r="F110" s="267"/>
      <c r="G110" s="268"/>
      <c r="H110" s="269"/>
      <c r="I110" s="269"/>
      <c r="J110" s="269"/>
      <c r="K110" s="269"/>
      <c r="L110" s="269"/>
      <c r="M110" s="269"/>
      <c r="N110" s="424" t="s">
        <v>199</v>
      </c>
      <c r="O110" s="421" t="str">
        <f>VLOOKUP(Q110,'自主点検表（軽費Ａ）'!$A$5:$AE$1452,8,0)</f>
        <v>　施設長及び各職種の従業者で構成する「身体的拘束等の適正化のための対策を検討する委員会」（以下「身体的拘束等適正化検討委員会」）を設置し、施設全体で身体的拘束等廃止に取り組んでいますか。</v>
      </c>
      <c r="P110" s="185" t="str">
        <f t="shared" si="5"/>
        <v>✖</v>
      </c>
      <c r="Q110" s="431">
        <v>107</v>
      </c>
      <c r="R110" s="182" t="str">
        <f>VLOOKUP($Q110,'自主点検表（軽費Ａ）'!$AG$5:$AL$1452,2,0)</f>
        <v>いる・いない</v>
      </c>
      <c r="S110" s="183" t="s">
        <v>283</v>
      </c>
      <c r="T110" s="186" t="str">
        <f t="shared" si="6"/>
        <v>要入力</v>
      </c>
      <c r="U110" s="434" t="str">
        <f>VLOOKUP($Q110,'自主点検表（軽費Ａ）'!$AG$5:$AL$1452,6,0)</f>
        <v>平13老発 
155の3、5</v>
      </c>
    </row>
    <row r="111" spans="2:21" ht="30" customHeight="1" x14ac:dyDescent="0.65">
      <c r="B111" s="416">
        <f t="shared" si="4"/>
        <v>17</v>
      </c>
      <c r="C111" s="417">
        <v>13</v>
      </c>
      <c r="D111" s="265"/>
      <c r="E111" s="266"/>
      <c r="F111" s="267"/>
      <c r="G111" s="268"/>
      <c r="H111" s="269"/>
      <c r="I111" s="269"/>
      <c r="J111" s="269"/>
      <c r="K111" s="269"/>
      <c r="L111" s="269"/>
      <c r="M111" s="269"/>
      <c r="N111" s="426"/>
      <c r="O111" s="421" t="str">
        <f>VLOOKUP(Q111,'自主点検表（軽費Ａ）'!$A$5:$AE$1452,8,0)</f>
        <v>①</v>
      </c>
      <c r="P111" s="185" t="str">
        <f t="shared" si="5"/>
        <v>✖</v>
      </c>
      <c r="Q111" s="431">
        <v>108</v>
      </c>
      <c r="R111" s="182" t="str">
        <f>VLOOKUP($Q111,'自主点検表（軽費Ａ）'!$AG$5:$AL$1452,2,0)</f>
        <v>いる・いない</v>
      </c>
      <c r="S111" s="183" t="s">
        <v>283</v>
      </c>
      <c r="T111" s="186" t="str">
        <f t="shared" si="6"/>
        <v>要入力</v>
      </c>
      <c r="U111" s="434" t="str">
        <f>VLOOKUP($Q111,'自主点検表（軽費Ａ）'!$AG$5:$AL$1452,6,0)</f>
        <v>平20厚令107 
第17条 第5項 第1号</v>
      </c>
    </row>
    <row r="112" spans="2:21" ht="30" customHeight="1" x14ac:dyDescent="0.65">
      <c r="B112" s="416">
        <f t="shared" si="4"/>
        <v>17</v>
      </c>
      <c r="C112" s="417">
        <v>13</v>
      </c>
      <c r="D112" s="265"/>
      <c r="E112" s="266"/>
      <c r="F112" s="267"/>
      <c r="G112" s="268"/>
      <c r="H112" s="269"/>
      <c r="I112" s="269"/>
      <c r="J112" s="269"/>
      <c r="K112" s="269"/>
      <c r="L112" s="269"/>
      <c r="M112" s="269"/>
      <c r="N112" s="424"/>
      <c r="O112" s="421" t="str">
        <f>VLOOKUP(Q112,'自主点検表（軽費Ａ）'!$A$5:$AE$1452,8,0)</f>
        <v>②</v>
      </c>
      <c r="P112" s="185" t="str">
        <f t="shared" si="5"/>
        <v>✖</v>
      </c>
      <c r="Q112" s="431">
        <v>109</v>
      </c>
      <c r="R112" s="182" t="str">
        <f>VLOOKUP($Q112,'自主点検表（軽費Ａ）'!$AG$5:$AL$1452,2,0)</f>
        <v>いる・いない</v>
      </c>
      <c r="S112" s="183" t="s">
        <v>283</v>
      </c>
      <c r="T112" s="186" t="str">
        <f t="shared" si="6"/>
        <v>要入力</v>
      </c>
      <c r="U112" s="434">
        <f>VLOOKUP($Q112,'自主点検表（軽費Ａ）'!$AG$5:$AL$1452,6,0)</f>
        <v>0</v>
      </c>
    </row>
    <row r="113" spans="2:21" ht="30" customHeight="1" x14ac:dyDescent="0.65">
      <c r="B113" s="416">
        <f t="shared" si="4"/>
        <v>17</v>
      </c>
      <c r="C113" s="417">
        <v>13</v>
      </c>
      <c r="D113" s="265"/>
      <c r="E113" s="266"/>
      <c r="F113" s="267"/>
      <c r="G113" s="268"/>
      <c r="H113" s="269"/>
      <c r="I113" s="269"/>
      <c r="J113" s="269"/>
      <c r="K113" s="269"/>
      <c r="L113" s="269"/>
      <c r="M113" s="269"/>
      <c r="N113" s="424"/>
      <c r="O113" s="421" t="str">
        <f>VLOOKUP(Q113,'自主点検表（軽費Ａ）'!$A$5:$AE$1452,8,0)</f>
        <v>③</v>
      </c>
      <c r="P113" s="185" t="str">
        <f t="shared" si="5"/>
        <v>✖</v>
      </c>
      <c r="Q113" s="431">
        <v>110</v>
      </c>
      <c r="R113" s="182" t="str">
        <f>VLOOKUP($Q113,'自主点検表（軽費Ａ）'!$AG$5:$AL$1452,2,0)</f>
        <v>いる・いない</v>
      </c>
      <c r="S113" s="183" t="s">
        <v>283</v>
      </c>
      <c r="T113" s="186" t="str">
        <f t="shared" si="6"/>
        <v>要入力</v>
      </c>
      <c r="U113" s="434" t="str">
        <f>VLOOKUP($Q113,'自主点検表（軽費Ａ）'!$AG$5:$AL$1452,6,0)</f>
        <v>平20厚令107 
第17条 第5項 第2号</v>
      </c>
    </row>
    <row r="114" spans="2:21" ht="30" customHeight="1" x14ac:dyDescent="0.65">
      <c r="B114" s="416">
        <f t="shared" si="4"/>
        <v>17</v>
      </c>
      <c r="C114" s="417">
        <v>13</v>
      </c>
      <c r="D114" s="265"/>
      <c r="E114" s="266"/>
      <c r="F114" s="267"/>
      <c r="G114" s="268"/>
      <c r="H114" s="269"/>
      <c r="I114" s="269"/>
      <c r="J114" s="269"/>
      <c r="K114" s="269"/>
      <c r="L114" s="269"/>
      <c r="M114" s="269"/>
      <c r="N114" s="424"/>
      <c r="O114" s="421" t="str">
        <f>VLOOKUP(Q114,'自主点検表（軽費Ａ）'!$A$5:$AE$1452,8,0)</f>
        <v>④</v>
      </c>
      <c r="P114" s="185" t="str">
        <f t="shared" si="5"/>
        <v>✖</v>
      </c>
      <c r="Q114" s="431">
        <v>111</v>
      </c>
      <c r="R114" s="182" t="str">
        <f>VLOOKUP($Q114,'自主点検表（軽費Ａ）'!$AG$5:$AL$1452,2,0)</f>
        <v>いる・いない</v>
      </c>
      <c r="S114" s="183" t="s">
        <v>283</v>
      </c>
      <c r="T114" s="186" t="str">
        <f t="shared" si="6"/>
        <v>要入力</v>
      </c>
      <c r="U114" s="434" t="str">
        <f>VLOOKUP($Q114,'自主点検表（軽費Ａ）'!$AG$5:$AL$1452,6,0)</f>
        <v>平20厚令107
第17条 第5項 第3号
平20老発
0530002
第5の4の(5)</v>
      </c>
    </row>
    <row r="115" spans="2:21" ht="30" customHeight="1" x14ac:dyDescent="0.65">
      <c r="B115" s="416">
        <f t="shared" si="4"/>
        <v>17</v>
      </c>
      <c r="C115" s="417">
        <v>13</v>
      </c>
      <c r="D115" s="265"/>
      <c r="E115" s="266"/>
      <c r="F115" s="267"/>
      <c r="G115" s="268"/>
      <c r="H115" s="269"/>
      <c r="I115" s="269"/>
      <c r="J115" s="269"/>
      <c r="K115" s="269"/>
      <c r="L115" s="269"/>
      <c r="M115" s="269"/>
      <c r="N115" s="424"/>
      <c r="O115" s="421" t="str">
        <f>VLOOKUP(Q115,'自主点検表（軽費Ａ）'!$A$5:$AE$1452,8,0)</f>
        <v>⑤</v>
      </c>
      <c r="P115" s="185" t="str">
        <f t="shared" si="5"/>
        <v>✖</v>
      </c>
      <c r="Q115" s="431">
        <v>112</v>
      </c>
      <c r="R115" s="182" t="str">
        <f>VLOOKUP($Q115,'自主点検表（軽費Ａ）'!$AG$5:$AL$1452,2,0)</f>
        <v>いる・いない</v>
      </c>
      <c r="S115" s="183" t="s">
        <v>283</v>
      </c>
      <c r="T115" s="186" t="str">
        <f t="shared" si="6"/>
        <v>要入力</v>
      </c>
      <c r="U115" s="434" t="str">
        <f>VLOOKUP($Q115,'自主点検表（軽費Ａ）'!$AG$5:$AL$1452,6,0)</f>
        <v>平13老発
155の3,5</v>
      </c>
    </row>
    <row r="116" spans="2:21" ht="30" customHeight="1" x14ac:dyDescent="0.65">
      <c r="B116" s="416">
        <f t="shared" si="4"/>
        <v>17</v>
      </c>
      <c r="C116" s="417">
        <v>13</v>
      </c>
      <c r="D116" s="265"/>
      <c r="E116" s="266"/>
      <c r="F116" s="267"/>
      <c r="G116" s="268"/>
      <c r="H116" s="269"/>
      <c r="I116" s="269"/>
      <c r="J116" s="269"/>
      <c r="K116" s="269"/>
      <c r="L116" s="269"/>
      <c r="M116" s="269"/>
      <c r="N116" s="424"/>
      <c r="O116" s="421" t="str">
        <f>VLOOKUP(Q116,'自主点検表（軽費Ａ）'!$A$5:$AE$1452,8,0)</f>
        <v>⑥</v>
      </c>
      <c r="P116" s="185" t="str">
        <f t="shared" si="5"/>
        <v>✖</v>
      </c>
      <c r="Q116" s="431">
        <v>113</v>
      </c>
      <c r="R116" s="182" t="str">
        <f>VLOOKUP($Q116,'自主点検表（軽費Ａ）'!$AG$5:$AL$1452,2,0)</f>
        <v>いる・いない</v>
      </c>
      <c r="S116" s="183" t="s">
        <v>283</v>
      </c>
      <c r="T116" s="186" t="str">
        <f t="shared" si="6"/>
        <v>要入力</v>
      </c>
      <c r="U116" s="434" t="str">
        <f>VLOOKUP($Q116,'自主点検表（軽費Ａ）'!$AG$5:$AL$1452,6,0)</f>
        <v>平13老発
155の3,5</v>
      </c>
    </row>
    <row r="117" spans="2:21" ht="30" customHeight="1" x14ac:dyDescent="0.65">
      <c r="B117" s="416">
        <f t="shared" si="4"/>
        <v>17</v>
      </c>
      <c r="C117" s="417">
        <v>13</v>
      </c>
      <c r="D117" s="265"/>
      <c r="E117" s="266"/>
      <c r="F117" s="267"/>
      <c r="G117" s="268"/>
      <c r="H117" s="269"/>
      <c r="I117" s="269"/>
      <c r="J117" s="269"/>
      <c r="K117" s="269"/>
      <c r="L117" s="269"/>
      <c r="M117" s="269"/>
      <c r="N117" s="424"/>
      <c r="O117" s="421" t="str">
        <f>VLOOKUP(Q117,'自主点検表（軽費Ａ）'!$A$5:$AE$1452,8,0)</f>
        <v>(a) 委員会のメンバーについては、幅広い職種（例えば、施設長、事務長、介護職
　員、生活相談員）により構成していますか。</v>
      </c>
      <c r="P117" s="185" t="str">
        <f t="shared" si="5"/>
        <v>✖</v>
      </c>
      <c r="Q117" s="431">
        <v>114</v>
      </c>
      <c r="R117" s="182" t="str">
        <f>VLOOKUP($Q117,'自主点検表（軽費Ａ）'!$AG$5:$AL$1452,2,0)</f>
        <v>いる・いない</v>
      </c>
      <c r="S117" s="183" t="s">
        <v>283</v>
      </c>
      <c r="T117" s="186" t="str">
        <f t="shared" si="6"/>
        <v>要入力</v>
      </c>
      <c r="U117" s="434" t="str">
        <f>VLOOKUP($Q117,'自主点検表（軽費Ａ）'!$AG$5:$AL$1452,6,0)</f>
        <v>平20老発 
0530002 
第5の4の(3)</v>
      </c>
    </row>
    <row r="118" spans="2:21" ht="30" customHeight="1" x14ac:dyDescent="0.65">
      <c r="B118" s="416">
        <f t="shared" si="4"/>
        <v>17</v>
      </c>
      <c r="C118" s="417">
        <v>13</v>
      </c>
      <c r="D118" s="265"/>
      <c r="E118" s="266"/>
      <c r="F118" s="267"/>
      <c r="G118" s="268"/>
      <c r="H118" s="269"/>
      <c r="I118" s="269"/>
      <c r="J118" s="269"/>
      <c r="K118" s="269"/>
      <c r="L118" s="269"/>
      <c r="M118" s="269"/>
      <c r="N118" s="426"/>
      <c r="O118" s="421" t="str">
        <f>VLOOKUP(Q118,'自主点検表（軽費Ａ）'!$A$5:$AE$1452,8,0)</f>
        <v>(b)(a)の構成メンバーの責務及び役割分担を明確にするとともに、専任の身体的拘束
　等の適正化対応策を担当する者を定めていますか。</v>
      </c>
      <c r="P118" s="185" t="str">
        <f t="shared" si="5"/>
        <v>✖</v>
      </c>
      <c r="Q118" s="431">
        <v>115</v>
      </c>
      <c r="R118" s="182" t="str">
        <f>VLOOKUP($Q118,'自主点検表（軽費Ａ）'!$AG$5:$AL$1452,2,0)</f>
        <v>いる・いない</v>
      </c>
      <c r="S118" s="183" t="s">
        <v>283</v>
      </c>
      <c r="T118" s="186" t="str">
        <f t="shared" si="6"/>
        <v>要入力</v>
      </c>
      <c r="U118" s="434" t="str">
        <f>VLOOKUP($Q118,'自主点検表（軽費Ａ）'!$AG$5:$AL$1452,6,0)</f>
        <v>平20老発 
0530002 
第5の4の(3)</v>
      </c>
    </row>
    <row r="119" spans="2:21" ht="30" customHeight="1" x14ac:dyDescent="0.65">
      <c r="B119" s="416">
        <f t="shared" si="4"/>
        <v>18</v>
      </c>
      <c r="C119" s="417">
        <v>14</v>
      </c>
      <c r="D119" s="265"/>
      <c r="E119" s="266"/>
      <c r="F119" s="267"/>
      <c r="G119" s="268"/>
      <c r="H119" s="269"/>
      <c r="I119" s="269"/>
      <c r="J119" s="269"/>
      <c r="K119" s="269"/>
      <c r="L119" s="269"/>
      <c r="M119" s="269"/>
      <c r="N119" s="424"/>
      <c r="O119" s="421" t="str">
        <f>VLOOKUP(Q119,'自主点検表（軽費Ａ）'!$A$5:$AE$1452,8,0)</f>
        <v>(c)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v>
      </c>
      <c r="P119" s="185" t="str">
        <f t="shared" si="5"/>
        <v>✖</v>
      </c>
      <c r="Q119" s="431">
        <v>116</v>
      </c>
      <c r="R119" s="182" t="str">
        <f>VLOOKUP($Q119,'自主点検表（軽費Ａ）'!$AG$5:$AL$1452,2,0)</f>
        <v>いる・いない</v>
      </c>
      <c r="S119" s="183" t="s">
        <v>283</v>
      </c>
      <c r="T119" s="186" t="str">
        <f t="shared" si="6"/>
        <v>要入力</v>
      </c>
      <c r="U119" s="434" t="str">
        <f>VLOOKUP($Q119,'自主点検表（軽費Ａ）'!$AG$5:$AL$1452,6,0)</f>
        <v>平20老発
0530002
第5の4の(3)</v>
      </c>
    </row>
    <row r="120" spans="2:21" ht="30" customHeight="1" x14ac:dyDescent="0.65">
      <c r="B120" s="416">
        <f t="shared" si="4"/>
        <v>18</v>
      </c>
      <c r="C120" s="417">
        <v>14</v>
      </c>
      <c r="D120" s="265"/>
      <c r="E120" s="266"/>
      <c r="F120" s="267"/>
      <c r="G120" s="268"/>
      <c r="H120" s="269"/>
      <c r="I120" s="269"/>
      <c r="J120" s="269"/>
      <c r="K120" s="269"/>
      <c r="L120" s="269"/>
      <c r="M120" s="269"/>
      <c r="N120" s="424"/>
      <c r="O120" s="421" t="str">
        <f>VLOOKUP(Q120,'自主点検表（軽費Ａ）'!$A$5:$AE$1452,8,0)</f>
        <v>　身体的拘束等の適正化のための指針については、以下のような内容を盛り込んでいますか。</v>
      </c>
      <c r="P120" s="185" t="str">
        <f t="shared" si="5"/>
        <v>✖</v>
      </c>
      <c r="Q120" s="431">
        <v>117</v>
      </c>
      <c r="R120" s="182" t="str">
        <f>VLOOKUP($Q120,'自主点検表（軽費Ａ）'!$AG$5:$AL$1452,2,0)</f>
        <v>いる・いない</v>
      </c>
      <c r="S120" s="183" t="s">
        <v>283</v>
      </c>
      <c r="T120" s="186" t="str">
        <f t="shared" si="6"/>
        <v>要入力</v>
      </c>
      <c r="U120" s="434" t="str">
        <f>VLOOKUP($Q120,'自主点検表（軽費Ａ）'!$AG$5:$AL$1452,6,0)</f>
        <v>平20厚令107
第17条 第5項 第2号
平20老発
0530002
第5の4の(4)</v>
      </c>
    </row>
    <row r="121" spans="2:21" ht="30" customHeight="1" x14ac:dyDescent="0.65">
      <c r="B121" s="416">
        <f t="shared" si="4"/>
        <v>18</v>
      </c>
      <c r="C121" s="417">
        <v>14</v>
      </c>
      <c r="D121" s="265"/>
      <c r="E121" s="266"/>
      <c r="F121" s="267"/>
      <c r="G121" s="268"/>
      <c r="H121" s="269"/>
      <c r="I121" s="269"/>
      <c r="J121" s="269"/>
      <c r="K121" s="269"/>
      <c r="L121" s="269"/>
      <c r="M121" s="269"/>
      <c r="N121" s="424"/>
      <c r="O121" s="421" t="str">
        <f>VLOOKUP(Q121,'自主点検表（軽費Ａ）'!$A$5:$AE$1452,8,0)</f>
        <v>【身体的拘束等の適正化のための従業者に対する研修について】</v>
      </c>
      <c r="P121" s="185" t="str">
        <f t="shared" si="5"/>
        <v>✖</v>
      </c>
      <c r="Q121" s="431">
        <v>118</v>
      </c>
      <c r="R121" s="182" t="str">
        <f>VLOOKUP($Q121,'自主点検表（軽費Ａ）'!$AG$5:$AL$1452,2,0)</f>
        <v>いる・いない</v>
      </c>
      <c r="S121" s="183" t="s">
        <v>283</v>
      </c>
      <c r="T121" s="186" t="str">
        <f t="shared" si="6"/>
        <v>要入力</v>
      </c>
      <c r="U121" s="434" t="str">
        <f>VLOOKUP($Q121,'自主点検表（軽費Ａ）'!$AG$5:$AL$1452,6,0)</f>
        <v>平20厚令107
第17条 第5項 第3号
平20老発
0530002
第5の4の(5)</v>
      </c>
    </row>
    <row r="122" spans="2:21" ht="30" customHeight="1" x14ac:dyDescent="0.65">
      <c r="B122" s="416">
        <f t="shared" si="4"/>
        <v>19</v>
      </c>
      <c r="C122" s="417">
        <v>15</v>
      </c>
      <c r="D122" s="265"/>
      <c r="E122" s="266"/>
      <c r="F122" s="267"/>
      <c r="G122" s="268"/>
      <c r="H122" s="269"/>
      <c r="I122" s="269"/>
      <c r="J122" s="269"/>
      <c r="K122" s="269"/>
      <c r="L122" s="269"/>
      <c r="M122" s="269"/>
      <c r="N122" s="424" t="s">
        <v>193</v>
      </c>
      <c r="O122" s="421" t="str">
        <f>VLOOKUP(Q122,'自主点検表（軽費Ａ）'!$A$5:$AE$1452,8,0)</f>
        <v>　緊急やむを得ず身体的拘束等を行う場合には、その態様及び時間、利用者の心身の状況並びに緊急やむを得なかった理由を記録していますか。</v>
      </c>
      <c r="P122" s="185" t="str">
        <f t="shared" si="5"/>
        <v>✖</v>
      </c>
      <c r="Q122" s="431">
        <v>119</v>
      </c>
      <c r="R122" s="182" t="str">
        <f>VLOOKUP($Q122,'自主点検表（軽費Ａ）'!$AG$5:$AL$1452,2,0)</f>
        <v>いる・いない</v>
      </c>
      <c r="S122" s="183" t="s">
        <v>283</v>
      </c>
      <c r="T122" s="186" t="str">
        <f t="shared" si="6"/>
        <v>要入力</v>
      </c>
      <c r="U122" s="434" t="str">
        <f>VLOOKUP($Q122,'自主点検表（軽費Ａ）'!$AG$5:$AL$1452,6,0)</f>
        <v>平20厚令107
第17条 第4項</v>
      </c>
    </row>
    <row r="123" spans="2:21" ht="30" customHeight="1" x14ac:dyDescent="0.65">
      <c r="B123" s="416">
        <f t="shared" si="4"/>
        <v>19</v>
      </c>
      <c r="C123" s="417">
        <v>15</v>
      </c>
      <c r="D123" s="265"/>
      <c r="E123" s="266"/>
      <c r="F123" s="267"/>
      <c r="G123" s="268"/>
      <c r="H123" s="269"/>
      <c r="I123" s="269"/>
      <c r="J123" s="269"/>
      <c r="K123" s="269"/>
      <c r="L123" s="269"/>
      <c r="M123" s="269"/>
      <c r="N123" s="424"/>
      <c r="O123" s="421" t="str">
        <f>VLOOKUP(Q123,'自主点検表（軽費Ａ）'!$A$5:$AE$1452,8,0)</f>
        <v>　なお、「身体拘束ゼロへの手引き」に例示されている「緊急やむを得ない身体拘束に関する説明書」などを参考にして、文書により家族等にわかりやすく説明し、原則として拘束開始時かそれ以前に同意を得ていますか。</v>
      </c>
      <c r="P123" s="185" t="str">
        <f t="shared" si="5"/>
        <v>✖</v>
      </c>
      <c r="Q123" s="431">
        <v>120</v>
      </c>
      <c r="R123" s="182" t="str">
        <f>VLOOKUP($Q123,'自主点検表（軽費Ａ）'!$AG$5:$AL$1452,2,0)</f>
        <v>いる・いない</v>
      </c>
      <c r="S123" s="183" t="s">
        <v>283</v>
      </c>
      <c r="T123" s="186" t="str">
        <f t="shared" si="6"/>
        <v>要入力</v>
      </c>
      <c r="U123" s="434" t="str">
        <f>VLOOKUP($Q123,'自主点検表（軽費Ａ）'!$AG$5:$AL$1452,6,0)</f>
        <v xml:space="preserve">条例 第18条 </v>
      </c>
    </row>
    <row r="124" spans="2:21" ht="30" customHeight="1" x14ac:dyDescent="0.65">
      <c r="B124" s="416">
        <f t="shared" si="4"/>
        <v>19</v>
      </c>
      <c r="C124" s="417">
        <v>15</v>
      </c>
      <c r="D124" s="265"/>
      <c r="E124" s="266"/>
      <c r="F124" s="267"/>
      <c r="G124" s="268"/>
      <c r="H124" s="269"/>
      <c r="I124" s="269"/>
      <c r="J124" s="269"/>
      <c r="K124" s="269"/>
      <c r="L124" s="269"/>
      <c r="M124" s="269"/>
      <c r="N124" s="424"/>
      <c r="O124" s="421" t="str">
        <f>VLOOKUP(Q124,'自主点検表（軽費Ａ）'!$A$5:$AE$1452,8,0)</f>
        <v>　上記の説明書について、次の点について適切に取り扱い、作成及び同意を得ていますか。</v>
      </c>
      <c r="P124" s="185" t="str">
        <f t="shared" si="5"/>
        <v>✖</v>
      </c>
      <c r="Q124" s="431">
        <v>121</v>
      </c>
      <c r="R124" s="182" t="str">
        <f>VLOOKUP($Q124,'自主点検表（軽費Ａ）'!$AG$5:$AL$1452,2,0)</f>
        <v>いる・いない</v>
      </c>
      <c r="S124" s="183" t="s">
        <v>283</v>
      </c>
      <c r="T124" s="186" t="str">
        <f t="shared" si="6"/>
        <v>要入力</v>
      </c>
      <c r="U124" s="434" t="str">
        <f>VLOOKUP($Q124,'自主点検表（軽費Ａ）'!$AG$5:$AL$1452,6,0)</f>
        <v>平13老発 
155の6の(1)(2)</v>
      </c>
    </row>
    <row r="125" spans="2:21" ht="30" customHeight="1" x14ac:dyDescent="0.65">
      <c r="B125" s="416">
        <f t="shared" si="4"/>
        <v>19</v>
      </c>
      <c r="C125" s="417">
        <v>15</v>
      </c>
      <c r="D125" s="265"/>
      <c r="E125" s="266"/>
      <c r="F125" s="267"/>
      <c r="G125" s="268"/>
      <c r="H125" s="269"/>
      <c r="I125" s="269"/>
      <c r="J125" s="269"/>
      <c r="K125" s="269"/>
      <c r="L125" s="269"/>
      <c r="M125" s="269"/>
      <c r="N125" s="424" t="s">
        <v>194</v>
      </c>
      <c r="O125" s="421" t="str">
        <f>VLOOKUP(Q125,'自主点検表（軽費Ａ）'!$A$5:$AE$1452,8,0)</f>
        <v>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v>
      </c>
      <c r="P125" s="185" t="str">
        <f t="shared" si="5"/>
        <v>✖</v>
      </c>
      <c r="Q125" s="431">
        <v>122</v>
      </c>
      <c r="R125" s="182" t="str">
        <f>VLOOKUP($Q125,'自主点検表（軽費Ａ）'!$AG$5:$AL$1452,2,0)</f>
        <v>いる・いない</v>
      </c>
      <c r="S125" s="183" t="s">
        <v>283</v>
      </c>
      <c r="T125" s="186" t="str">
        <f t="shared" si="6"/>
        <v>要入力</v>
      </c>
      <c r="U125" s="434" t="str">
        <f>VLOOKUP($Q125,'自主点検表（軽費Ａ）'!$AG$5:$AL$1452,6,0)</f>
        <v>平13老発 
155の6の(2)</v>
      </c>
    </row>
    <row r="126" spans="2:21" ht="30" customHeight="1" x14ac:dyDescent="0.65">
      <c r="B126" s="416">
        <f t="shared" si="4"/>
        <v>19</v>
      </c>
      <c r="C126" s="417">
        <v>15</v>
      </c>
      <c r="D126" s="265"/>
      <c r="E126" s="266"/>
      <c r="F126" s="267"/>
      <c r="G126" s="268"/>
      <c r="H126" s="269"/>
      <c r="I126" s="269"/>
      <c r="J126" s="269" t="s">
        <v>722</v>
      </c>
      <c r="K126" s="269"/>
      <c r="L126" s="269"/>
      <c r="M126" s="269"/>
      <c r="N126" s="424" t="s">
        <v>195</v>
      </c>
      <c r="O126" s="421" t="str">
        <f>VLOOKUP(Q126,'自主点検表（軽費Ａ）'!$A$5:$AE$1452,8,0)</f>
        <v>　事業所の従業員は高齢者虐待を発見しやすい立場にあることを自覚し、高齢者虐待の早期発見に努めていますか。</v>
      </c>
      <c r="P126" s="185" t="str">
        <f t="shared" si="5"/>
        <v>✖</v>
      </c>
      <c r="Q126" s="431">
        <v>123</v>
      </c>
      <c r="R126" s="182" t="str">
        <f>VLOOKUP($Q126,'自主点検表（軽費Ａ）'!$AG$5:$AL$1452,2,0)</f>
        <v>いる・いない</v>
      </c>
      <c r="S126" s="183" t="s">
        <v>283</v>
      </c>
      <c r="T126" s="186" t="str">
        <f t="shared" si="6"/>
        <v>要入力</v>
      </c>
      <c r="U126" s="434" t="str">
        <f>VLOOKUP($Q126,'自主点検表（軽費Ａ）'!$AG$5:$AL$1452,6,0)</f>
        <v>高齢者虐待防止法
第5条</v>
      </c>
    </row>
    <row r="127" spans="2:21" ht="30" customHeight="1" x14ac:dyDescent="0.65">
      <c r="B127" s="416">
        <f t="shared" si="4"/>
        <v>20</v>
      </c>
      <c r="C127" s="417">
        <v>16</v>
      </c>
      <c r="D127" s="265"/>
      <c r="E127" s="266"/>
      <c r="F127" s="267"/>
      <c r="G127" s="268"/>
      <c r="H127" s="269"/>
      <c r="I127" s="269"/>
      <c r="J127" s="269"/>
      <c r="K127" s="269"/>
      <c r="L127" s="269"/>
      <c r="M127" s="269"/>
      <c r="N127" s="424" t="s">
        <v>196</v>
      </c>
      <c r="O127" s="421" t="str">
        <f>VLOOKUP(Q127,'自主点検表（軽費Ａ）'!$A$5:$AE$1452,8,0)</f>
        <v>①</v>
      </c>
      <c r="P127" s="185" t="str">
        <f t="shared" si="5"/>
        <v>✖</v>
      </c>
      <c r="Q127" s="431">
        <v>124</v>
      </c>
      <c r="R127" s="182" t="str">
        <f>VLOOKUP($Q127,'自主点検表（軽費Ａ）'!$AG$5:$AL$1452,2,0)</f>
        <v>いる・いない</v>
      </c>
      <c r="S127" s="183" t="s">
        <v>283</v>
      </c>
      <c r="T127" s="186" t="str">
        <f t="shared" si="6"/>
        <v>要入力</v>
      </c>
      <c r="U127" s="434">
        <f>VLOOKUP($Q127,'自主点検表（軽費Ａ）'!$AG$5:$AL$1452,6,0)</f>
        <v>0</v>
      </c>
    </row>
    <row r="128" spans="2:21" ht="30" customHeight="1" x14ac:dyDescent="0.65">
      <c r="B128" s="416">
        <f t="shared" si="4"/>
        <v>20</v>
      </c>
      <c r="C128" s="417">
        <v>16</v>
      </c>
      <c r="D128" s="265"/>
      <c r="E128" s="266"/>
      <c r="F128" s="267"/>
      <c r="G128" s="268"/>
      <c r="H128" s="269"/>
      <c r="I128" s="269"/>
      <c r="J128" s="269"/>
      <c r="K128" s="269"/>
      <c r="L128" s="269"/>
      <c r="M128" s="269"/>
      <c r="N128" s="424"/>
      <c r="O128" s="421" t="str">
        <f>VLOOKUP(Q128,'自主点検表（軽費Ａ）'!$A$5:$AE$1452,8,0)</f>
        <v>②</v>
      </c>
      <c r="P128" s="185" t="str">
        <f t="shared" si="5"/>
        <v>✖</v>
      </c>
      <c r="Q128" s="431">
        <v>125</v>
      </c>
      <c r="R128" s="182" t="str">
        <f>VLOOKUP($Q128,'自主点検表（軽費Ａ）'!$AG$5:$AL$1452,2,0)</f>
        <v>いる・いない</v>
      </c>
      <c r="S128" s="183" t="s">
        <v>283</v>
      </c>
      <c r="T128" s="186" t="str">
        <f t="shared" si="6"/>
        <v>要入力</v>
      </c>
      <c r="U128" s="434" t="str">
        <f>VLOOKUP($Q128,'自主点検表（軽費Ａ）'!$AG$5:$AL$1452,6,0)</f>
        <v xml:space="preserve">平20老発 
0530002 
第5の20の① </v>
      </c>
    </row>
    <row r="129" spans="2:21" ht="30" customHeight="1" x14ac:dyDescent="0.65">
      <c r="B129" s="416">
        <f t="shared" si="4"/>
        <v>21</v>
      </c>
      <c r="C129" s="417">
        <v>17</v>
      </c>
      <c r="D129" s="265"/>
      <c r="E129" s="266"/>
      <c r="F129" s="267"/>
      <c r="G129" s="268"/>
      <c r="H129" s="269"/>
      <c r="I129" s="269"/>
      <c r="J129" s="269"/>
      <c r="K129" s="269"/>
      <c r="L129" s="269"/>
      <c r="M129" s="269"/>
      <c r="N129" s="424"/>
      <c r="O129" s="421" t="str">
        <f>VLOOKUP(Q129,'自主点検表（軽費Ａ）'!$A$5:$AE$1452,8,0)</f>
        <v>③</v>
      </c>
      <c r="P129" s="185" t="str">
        <f t="shared" si="5"/>
        <v>✖</v>
      </c>
      <c r="Q129" s="431">
        <v>126</v>
      </c>
      <c r="R129" s="182" t="str">
        <f>VLOOKUP($Q129,'自主点検表（軽費Ａ）'!$AG$5:$AL$1452,2,0)</f>
        <v>いる・いない</v>
      </c>
      <c r="S129" s="183" t="s">
        <v>283</v>
      </c>
      <c r="T129" s="186" t="str">
        <f t="shared" si="6"/>
        <v>要入力</v>
      </c>
      <c r="U129" s="434" t="str">
        <f>VLOOKUP($Q129,'自主点検表（軽費Ａ）'!$AG$5:$AL$1452,6,0)</f>
        <v>平20老発 
0530002 
第5の20の②</v>
      </c>
    </row>
    <row r="130" spans="2:21" ht="30" customHeight="1" x14ac:dyDescent="0.65">
      <c r="B130" s="416">
        <f t="shared" si="4"/>
        <v>21</v>
      </c>
      <c r="C130" s="417">
        <v>17</v>
      </c>
      <c r="D130" s="265"/>
      <c r="E130" s="266"/>
      <c r="F130" s="267"/>
      <c r="G130" s="268"/>
      <c r="H130" s="269"/>
      <c r="I130" s="269"/>
      <c r="J130" s="269"/>
      <c r="K130" s="269"/>
      <c r="L130" s="269"/>
      <c r="M130" s="269"/>
      <c r="N130" s="424"/>
      <c r="O130" s="421" t="str">
        <f>VLOOKUP(Q130,'自主点検表（軽費Ａ）'!$A$5:$AE$1452,8,0)</f>
        <v>④</v>
      </c>
      <c r="P130" s="185" t="str">
        <f t="shared" si="5"/>
        <v>✖</v>
      </c>
      <c r="Q130" s="431">
        <v>127</v>
      </c>
      <c r="R130" s="182" t="str">
        <f>VLOOKUP($Q130,'自主点検表（軽費Ａ）'!$AG$5:$AL$1452,2,0)</f>
        <v>いる・いない</v>
      </c>
      <c r="S130" s="183" t="s">
        <v>283</v>
      </c>
      <c r="T130" s="186" t="str">
        <f t="shared" si="6"/>
        <v>要入力</v>
      </c>
      <c r="U130" s="434" t="str">
        <f>VLOOKUP($Q130,'自主点検表（軽費Ａ）'!$AG$5:$AL$1452,6,0)</f>
        <v>平20老発 
0530002 
第5の20の③</v>
      </c>
    </row>
    <row r="131" spans="2:21" ht="30" customHeight="1" x14ac:dyDescent="0.65">
      <c r="B131" s="416">
        <f t="shared" si="4"/>
        <v>21</v>
      </c>
      <c r="C131" s="417">
        <v>17</v>
      </c>
      <c r="D131" s="265"/>
      <c r="E131" s="266"/>
      <c r="F131" s="267"/>
      <c r="G131" s="268"/>
      <c r="H131" s="269"/>
      <c r="I131" s="269"/>
      <c r="J131" s="269"/>
      <c r="K131" s="269"/>
      <c r="L131" s="269"/>
      <c r="M131" s="269"/>
      <c r="N131" s="424"/>
      <c r="O131" s="421" t="str">
        <f>VLOOKUP(Q131,'自主点検表（軽費Ａ）'!$A$5:$AE$1452,8,0)</f>
        <v>⑤</v>
      </c>
      <c r="P131" s="185" t="str">
        <f t="shared" si="5"/>
        <v>✖</v>
      </c>
      <c r="Q131" s="431">
        <v>128</v>
      </c>
      <c r="R131" s="182" t="str">
        <f>VLOOKUP($Q131,'自主点検表（軽費Ａ）'!$AG$5:$AL$1452,2,0)</f>
        <v>いる・いない</v>
      </c>
      <c r="S131" s="183" t="s">
        <v>283</v>
      </c>
      <c r="T131" s="186" t="str">
        <f t="shared" si="6"/>
        <v>要入力</v>
      </c>
      <c r="U131" s="434" t="str">
        <f>VLOOKUP($Q131,'自主点検表（軽費Ａ）'!$AG$5:$AL$1452,6,0)</f>
        <v xml:space="preserve">平20老発 
0530002 
第5の20の④ </v>
      </c>
    </row>
    <row r="132" spans="2:21" ht="30" customHeight="1" x14ac:dyDescent="0.65">
      <c r="B132" s="416">
        <f t="shared" si="4"/>
        <v>21</v>
      </c>
      <c r="C132" s="417">
        <v>17</v>
      </c>
      <c r="D132" s="265"/>
      <c r="E132" s="266"/>
      <c r="F132" s="267"/>
      <c r="G132" s="268"/>
      <c r="H132" s="269"/>
      <c r="I132" s="269"/>
      <c r="J132" s="269"/>
      <c r="K132" s="269"/>
      <c r="L132" s="269"/>
      <c r="M132" s="269"/>
      <c r="N132" s="424" t="s">
        <v>200</v>
      </c>
      <c r="O132" s="421" t="str">
        <f>VLOOKUP(Q132,'自主点検表（軽費Ａ）'!$A$5:$AE$1452,8,0)</f>
        <v>　高齢者虐待の防止について、従業者への研修の実施、サービスの提供を受ける利用者及びその家族からの苦情の処理の体制の整備等、虐待の防止のための措置を講じていますか。</v>
      </c>
      <c r="P132" s="185" t="str">
        <f t="shared" si="5"/>
        <v>✖</v>
      </c>
      <c r="Q132" s="431">
        <v>129</v>
      </c>
      <c r="R132" s="182" t="str">
        <f>VLOOKUP($Q132,'自主点検表（軽費Ａ）'!$AG$5:$AL$1452,2,0)</f>
        <v>いる・いない</v>
      </c>
      <c r="S132" s="183" t="s">
        <v>283</v>
      </c>
      <c r="T132" s="186" t="str">
        <f t="shared" si="6"/>
        <v>要入力</v>
      </c>
      <c r="U132" s="434" t="str">
        <f>VLOOKUP($Q132,'自主点検表（軽費Ａ）'!$AG$5:$AL$1452,6,0)</f>
        <v>高齢者虐待防止法
第20条</v>
      </c>
    </row>
    <row r="133" spans="2:21" ht="30" customHeight="1" x14ac:dyDescent="0.65">
      <c r="B133" s="416">
        <f t="shared" ref="B133:B202" si="7">C133+4</f>
        <v>21</v>
      </c>
      <c r="C133" s="417">
        <v>17</v>
      </c>
      <c r="D133" s="265"/>
      <c r="E133" s="266"/>
      <c r="F133" s="267"/>
      <c r="G133" s="268"/>
      <c r="H133" s="269"/>
      <c r="I133" s="269"/>
      <c r="J133" s="269"/>
      <c r="K133" s="269"/>
      <c r="L133" s="269"/>
      <c r="M133" s="269"/>
      <c r="N133" s="424" t="s">
        <v>201</v>
      </c>
      <c r="O133" s="421" t="str">
        <f>VLOOKUP(Q133,'自主点検表（軽費Ａ）'!$A$5:$AE$1452,8,0)</f>
        <v>　高齢者虐待を受けたと思われる入所者を発見した場合は、速やかに市町村に通報していますか。</v>
      </c>
      <c r="P133" s="185" t="str">
        <f t="shared" si="5"/>
        <v>✖</v>
      </c>
      <c r="Q133" s="431">
        <v>130</v>
      </c>
      <c r="R133" s="182" t="str">
        <f>VLOOKUP($Q133,'自主点検表（軽費Ａ）'!$AG$5:$AL$1452,2,0)</f>
        <v>いる・いない</v>
      </c>
      <c r="S133" s="183" t="s">
        <v>283</v>
      </c>
      <c r="T133" s="186" t="str">
        <f t="shared" si="6"/>
        <v>要入力</v>
      </c>
      <c r="U133" s="434" t="str">
        <f>VLOOKUP($Q133,'自主点検表（軽費Ａ）'!$AG$5:$AL$1452,6,0)</f>
        <v>高齢者虐待防止法
第21条</v>
      </c>
    </row>
    <row r="134" spans="2:21" ht="30" customHeight="1" x14ac:dyDescent="0.65">
      <c r="B134" s="416">
        <f t="shared" si="7"/>
        <v>22</v>
      </c>
      <c r="C134" s="417">
        <v>18</v>
      </c>
      <c r="D134" s="265"/>
      <c r="E134" s="266"/>
      <c r="F134" s="267"/>
      <c r="G134" s="268" t="s">
        <v>550</v>
      </c>
      <c r="H134" s="269"/>
      <c r="I134" s="269"/>
      <c r="J134" s="269"/>
      <c r="K134" s="269"/>
      <c r="L134" s="269"/>
      <c r="M134" s="269"/>
      <c r="N134" s="424" t="s">
        <v>37</v>
      </c>
      <c r="O134" s="421" t="str">
        <f>VLOOKUP(Q134,'自主点検表（軽費Ａ）'!$A$5:$AE$1452,8,0)</f>
        <v>　栄養並びに入所者の心身の状況及び嗜好を考慮した食事を、適切な時間に提供していますか。</v>
      </c>
      <c r="P134" s="185" t="str">
        <f t="shared" si="5"/>
        <v>✖</v>
      </c>
      <c r="Q134" s="431">
        <v>131</v>
      </c>
      <c r="R134" s="182" t="str">
        <f>VLOOKUP($Q134,'自主点検表（軽費Ａ）'!$AG$5:$AL$1452,2,0)</f>
        <v>いる・いない</v>
      </c>
      <c r="S134" s="183" t="s">
        <v>283</v>
      </c>
      <c r="T134" s="186" t="str">
        <f t="shared" si="6"/>
        <v>要入力</v>
      </c>
      <c r="U134" s="434" t="str">
        <f>VLOOKUP($Q134,'自主点検表（軽費Ａ）'!$AG$5:$AL$1452,6,0)</f>
        <v xml:space="preserve">平20厚令107 
第18条 </v>
      </c>
    </row>
    <row r="135" spans="2:21" ht="30" customHeight="1" x14ac:dyDescent="0.65">
      <c r="B135" s="416">
        <f t="shared" si="7"/>
        <v>22</v>
      </c>
      <c r="C135" s="417">
        <v>18</v>
      </c>
      <c r="D135" s="265"/>
      <c r="E135" s="266"/>
      <c r="F135" s="267"/>
      <c r="G135" s="268"/>
      <c r="H135" s="269"/>
      <c r="I135" s="269"/>
      <c r="J135" s="269"/>
      <c r="K135" s="269"/>
      <c r="L135" s="269"/>
      <c r="M135" s="269"/>
      <c r="N135" s="424"/>
      <c r="O135" s="421" t="str">
        <f>VLOOKUP(Q135,'自主点検表（軽費Ａ）'!$A$5:$AE$1452,8,0)</f>
        <v>　一時的な疾病により、食堂において食事をすることが困難な入所者に対しては、居室において食事を提供するなど、必要な配慮を行っていますか。</v>
      </c>
      <c r="P135" s="185" t="str">
        <f t="shared" si="5"/>
        <v>✖</v>
      </c>
      <c r="Q135" s="431">
        <v>132</v>
      </c>
      <c r="R135" s="182" t="str">
        <f>VLOOKUP($Q135,'自主点検表（軽費Ａ）'!$AG$5:$AL$1452,2,0)</f>
        <v>いる・いない</v>
      </c>
      <c r="S135" s="183" t="s">
        <v>283</v>
      </c>
      <c r="T135" s="186" t="str">
        <f t="shared" si="6"/>
        <v>要入力</v>
      </c>
      <c r="U135" s="434" t="str">
        <f>VLOOKUP($Q135,'自主点検表（軽費Ａ）'!$AG$5:$AL$1452,6,0)</f>
        <v>平20老発 
0530002 
第5の5の(1)</v>
      </c>
    </row>
    <row r="136" spans="2:21" ht="30" customHeight="1" x14ac:dyDescent="0.65">
      <c r="B136" s="416">
        <f t="shared" si="7"/>
        <v>22</v>
      </c>
      <c r="C136" s="417">
        <v>18</v>
      </c>
      <c r="D136" s="265"/>
      <c r="E136" s="266"/>
      <c r="F136" s="267"/>
      <c r="G136" s="268"/>
      <c r="H136" s="269"/>
      <c r="I136" s="269"/>
      <c r="J136" s="269"/>
      <c r="K136" s="269"/>
      <c r="L136" s="269"/>
      <c r="M136" s="269"/>
      <c r="N136" s="424" t="s">
        <v>74</v>
      </c>
      <c r="O136" s="421" t="str">
        <f>VLOOKUP(Q136,'自主点検表（軽費Ａ）'!$A$5:$AE$1452,8,0)</f>
        <v>　調理は、あらかじめ作成された献立(予定献立表)に従って行うとともに、その実施状況（実施献立表）を明らかにしていますか。</v>
      </c>
      <c r="P136" s="185" t="str">
        <f t="shared" si="5"/>
        <v>✖</v>
      </c>
      <c r="Q136" s="431">
        <v>133</v>
      </c>
      <c r="R136" s="182" t="str">
        <f>VLOOKUP($Q136,'自主点検表（軽費Ａ）'!$AG$5:$AL$1452,2,0)</f>
        <v>いる・いない</v>
      </c>
      <c r="S136" s="183" t="s">
        <v>283</v>
      </c>
      <c r="T136" s="186" t="str">
        <f t="shared" si="6"/>
        <v>要入力</v>
      </c>
      <c r="U136" s="434" t="str">
        <f>VLOOKUP($Q136,'自主点検表（軽費Ａ）'!$AG$5:$AL$1452,6,0)</f>
        <v>平20老発 
0530002 
第5の5の(2)</v>
      </c>
    </row>
    <row r="137" spans="2:21" ht="30" customHeight="1" x14ac:dyDescent="0.65">
      <c r="B137" s="416">
        <f t="shared" si="7"/>
        <v>22</v>
      </c>
      <c r="C137" s="417">
        <v>18</v>
      </c>
      <c r="D137" s="265"/>
      <c r="E137" s="266"/>
      <c r="F137" s="267"/>
      <c r="G137" s="268"/>
      <c r="H137" s="269"/>
      <c r="I137" s="269"/>
      <c r="J137" s="269"/>
      <c r="K137" s="269"/>
      <c r="L137" s="269"/>
      <c r="M137" s="269"/>
      <c r="N137" s="424" t="s">
        <v>198</v>
      </c>
      <c r="O137" s="421" t="str">
        <f>VLOOKUP(Q137,'自主点検表（軽費Ａ）'!$A$5:$AE$1452,8,0)</f>
        <v>　病弱者に対する献立については、必要に応じ、協力医療機関等の医師の指導を受けていますか。</v>
      </c>
      <c r="P137" s="185" t="str">
        <f t="shared" si="5"/>
        <v>✖</v>
      </c>
      <c r="Q137" s="431">
        <v>134</v>
      </c>
      <c r="R137" s="182" t="str">
        <f>VLOOKUP($Q137,'自主点検表（軽費Ａ）'!$AG$5:$AL$1452,2,0)</f>
        <v>いる・いない</v>
      </c>
      <c r="S137" s="183" t="s">
        <v>283</v>
      </c>
      <c r="T137" s="186" t="str">
        <f t="shared" si="6"/>
        <v>要入力</v>
      </c>
      <c r="U137" s="434" t="str">
        <f>VLOOKUP($Q137,'自主点検表（軽費Ａ）'!$AG$5:$AL$1452,6,0)</f>
        <v>平20老発 
0530002 
第5の5の(2)</v>
      </c>
    </row>
    <row r="138" spans="2:21" ht="30" customHeight="1" x14ac:dyDescent="0.65">
      <c r="B138" s="416">
        <f t="shared" si="7"/>
        <v>22</v>
      </c>
      <c r="C138" s="417">
        <v>18</v>
      </c>
      <c r="D138" s="265"/>
      <c r="E138" s="266"/>
      <c r="F138" s="267"/>
      <c r="G138" s="268"/>
      <c r="H138" s="269"/>
      <c r="I138" s="269"/>
      <c r="J138" s="269"/>
      <c r="K138" s="269"/>
      <c r="L138" s="269"/>
      <c r="M138" s="269"/>
      <c r="N138" s="424" t="s">
        <v>199</v>
      </c>
      <c r="O138" s="421" t="str">
        <f>VLOOKUP(Q138,'自主点検表（軽費Ａ）'!$A$5:$AE$1452,8,0)</f>
        <v>　食事の提供に関する業務は、軽費老人ホーム自らが行っていますか。</v>
      </c>
      <c r="P138" s="185"/>
      <c r="Q138" s="431">
        <v>135</v>
      </c>
      <c r="R138" s="182" t="str">
        <f>VLOOKUP($Q138,'自主点検表（軽費Ａ）'!$AG$5:$AL$1452,2,0)</f>
        <v>いる・いない（委託等）</v>
      </c>
      <c r="S138" s="191"/>
      <c r="T138" s="186"/>
      <c r="U138" s="434" t="str">
        <f>VLOOKUP($Q138,'自主点検表（軽費Ａ）'!$AG$5:$AL$1452,6,0)</f>
        <v>平20老発 
0530002
第5の5の(3)</v>
      </c>
    </row>
    <row r="139" spans="2:21" ht="30" customHeight="1" x14ac:dyDescent="0.65">
      <c r="B139" s="416">
        <f t="shared" si="7"/>
        <v>22</v>
      </c>
      <c r="C139" s="417">
        <v>18</v>
      </c>
      <c r="D139" s="265"/>
      <c r="E139" s="266"/>
      <c r="F139" s="267"/>
      <c r="G139" s="268"/>
      <c r="H139" s="269"/>
      <c r="I139" s="269"/>
      <c r="J139" s="269"/>
      <c r="K139" s="269"/>
      <c r="L139" s="269"/>
      <c r="M139" s="269"/>
      <c r="N139" s="424"/>
      <c r="O139" s="421" t="str">
        <f>VLOOKUP(Q139,'自主点検表（軽費Ａ）'!$A$5:$AE$1452,8,0)</f>
        <v>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v>
      </c>
      <c r="P139" s="185" t="str">
        <f t="shared" si="5"/>
        <v>✖</v>
      </c>
      <c r="Q139" s="431">
        <v>136</v>
      </c>
      <c r="R139" s="182" t="str">
        <f>VLOOKUP($Q139,'自主点検表（軽費Ａ）'!$AG$5:$AL$1452,2,0)</f>
        <v>いる・いない</v>
      </c>
      <c r="S139" s="183" t="s">
        <v>283</v>
      </c>
      <c r="T139" s="186" t="str">
        <f t="shared" si="6"/>
        <v>要入力</v>
      </c>
      <c r="U139" s="434">
        <f>VLOOKUP($Q139,'自主点検表（軽費Ａ）'!$AG$5:$AL$1452,6,0)</f>
        <v>0</v>
      </c>
    </row>
    <row r="140" spans="2:21" ht="30" customHeight="1" x14ac:dyDescent="0.65">
      <c r="B140" s="416">
        <f t="shared" si="7"/>
        <v>22</v>
      </c>
      <c r="C140" s="417">
        <v>18</v>
      </c>
      <c r="D140" s="265"/>
      <c r="E140" s="266"/>
      <c r="F140" s="267"/>
      <c r="G140" s="268"/>
      <c r="H140" s="269"/>
      <c r="I140" s="269"/>
      <c r="J140" s="269"/>
      <c r="K140" s="269"/>
      <c r="L140" s="269"/>
      <c r="M140" s="269"/>
      <c r="N140" s="424" t="s">
        <v>193</v>
      </c>
      <c r="O140" s="421" t="str">
        <f>VLOOKUP(Q140,'自主点検表（軽費Ａ）'!$A$5:$AE$1452,8,0)</f>
        <v>　食事の提供については、入所者の嚥下や咀嚼の状況、食欲など心身の状態等を当該入所者の食事に的確に反映させるために、居室関係部門と食事関係部門との連絡が十分とられていますか。</v>
      </c>
      <c r="P140" s="185" t="str">
        <f t="shared" si="5"/>
        <v>✖</v>
      </c>
      <c r="Q140" s="431">
        <v>137</v>
      </c>
      <c r="R140" s="182" t="str">
        <f>VLOOKUP($Q140,'自主点検表（軽費Ａ）'!$AG$5:$AL$1452,2,0)</f>
        <v>いる・いない</v>
      </c>
      <c r="S140" s="183" t="s">
        <v>283</v>
      </c>
      <c r="T140" s="186" t="str">
        <f t="shared" si="6"/>
        <v>要入力</v>
      </c>
      <c r="U140" s="434" t="str">
        <f>VLOOKUP($Q140,'自主点検表（軽費Ａ）'!$AG$5:$AL$1452,6,0)</f>
        <v>平20老発 
0530002 
第5の5の(4)</v>
      </c>
    </row>
    <row r="141" spans="2:21" ht="30" customHeight="1" x14ac:dyDescent="0.65">
      <c r="B141" s="416">
        <f t="shared" si="7"/>
        <v>22</v>
      </c>
      <c r="C141" s="417">
        <v>18</v>
      </c>
      <c r="D141" s="265"/>
      <c r="E141" s="266"/>
      <c r="F141" s="267"/>
      <c r="G141" s="268"/>
      <c r="H141" s="269"/>
      <c r="I141" s="269"/>
      <c r="J141" s="269"/>
      <c r="K141" s="269"/>
      <c r="L141" s="269"/>
      <c r="M141" s="269"/>
      <c r="N141" s="424" t="s">
        <v>194</v>
      </c>
      <c r="O141" s="421" t="str">
        <f>VLOOKUP(Q141,'自主点検表（軽費Ａ）'!$A$5:$AE$1452,8,0)</f>
        <v>　入所者に対しては、適切な栄養食事相談を行っていますか。</v>
      </c>
      <c r="P141" s="185" t="str">
        <f t="shared" ref="P141:P213" si="8">_xlfn.IFS(T141="不適切","★",T141="要入力","✖",T141="非該当","▲",T141="適切","",T141="","",T141="要確認","！")</f>
        <v>✖</v>
      </c>
      <c r="Q141" s="431">
        <v>138</v>
      </c>
      <c r="R141" s="182" t="str">
        <f>VLOOKUP($Q141,'自主点検表（軽費Ａ）'!$AG$5:$AL$1452,2,0)</f>
        <v>いる・いない</v>
      </c>
      <c r="S141" s="183" t="s">
        <v>283</v>
      </c>
      <c r="T141" s="186" t="str">
        <f t="shared" si="6"/>
        <v>要入力</v>
      </c>
      <c r="U141" s="434" t="str">
        <f>VLOOKUP($Q141,'自主点検表（軽費Ａ）'!$AG$5:$AL$1452,6,0)</f>
        <v>平20老発 
0530002 
第5の5の(5)</v>
      </c>
    </row>
    <row r="142" spans="2:21" ht="30" customHeight="1" x14ac:dyDescent="0.65">
      <c r="B142" s="416">
        <f t="shared" si="7"/>
        <v>22</v>
      </c>
      <c r="C142" s="417">
        <v>18</v>
      </c>
      <c r="D142" s="265"/>
      <c r="E142" s="266"/>
      <c r="F142" s="267"/>
      <c r="G142" s="268"/>
      <c r="H142" s="269"/>
      <c r="I142" s="269"/>
      <c r="J142" s="269"/>
      <c r="K142" s="269"/>
      <c r="L142" s="269"/>
      <c r="M142" s="269"/>
      <c r="N142" s="424" t="s">
        <v>195</v>
      </c>
      <c r="O142" s="421" t="str">
        <f>VLOOKUP(Q142,'自主点検表（軽費Ａ）'!$A$5:$AE$1452,8,0)</f>
        <v>　食事時間は、家庭生活に近い適切な時間になっていますか。</v>
      </c>
      <c r="P142" s="185" t="str">
        <f t="shared" si="8"/>
        <v>✖</v>
      </c>
      <c r="Q142" s="431">
        <v>139</v>
      </c>
      <c r="R142" s="182" t="str">
        <f>VLOOKUP($Q142,'自主点検表（軽費Ａ）'!$AG$5:$AL$1452,2,0)</f>
        <v>いる・いない</v>
      </c>
      <c r="S142" s="183" t="s">
        <v>283</v>
      </c>
      <c r="T142" s="186" t="str">
        <f t="shared" si="6"/>
        <v>要入力</v>
      </c>
      <c r="U142" s="434">
        <f>VLOOKUP($Q142,'自主点検表（軽費Ａ）'!$AG$5:$AL$1452,6,0)</f>
        <v>0</v>
      </c>
    </row>
    <row r="143" spans="2:21" ht="30" customHeight="1" x14ac:dyDescent="0.65">
      <c r="B143" s="416">
        <f t="shared" si="7"/>
        <v>23</v>
      </c>
      <c r="C143" s="417">
        <v>19</v>
      </c>
      <c r="D143" s="265"/>
      <c r="E143" s="266"/>
      <c r="F143" s="267"/>
      <c r="G143" s="268" t="s">
        <v>723</v>
      </c>
      <c r="H143" s="269"/>
      <c r="I143" s="269"/>
      <c r="J143" s="269"/>
      <c r="K143" s="269"/>
      <c r="L143" s="269"/>
      <c r="M143" s="269"/>
      <c r="N143" s="424" t="s">
        <v>37</v>
      </c>
      <c r="O143" s="421" t="str">
        <f>VLOOKUP(Q143,'自主点検表（軽費Ａ）'!$A$5:$AE$1452,8,0)</f>
        <v>　常に入所者の心身の状況、その置かれている環境等の的確な把握に努め、入所者又はその家族に対し、その相談に適切に応じるとともに、必要な助言その他の援助を行っていますか。</v>
      </c>
      <c r="P143" s="185" t="str">
        <f t="shared" si="8"/>
        <v>✖</v>
      </c>
      <c r="Q143" s="431">
        <v>140</v>
      </c>
      <c r="R143" s="182" t="str">
        <f>VLOOKUP($Q143,'自主点検表（軽費Ａ）'!$AG$5:$AL$1452,2,0)</f>
        <v>いる・いない</v>
      </c>
      <c r="S143" s="183" t="s">
        <v>283</v>
      </c>
      <c r="T143" s="186" t="str">
        <f t="shared" si="6"/>
        <v>要入力</v>
      </c>
      <c r="U143" s="434" t="str">
        <f>VLOOKUP($Q143,'自主点検表（軽費Ａ）'!$AG$5:$AL$1452,6,0)</f>
        <v xml:space="preserve">平20厚令107 
第19条 第1項 </v>
      </c>
    </row>
    <row r="144" spans="2:21" ht="30" customHeight="1" x14ac:dyDescent="0.65">
      <c r="B144" s="416">
        <f t="shared" si="7"/>
        <v>23</v>
      </c>
      <c r="C144" s="417">
        <v>19</v>
      </c>
      <c r="D144" s="265"/>
      <c r="E144" s="266"/>
      <c r="F144" s="267"/>
      <c r="G144" s="268"/>
      <c r="H144" s="269"/>
      <c r="I144" s="269"/>
      <c r="J144" s="269"/>
      <c r="K144" s="269"/>
      <c r="L144" s="269"/>
      <c r="M144" s="269"/>
      <c r="N144" s="426"/>
      <c r="O144" s="421" t="str">
        <f>VLOOKUP(Q144,'自主点検表（軽費Ａ）'!$A$5:$AE$1452,8,0)</f>
        <v>　相談に当たっては、運営規程に従うとともに、さらに入所者の年齢、性別、性格、生活歴及び心身の状況等を考慮して個別的なサービスの提供に関する方針（個別処遇方針）を定めていますか。</v>
      </c>
      <c r="P144" s="185" t="str">
        <f t="shared" si="8"/>
        <v>✖</v>
      </c>
      <c r="Q144" s="431">
        <v>141</v>
      </c>
      <c r="R144" s="182" t="str">
        <f>VLOOKUP($Q144,'自主点検表（軽費Ａ）'!$AG$5:$AL$1452,2,0)</f>
        <v>いる・いない</v>
      </c>
      <c r="S144" s="183" t="s">
        <v>283</v>
      </c>
      <c r="T144" s="186" t="str">
        <f t="shared" si="6"/>
        <v>要入力</v>
      </c>
      <c r="U144" s="434" t="str">
        <f>VLOOKUP($Q144,'自主点検表（軽費Ａ）'!$AG$5:$AL$1452,6,0)</f>
        <v>平20老発 
0530002 
第5の6の(1)</v>
      </c>
    </row>
    <row r="145" spans="2:21" ht="30" customHeight="1" x14ac:dyDescent="0.65">
      <c r="B145" s="416">
        <f t="shared" si="7"/>
        <v>23</v>
      </c>
      <c r="C145" s="417">
        <v>19</v>
      </c>
      <c r="D145" s="265"/>
      <c r="E145" s="266"/>
      <c r="F145" s="267"/>
      <c r="G145" s="268"/>
      <c r="H145" s="269"/>
      <c r="I145" s="269"/>
      <c r="J145" s="269"/>
      <c r="K145" s="269"/>
      <c r="L145" s="269"/>
      <c r="M145" s="269"/>
      <c r="N145" s="424" t="s">
        <v>74</v>
      </c>
      <c r="O145" s="421" t="str">
        <f>VLOOKUP(Q145,'自主点検表（軽費Ａ）'!$A$5:$AE$1452,8,0)</f>
        <v>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v>
      </c>
      <c r="P145" s="185" t="str">
        <f t="shared" si="8"/>
        <v>✖</v>
      </c>
      <c r="Q145" s="431">
        <v>142</v>
      </c>
      <c r="R145" s="182" t="str">
        <f>VLOOKUP($Q145,'自主点検表（軽費Ａ）'!$AG$5:$AL$1452,2,0)</f>
        <v>いる・いない</v>
      </c>
      <c r="S145" s="183" t="s">
        <v>283</v>
      </c>
      <c r="T145" s="186" t="str">
        <f t="shared" si="6"/>
        <v>要入力</v>
      </c>
      <c r="U145" s="434" t="str">
        <f>VLOOKUP($Q145,'自主点検表（軽費Ａ）'!$AG$5:$AL$1452,6,0)</f>
        <v>平20厚令107 
第19条 第2項</v>
      </c>
    </row>
    <row r="146" spans="2:21" ht="30" customHeight="1" x14ac:dyDescent="0.65">
      <c r="B146" s="416">
        <f t="shared" si="7"/>
        <v>23</v>
      </c>
      <c r="C146" s="417">
        <v>19</v>
      </c>
      <c r="D146" s="265"/>
      <c r="E146" s="266"/>
      <c r="F146" s="267"/>
      <c r="G146" s="268"/>
      <c r="H146" s="269"/>
      <c r="I146" s="269"/>
      <c r="J146" s="269"/>
      <c r="K146" s="269"/>
      <c r="L146" s="269"/>
      <c r="M146" s="269"/>
      <c r="N146" s="424"/>
      <c r="O146" s="421" t="str">
        <f>VLOOKUP(Q146,'自主点検表（軽費Ａ）'!$A$5:$AE$1452,8,0)</f>
        <v>　手続を進めるに当たって、金銭にかかるものについては、書面等をもって事前に同意を得るとともに、代行した後は、その都度本人に確認を得ていますか。併せて、その経過を記録していますか。</v>
      </c>
      <c r="P146" s="185" t="str">
        <f t="shared" si="8"/>
        <v>✖</v>
      </c>
      <c r="Q146" s="431">
        <v>143</v>
      </c>
      <c r="R146" s="182" t="str">
        <f>VLOOKUP($Q146,'自主点検表（軽費Ａ）'!$AG$5:$AL$1452,2,0)</f>
        <v>いる・いない</v>
      </c>
      <c r="S146" s="183" t="s">
        <v>283</v>
      </c>
      <c r="T146" s="186" t="str">
        <f t="shared" si="6"/>
        <v>要入力</v>
      </c>
      <c r="U146" s="434" t="str">
        <f>VLOOKUP($Q146,'自主点検表（軽費Ａ）'!$AG$5:$AL$1452,6,0)</f>
        <v>平20老発 
0530002 
第5の6の(2)</v>
      </c>
    </row>
    <row r="147" spans="2:21" ht="30" customHeight="1" x14ac:dyDescent="0.65">
      <c r="B147" s="416">
        <f t="shared" si="7"/>
        <v>23</v>
      </c>
      <c r="C147" s="417">
        <v>19</v>
      </c>
      <c r="D147" s="265"/>
      <c r="E147" s="266"/>
      <c r="F147" s="267"/>
      <c r="G147" s="268"/>
      <c r="H147" s="269"/>
      <c r="I147" s="269"/>
      <c r="J147" s="269"/>
      <c r="K147" s="269"/>
      <c r="L147" s="269"/>
      <c r="M147" s="269"/>
      <c r="N147" s="424" t="s">
        <v>198</v>
      </c>
      <c r="O147" s="421" t="str">
        <f>VLOOKUP(Q147,'自主点検表（軽費Ａ）'!$A$5:$AE$1452,8,0)</f>
        <v>　常に入所者の家族との連携を図るとともに、入所者の家族に対し、当該施設の会報の送付、施設が実施する行事への参加の呼びかけ等によって入所者とその家族が交流できる機会等を確保するよう努めていますか。</v>
      </c>
      <c r="P147" s="185" t="str">
        <f t="shared" si="8"/>
        <v>✖</v>
      </c>
      <c r="Q147" s="431">
        <v>144</v>
      </c>
      <c r="R147" s="182" t="str">
        <f>VLOOKUP($Q147,'自主点検表（軽費Ａ）'!$AG$5:$AL$1452,2,0)</f>
        <v>いる・いない</v>
      </c>
      <c r="S147" s="183" t="s">
        <v>283</v>
      </c>
      <c r="T147" s="186" t="str">
        <f t="shared" ref="T147:T220" si="9">_xlfn.IFS(R147=S147,"適切",R147="いる・いない","要入力",R147="いない","不適切",R147="非該当","要確認")</f>
        <v>要入力</v>
      </c>
      <c r="U147" s="434" t="str">
        <f>VLOOKUP($Q147,'自主点検表（軽費Ａ）'!$AG$5:$AL$1452,6,0)</f>
        <v>平20厚令107 
第19条 第3項</v>
      </c>
    </row>
    <row r="148" spans="2:21" ht="30" customHeight="1" x14ac:dyDescent="0.65">
      <c r="B148" s="416">
        <f t="shared" si="7"/>
        <v>23</v>
      </c>
      <c r="C148" s="417">
        <v>19</v>
      </c>
      <c r="D148" s="265"/>
      <c r="E148" s="266"/>
      <c r="F148" s="267"/>
      <c r="G148" s="268"/>
      <c r="H148" s="269"/>
      <c r="I148" s="269"/>
      <c r="J148" s="269"/>
      <c r="K148" s="269"/>
      <c r="L148" s="269"/>
      <c r="M148" s="269"/>
      <c r="N148" s="424"/>
      <c r="O148" s="421" t="str">
        <f>VLOOKUP(Q148,'自主点検表（軽費Ａ）'!$A$5:$AE$1452,8,0)</f>
        <v>　また、入所者と家族の面会の場所や時間等についても、入所者やその家族の利便に配慮したものとなっていますか。</v>
      </c>
      <c r="P148" s="185" t="str">
        <f t="shared" si="8"/>
        <v>✖</v>
      </c>
      <c r="Q148" s="431">
        <v>145</v>
      </c>
      <c r="R148" s="182" t="str">
        <f>VLOOKUP($Q148,'自主点検表（軽費Ａ）'!$AG$5:$AL$1452,2,0)</f>
        <v>いる・いない</v>
      </c>
      <c r="S148" s="183" t="s">
        <v>283</v>
      </c>
      <c r="T148" s="186" t="str">
        <f t="shared" si="9"/>
        <v>要入力</v>
      </c>
      <c r="U148" s="434" t="str">
        <f>VLOOKUP($Q148,'自主点検表（軽費Ａ）'!$AG$5:$AL$1452,6,0)</f>
        <v>平20老発 
0530002 
第5の6の(3)</v>
      </c>
    </row>
    <row r="149" spans="2:21" ht="30" customHeight="1" x14ac:dyDescent="0.65">
      <c r="B149" s="416">
        <f t="shared" si="7"/>
        <v>23</v>
      </c>
      <c r="C149" s="417">
        <v>19</v>
      </c>
      <c r="D149" s="265"/>
      <c r="E149" s="266"/>
      <c r="F149" s="267"/>
      <c r="G149" s="268"/>
      <c r="H149" s="269"/>
      <c r="I149" s="269"/>
      <c r="J149" s="269"/>
      <c r="K149" s="269"/>
      <c r="L149" s="269"/>
      <c r="M149" s="269"/>
      <c r="N149" s="424" t="s">
        <v>199</v>
      </c>
      <c r="O149" s="421" t="str">
        <f>VLOOKUP(Q149,'自主点検表（軽費Ａ）'!$A$5:$AE$1452,8,0)</f>
        <v>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v>
      </c>
      <c r="P149" s="185" t="str">
        <f t="shared" si="8"/>
        <v>✖</v>
      </c>
      <c r="Q149" s="431">
        <v>146</v>
      </c>
      <c r="R149" s="182" t="str">
        <f>VLOOKUP($Q149,'自主点検表（軽費Ａ）'!$AG$5:$AL$1452,2,0)</f>
        <v>いる・いない</v>
      </c>
      <c r="S149" s="183" t="s">
        <v>283</v>
      </c>
      <c r="T149" s="186" t="str">
        <f t="shared" si="9"/>
        <v>要入力</v>
      </c>
      <c r="U149" s="434" t="str">
        <f>VLOOKUP($Q149,'自主点検表（軽費Ａ）'!$AG$5:$AL$1452,6,0)</f>
        <v>平20厚令107
第19条 第4項
平20老発
0530002
第5の6の(4)</v>
      </c>
    </row>
    <row r="150" spans="2:21" ht="30" customHeight="1" x14ac:dyDescent="0.65">
      <c r="B150" s="416">
        <f t="shared" si="7"/>
        <v>23</v>
      </c>
      <c r="C150" s="417">
        <v>19</v>
      </c>
      <c r="D150" s="265"/>
      <c r="E150" s="266"/>
      <c r="F150" s="267"/>
      <c r="G150" s="268"/>
      <c r="H150" s="269"/>
      <c r="I150" s="269"/>
      <c r="J150" s="269"/>
      <c r="K150" s="269"/>
      <c r="L150" s="269"/>
      <c r="M150" s="269"/>
      <c r="N150" s="424" t="s">
        <v>193</v>
      </c>
      <c r="O150" s="421" t="str">
        <f>VLOOKUP(Q150,'自主点検表（軽費Ａ）'!$A$5:$AE$1452,8,0)</f>
        <v>　２日に１回以上の頻度で入浴の機会を提供していますか。</v>
      </c>
      <c r="P150" s="185" t="str">
        <f t="shared" si="8"/>
        <v>✖</v>
      </c>
      <c r="Q150" s="431">
        <v>147</v>
      </c>
      <c r="R150" s="182" t="str">
        <f>VLOOKUP($Q150,'自主点検表（軽費Ａ）'!$AG$5:$AL$1452,2,0)</f>
        <v>いる・いない</v>
      </c>
      <c r="S150" s="183" t="s">
        <v>283</v>
      </c>
      <c r="T150" s="186" t="str">
        <f t="shared" si="9"/>
        <v>要入力</v>
      </c>
      <c r="U150" s="434" t="str">
        <f>VLOOKUP($Q150,'自主点検表（軽費Ａ）'!$AG$5:$AL$1452,6,0)</f>
        <v>平20厚令107 
第19条 第5項</v>
      </c>
    </row>
    <row r="151" spans="2:21" ht="30" customHeight="1" x14ac:dyDescent="0.65">
      <c r="B151" s="416">
        <f t="shared" si="7"/>
        <v>23</v>
      </c>
      <c r="C151" s="417">
        <v>19</v>
      </c>
      <c r="D151" s="265"/>
      <c r="E151" s="266"/>
      <c r="F151" s="267"/>
      <c r="G151" s="268"/>
      <c r="H151" s="269"/>
      <c r="I151" s="269"/>
      <c r="J151" s="269"/>
      <c r="K151" s="269"/>
      <c r="L151" s="269"/>
      <c r="M151" s="269"/>
      <c r="N151" s="426"/>
      <c r="O151" s="421" t="str">
        <f>VLOOKUP(Q151,'自主点検表（軽費Ａ）'!$A$5:$AE$1452,8,0)</f>
        <v>　入浴に際しては、必要に応じて、見回り等により安全確認を行っていますか。</v>
      </c>
      <c r="P151" s="185" t="str">
        <f t="shared" si="8"/>
        <v>✖</v>
      </c>
      <c r="Q151" s="431">
        <v>148</v>
      </c>
      <c r="R151" s="182" t="str">
        <f>VLOOKUP($Q151,'自主点検表（軽費Ａ）'!$AG$5:$AL$1452,2,0)</f>
        <v>いる・いない</v>
      </c>
      <c r="S151" s="183" t="s">
        <v>283</v>
      </c>
      <c r="T151" s="186" t="str">
        <f t="shared" si="9"/>
        <v>要入力</v>
      </c>
      <c r="U151" s="434">
        <f>VLOOKUP($Q151,'自主点検表（軽費Ａ）'!$AG$5:$AL$1452,6,0)</f>
        <v>0</v>
      </c>
    </row>
    <row r="152" spans="2:21" ht="30" customHeight="1" x14ac:dyDescent="0.65">
      <c r="B152" s="416">
        <f t="shared" si="7"/>
        <v>23</v>
      </c>
      <c r="C152" s="417">
        <v>19</v>
      </c>
      <c r="D152" s="265"/>
      <c r="E152" s="266"/>
      <c r="F152" s="267"/>
      <c r="G152" s="268"/>
      <c r="H152" s="269"/>
      <c r="I152" s="269"/>
      <c r="J152" s="269"/>
      <c r="K152" s="269"/>
      <c r="L152" s="269"/>
      <c r="M152" s="269"/>
      <c r="N152" s="424"/>
      <c r="O152" s="421" t="str">
        <f>VLOOKUP(Q152,'自主点検表（軽費Ａ）'!$A$5:$AE$1452,8,0)</f>
        <v>　また、介護を要する者に対して入浴サービスを提供する場合には、事故の危険性があることから、職員が目を離すことがないようにする等、安全確保に配慮していますか。</v>
      </c>
      <c r="P152" s="185" t="str">
        <f t="shared" si="8"/>
        <v>✖</v>
      </c>
      <c r="Q152" s="431">
        <v>149</v>
      </c>
      <c r="R152" s="182" t="str">
        <f>VLOOKUP($Q152,'自主点検表（軽費Ａ）'!$AG$5:$AL$1452,2,0)</f>
        <v>いる・いない</v>
      </c>
      <c r="S152" s="183" t="s">
        <v>283</v>
      </c>
      <c r="T152" s="186" t="str">
        <f t="shared" si="9"/>
        <v>要入力</v>
      </c>
      <c r="U152" s="434">
        <f>VLOOKUP($Q152,'自主点検表（軽費Ａ）'!$AG$5:$AL$1452,6,0)</f>
        <v>0</v>
      </c>
    </row>
    <row r="153" spans="2:21" ht="30" customHeight="1" x14ac:dyDescent="0.65">
      <c r="B153" s="416">
        <f t="shared" si="7"/>
        <v>23</v>
      </c>
      <c r="C153" s="417">
        <v>19</v>
      </c>
      <c r="D153" s="265"/>
      <c r="E153" s="266"/>
      <c r="F153" s="267"/>
      <c r="G153" s="268"/>
      <c r="H153" s="269"/>
      <c r="I153" s="269"/>
      <c r="J153" s="269"/>
      <c r="K153" s="269"/>
      <c r="L153" s="269"/>
      <c r="M153" s="269"/>
      <c r="N153" s="424" t="s">
        <v>194</v>
      </c>
      <c r="O153" s="421" t="str">
        <f>VLOOKUP(Q153,'自主点検表（軽費Ａ）'!$A$5:$AE$1452,8,0)</f>
        <v>　入所者からの要望を考慮し、適宜レクリエーション行事を実施するよう努めていますか。</v>
      </c>
      <c r="P153" s="185" t="str">
        <f t="shared" si="8"/>
        <v>✖</v>
      </c>
      <c r="Q153" s="431">
        <v>150</v>
      </c>
      <c r="R153" s="182" t="str">
        <f>VLOOKUP($Q153,'自主点検表（軽費Ａ）'!$AG$5:$AL$1452,2,0)</f>
        <v>いる・いない</v>
      </c>
      <c r="S153" s="183" t="s">
        <v>283</v>
      </c>
      <c r="T153" s="186" t="str">
        <f t="shared" si="9"/>
        <v>要入力</v>
      </c>
      <c r="U153" s="434" t="str">
        <f>VLOOKUP($Q153,'自主点検表（軽費Ａ）'!$AG$5:$AL$1452,6,0)</f>
        <v xml:space="preserve">平20厚令107 
第19条 第6項 </v>
      </c>
    </row>
    <row r="154" spans="2:21" ht="30" customHeight="1" x14ac:dyDescent="0.65">
      <c r="B154" s="416">
        <f t="shared" si="7"/>
        <v>23</v>
      </c>
      <c r="C154" s="417">
        <v>19</v>
      </c>
      <c r="D154" s="265"/>
      <c r="E154" s="266"/>
      <c r="F154" s="267"/>
      <c r="G154" s="268" t="s">
        <v>724</v>
      </c>
      <c r="H154" s="269"/>
      <c r="I154" s="269"/>
      <c r="J154" s="269"/>
      <c r="K154" s="269"/>
      <c r="L154" s="269"/>
      <c r="M154" s="269"/>
      <c r="N154" s="424" t="s">
        <v>37</v>
      </c>
      <c r="O154" s="421" t="str">
        <f>VLOOKUP(Q154,'自主点検表（軽費Ａ）'!$A$5:$AE$1452,8,0)</f>
        <v>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v>
      </c>
      <c r="P154" s="185" t="str">
        <f t="shared" si="8"/>
        <v>✖</v>
      </c>
      <c r="Q154" s="431">
        <v>151</v>
      </c>
      <c r="R154" s="182" t="str">
        <f>VLOOKUP($Q154,'自主点検表（軽費Ａ）'!$AG$5:$AL$1452,2,0)</f>
        <v>いる・いない</v>
      </c>
      <c r="S154" s="183" t="s">
        <v>283</v>
      </c>
      <c r="T154" s="186" t="str">
        <f t="shared" si="9"/>
        <v>要入力</v>
      </c>
      <c r="U154" s="434" t="str">
        <f>VLOOKUP($Q154,'自主点検表（軽費Ａ）'!$AG$5:$AL$1452,6,0)</f>
        <v>平20厚令107
第20条
平20老発
0530002
第5の7</v>
      </c>
    </row>
    <row r="155" spans="2:21" ht="30" customHeight="1" x14ac:dyDescent="0.65">
      <c r="B155" s="416">
        <f t="shared" si="7"/>
        <v>24</v>
      </c>
      <c r="C155" s="417">
        <v>20</v>
      </c>
      <c r="D155" s="265"/>
      <c r="E155" s="266"/>
      <c r="F155" s="267"/>
      <c r="G155" s="440" t="s">
        <v>1166</v>
      </c>
      <c r="H155" s="425"/>
      <c r="I155" s="269"/>
      <c r="J155" s="269"/>
      <c r="K155" s="269"/>
      <c r="L155" s="269"/>
      <c r="M155" s="269"/>
      <c r="N155" s="424" t="s">
        <v>37</v>
      </c>
      <c r="O155" s="421" t="str">
        <f>VLOOKUP(Q155,'自主点検表（軽費Ａ）'!$A$5:$AE$1452,8,0)</f>
        <v>　入所者について、その入所時及び毎年定期に２回以上健康診断を行っていますか。</v>
      </c>
      <c r="P155" s="185" t="str">
        <f t="shared" si="8"/>
        <v>✖</v>
      </c>
      <c r="Q155" s="431">
        <v>152</v>
      </c>
      <c r="R155" s="182" t="str">
        <f>VLOOKUP($Q155,'自主点検表（軽費Ａ）'!$AG$5:$AL$1452,2,0)</f>
        <v>いる・いない</v>
      </c>
      <c r="S155" s="183" t="s">
        <v>283</v>
      </c>
      <c r="T155" s="186" t="str">
        <f t="shared" si="9"/>
        <v>要入力</v>
      </c>
      <c r="U155" s="434" t="str">
        <f>VLOOKUP($Q155,'自主点検表（軽費Ａ）'!$AG$5:$AL$1452,6,0)</f>
        <v>平20厚令107
附則 第8条</v>
      </c>
    </row>
    <row r="156" spans="2:21" ht="30" customHeight="1" x14ac:dyDescent="0.65">
      <c r="B156" s="416">
        <f t="shared" si="7"/>
        <v>24</v>
      </c>
      <c r="C156" s="417">
        <v>20</v>
      </c>
      <c r="D156" s="265"/>
      <c r="E156" s="266"/>
      <c r="F156" s="267"/>
      <c r="G156" s="268" t="s">
        <v>725</v>
      </c>
      <c r="H156" s="269"/>
      <c r="I156" s="269"/>
      <c r="J156" s="269"/>
      <c r="K156" s="269"/>
      <c r="L156" s="269"/>
      <c r="M156" s="269"/>
      <c r="N156" s="424" t="s">
        <v>37</v>
      </c>
      <c r="O156" s="421" t="str">
        <f>VLOOKUP(Q156,'自主点検表（軽費Ａ）'!$A$5:$AE$1452,8,0)</f>
        <v>　施設長は、当該施設の職員の管理、業務の実施状況の把握その他の管理を一元的に行っていますか。</v>
      </c>
      <c r="P156" s="185" t="str">
        <f t="shared" si="8"/>
        <v>✖</v>
      </c>
      <c r="Q156" s="431">
        <v>153</v>
      </c>
      <c r="R156" s="182" t="str">
        <f>VLOOKUP($Q156,'自主点検表（軽費Ａ）'!$AG$5:$AL$1452,2,0)</f>
        <v>いる・いない</v>
      </c>
      <c r="S156" s="183" t="s">
        <v>283</v>
      </c>
      <c r="T156" s="186" t="str">
        <f t="shared" si="9"/>
        <v>要入力</v>
      </c>
      <c r="U156" s="434" t="str">
        <f>VLOOKUP($Q156,'自主点検表（軽費Ａ）'!$AG$5:$AL$1452,6,0)</f>
        <v>平20厚令107
第22条 第１項</v>
      </c>
    </row>
    <row r="157" spans="2:21" ht="30" customHeight="1" x14ac:dyDescent="0.65">
      <c r="B157" s="416">
        <f t="shared" si="7"/>
        <v>24</v>
      </c>
      <c r="C157" s="417">
        <v>20</v>
      </c>
      <c r="D157" s="265"/>
      <c r="E157" s="266"/>
      <c r="F157" s="267"/>
      <c r="G157" s="268"/>
      <c r="H157" s="269"/>
      <c r="I157" s="269"/>
      <c r="J157" s="269"/>
      <c r="K157" s="269"/>
      <c r="L157" s="269"/>
      <c r="M157" s="269"/>
      <c r="N157" s="424" t="s">
        <v>74</v>
      </c>
      <c r="O157" s="421" t="str">
        <f>VLOOKUP(Q157,'自主点検表（軽費Ａ）'!$A$5:$AE$1452,8,0)</f>
        <v>　施設長は、職員に「軽費老人ホームの設備及び運営に関する基準」を遵守させるために必要な指揮命令を行っていますか。</v>
      </c>
      <c r="P157" s="185" t="str">
        <f t="shared" si="8"/>
        <v>✖</v>
      </c>
      <c r="Q157" s="431">
        <v>154</v>
      </c>
      <c r="R157" s="182" t="str">
        <f>VLOOKUP($Q157,'自主点検表（軽費Ａ）'!$AG$5:$AL$1452,2,0)</f>
        <v>いる・いない</v>
      </c>
      <c r="S157" s="183" t="s">
        <v>283</v>
      </c>
      <c r="T157" s="186" t="str">
        <f t="shared" si="9"/>
        <v>要入力</v>
      </c>
      <c r="U157" s="434" t="str">
        <f>VLOOKUP($Q157,'自主点検表（軽費Ａ）'!$AG$5:$AL$1452,6,0)</f>
        <v>平20厚令107
第22条 第2項</v>
      </c>
    </row>
    <row r="158" spans="2:21" ht="30" customHeight="1" x14ac:dyDescent="0.65">
      <c r="B158" s="416">
        <f t="shared" si="7"/>
        <v>24</v>
      </c>
      <c r="C158" s="417">
        <v>20</v>
      </c>
      <c r="D158" s="265"/>
      <c r="E158" s="266"/>
      <c r="F158" s="267"/>
      <c r="G158" s="268" t="s">
        <v>726</v>
      </c>
      <c r="H158" s="269"/>
      <c r="I158" s="269"/>
      <c r="J158" s="269"/>
      <c r="K158" s="269"/>
      <c r="L158" s="269"/>
      <c r="M158" s="269"/>
      <c r="N158" s="424" t="s">
        <v>37</v>
      </c>
      <c r="O158" s="421" t="str">
        <f>VLOOKUP(Q158,'自主点検表（軽費Ａ）'!$A$5:$AE$1452,8,0)</f>
        <v>　生活相談員は、入所者からの相談に応じるとともに適切な助言及び必要な支援を行っていますか。</v>
      </c>
      <c r="P158" s="185" t="str">
        <f t="shared" si="8"/>
        <v>✖</v>
      </c>
      <c r="Q158" s="431">
        <v>155</v>
      </c>
      <c r="R158" s="182" t="str">
        <f>VLOOKUP($Q158,'自主点検表（軽費Ａ）'!$AG$5:$AL$1452,2,0)</f>
        <v>いる・いない</v>
      </c>
      <c r="S158" s="183" t="s">
        <v>283</v>
      </c>
      <c r="T158" s="186" t="str">
        <f t="shared" si="9"/>
        <v>要入力</v>
      </c>
      <c r="U158" s="434" t="str">
        <f>VLOOKUP($Q158,'自主点検表（軽費Ａ）'!$AG$5:$AL$1452,6,0)</f>
        <v>平20厚令107
附則 第9条 第1項</v>
      </c>
    </row>
    <row r="159" spans="2:21" ht="30" customHeight="1" x14ac:dyDescent="0.65">
      <c r="B159" s="416">
        <f t="shared" si="7"/>
        <v>24</v>
      </c>
      <c r="C159" s="417">
        <v>20</v>
      </c>
      <c r="D159" s="265"/>
      <c r="E159" s="266"/>
      <c r="F159" s="267"/>
      <c r="G159" s="268"/>
      <c r="H159" s="269"/>
      <c r="I159" s="269"/>
      <c r="J159" s="269"/>
      <c r="K159" s="269"/>
      <c r="L159" s="269"/>
      <c r="M159" s="269"/>
      <c r="N159" s="424" t="s">
        <v>74</v>
      </c>
      <c r="O159" s="421" t="str">
        <f>VLOOKUP(Q159,'自主点検表（軽費Ａ）'!$A$5:$AE$1452,8,0)</f>
        <v>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v>
      </c>
      <c r="P159" s="185" t="str">
        <f t="shared" si="8"/>
        <v>✖</v>
      </c>
      <c r="Q159" s="431">
        <v>156</v>
      </c>
      <c r="R159" s="182" t="str">
        <f>VLOOKUP($Q159,'自主点検表（軽費Ａ）'!$AG$5:$AL$1452,2,0)</f>
        <v>いる・いない</v>
      </c>
      <c r="S159" s="183" t="s">
        <v>283</v>
      </c>
      <c r="T159" s="186" t="str">
        <f t="shared" si="9"/>
        <v>要入力</v>
      </c>
      <c r="U159" s="434" t="str">
        <f>VLOOKUP($Q159,'自主点検表（軽費Ａ）'!$AG$5:$AL$1452,6,0)</f>
        <v>平20厚令107
附則 第9条 第1項
第１号</v>
      </c>
    </row>
    <row r="160" spans="2:21" ht="30" customHeight="1" x14ac:dyDescent="0.65">
      <c r="B160" s="416">
        <f t="shared" si="7"/>
        <v>24</v>
      </c>
      <c r="C160" s="417">
        <v>20</v>
      </c>
      <c r="D160" s="265"/>
      <c r="E160" s="266"/>
      <c r="F160" s="267"/>
      <c r="G160" s="268"/>
      <c r="H160" s="269"/>
      <c r="I160" s="269"/>
      <c r="J160" s="269"/>
      <c r="K160" s="269"/>
      <c r="L160" s="269"/>
      <c r="M160" s="269"/>
      <c r="N160" s="426"/>
      <c r="O160" s="421" t="str">
        <f>VLOOKUP(Q160,'自主点検表（軽費Ａ）'!$A$5:$AE$1452,8,0)</f>
        <v>　併せて、居宅サービス等その他の保健医療サービス又は福祉サービスを提供する者との連携を図っていますか。</v>
      </c>
      <c r="P160" s="185" t="str">
        <f t="shared" si="8"/>
        <v>✖</v>
      </c>
      <c r="Q160" s="431">
        <v>157</v>
      </c>
      <c r="R160" s="182" t="str">
        <f>VLOOKUP($Q160,'自主点検表（軽費Ａ）'!$AG$5:$AL$1452,2,0)</f>
        <v>いる・いない</v>
      </c>
      <c r="S160" s="183" t="s">
        <v>283</v>
      </c>
      <c r="T160" s="186" t="str">
        <f t="shared" si="9"/>
        <v>要入力</v>
      </c>
      <c r="U160" s="434">
        <f>VLOOKUP($Q160,'自主点検表（軽費Ａ）'!$AG$5:$AL$1452,6,0)</f>
        <v>0</v>
      </c>
    </row>
    <row r="161" spans="2:21" ht="30" customHeight="1" x14ac:dyDescent="0.65">
      <c r="B161" s="416">
        <f t="shared" si="7"/>
        <v>24</v>
      </c>
      <c r="C161" s="417">
        <v>20</v>
      </c>
      <c r="D161" s="265"/>
      <c r="E161" s="266"/>
      <c r="F161" s="267"/>
      <c r="G161" s="268"/>
      <c r="H161" s="269"/>
      <c r="I161" s="269"/>
      <c r="J161" s="269"/>
      <c r="K161" s="269"/>
      <c r="L161" s="269"/>
      <c r="M161" s="269"/>
      <c r="N161" s="424" t="s">
        <v>198</v>
      </c>
      <c r="O161" s="421" t="str">
        <f>VLOOKUP(Q161,'自主点検表（軽費Ａ）'!$A$5:$AE$1452,8,0)</f>
        <v>　入所者又はその家族からの苦情を受け付けた場合は、当該苦情の内容等を記録していますか。</v>
      </c>
      <c r="P161" s="185" t="str">
        <f t="shared" si="8"/>
        <v>✖</v>
      </c>
      <c r="Q161" s="431">
        <v>158</v>
      </c>
      <c r="R161" s="182" t="str">
        <f>VLOOKUP($Q161,'自主点検表（軽費Ａ）'!$AG$5:$AL$1452,2,0)</f>
        <v>いる・いない</v>
      </c>
      <c r="S161" s="183" t="s">
        <v>283</v>
      </c>
      <c r="T161" s="186" t="str">
        <f t="shared" si="9"/>
        <v>要入力</v>
      </c>
      <c r="U161" s="434" t="str">
        <f>VLOOKUP($Q161,'自主点検表（軽費Ａ）'!$AG$5:$AL$1452,6,0)</f>
        <v>平20厚令107
附則 第9条 第1項
第2号</v>
      </c>
    </row>
    <row r="162" spans="2:21" ht="30" customHeight="1" x14ac:dyDescent="0.65">
      <c r="B162" s="416">
        <f t="shared" si="7"/>
        <v>24</v>
      </c>
      <c r="C162" s="417">
        <v>20</v>
      </c>
      <c r="D162" s="265"/>
      <c r="E162" s="266"/>
      <c r="F162" s="267"/>
      <c r="G162" s="268"/>
      <c r="H162" s="269"/>
      <c r="I162" s="269"/>
      <c r="J162" s="269"/>
      <c r="K162" s="269"/>
      <c r="L162" s="269"/>
      <c r="M162" s="269"/>
      <c r="N162" s="424" t="s">
        <v>199</v>
      </c>
      <c r="O162" s="421" t="str">
        <f>VLOOKUP(Q162,'自主点検表（軽費Ａ）'!$A$5:$AE$1452,8,0)</f>
        <v>　入所者に対するサービスの提供により事故が発生した場合、事故の状況及び事故に際して採った処置について、記録していますか。</v>
      </c>
      <c r="P162" s="185" t="str">
        <f>_xlfn.IFS(T162="不適切","★",T162="要入力","✖",T162="非該当","▲",T162="適切","",T162="","",T162="要確認","！")</f>
        <v>✖</v>
      </c>
      <c r="Q162" s="431">
        <v>159</v>
      </c>
      <c r="R162" s="182" t="str">
        <f>VLOOKUP($Q162,'自主点検表（軽費Ａ）'!$AG$5:$AL$1452,2,0)</f>
        <v>いる・いない</v>
      </c>
      <c r="S162" s="183" t="s">
        <v>283</v>
      </c>
      <c r="T162" s="186" t="str">
        <f>_xlfn.IFS(R162=S162,"適切",R162="いる・いない","要入力",R162="いない","不適切",R162="非該当","要確認")</f>
        <v>要入力</v>
      </c>
      <c r="U162" s="434" t="str">
        <f>VLOOKUP($Q162,'自主点検表（軽費Ａ）'!$AG$5:$AL$1452,6,0)</f>
        <v>平20厚令107
附則 第9条 第1項
第3号</v>
      </c>
    </row>
    <row r="163" spans="2:21" ht="30" customHeight="1" x14ac:dyDescent="0.65">
      <c r="B163" s="416">
        <f t="shared" si="7"/>
        <v>24</v>
      </c>
      <c r="C163" s="417">
        <v>20</v>
      </c>
      <c r="D163" s="265"/>
      <c r="E163" s="266"/>
      <c r="F163" s="267"/>
      <c r="G163" s="268"/>
      <c r="H163" s="269"/>
      <c r="I163" s="269"/>
      <c r="J163" s="269"/>
      <c r="K163" s="269"/>
      <c r="L163" s="269"/>
      <c r="M163" s="269"/>
      <c r="N163" s="424" t="s">
        <v>193</v>
      </c>
      <c r="O163" s="421" t="str">
        <f>VLOOKUP(Q163,'自主点検表（軽費Ａ）'!$A$5:$AE$1452,8,0)</f>
        <v>　主任生活相談員を配置している場合、主任生活相談員は上記(1)～(4)の業務のほか、入所に際しての調整、他の生活相談員に対する技術的指導等の内容の管理を行っていますか。</v>
      </c>
      <c r="P163" s="185" t="str">
        <f>_xlfn.IFS(T163="不適切","★",T163="要入力","✖",T163="非該当","▲",T163="適切","",T163="","",T163="要確認","！")</f>
        <v>✖</v>
      </c>
      <c r="Q163" s="431">
        <v>160</v>
      </c>
      <c r="R163" s="182" t="str">
        <f>VLOOKUP($Q163,'自主点検表（軽費Ａ）'!$AG$5:$AL$1452,2,0)</f>
        <v>いる・いない</v>
      </c>
      <c r="S163" s="183" t="s">
        <v>283</v>
      </c>
      <c r="T163" s="186" t="str">
        <f>_xlfn.IFS(R163=S163,"適切",R163="いる・いない","要入力",R163="いない","不適切",R163="非該当","要確認")</f>
        <v>要入力</v>
      </c>
      <c r="U163" s="434" t="str">
        <f>VLOOKUP($Q163,'自主点検表（軽費Ａ）'!$AG$5:$AL$1452,6,0)</f>
        <v>平20厚令107
附則 第9条 第2項</v>
      </c>
    </row>
    <row r="164" spans="2:21" ht="30" customHeight="1" x14ac:dyDescent="0.65">
      <c r="B164" s="416">
        <f t="shared" si="7"/>
        <v>24</v>
      </c>
      <c r="C164" s="417">
        <v>20</v>
      </c>
      <c r="D164" s="265"/>
      <c r="E164" s="266"/>
      <c r="F164" s="267"/>
      <c r="G164" s="268"/>
      <c r="H164" s="269"/>
      <c r="I164" s="269"/>
      <c r="J164" s="269"/>
      <c r="K164" s="269"/>
      <c r="L164" s="269"/>
      <c r="M164" s="269"/>
      <c r="N164" s="424"/>
      <c r="O164" s="421" t="str">
        <f>VLOOKUP(Q164,'自主点検表（軽費Ａ）'!$A$5:$AE$1452,8,0)</f>
        <v>　主任生活相談員を配置していない施設にあっては、生活相談員又は主任介護職員に上記(1)～(5)の業務を行わせていますか。</v>
      </c>
      <c r="P164" s="185" t="str">
        <f t="shared" si="8"/>
        <v>✖</v>
      </c>
      <c r="Q164" s="431">
        <v>161</v>
      </c>
      <c r="R164" s="182" t="str">
        <f>VLOOKUP($Q164,'自主点検表（軽費Ａ）'!$AG$5:$AL$1452,2,0)</f>
        <v>いる・いない</v>
      </c>
      <c r="S164" s="183" t="s">
        <v>283</v>
      </c>
      <c r="T164" s="186" t="str">
        <f t="shared" si="9"/>
        <v>要入力</v>
      </c>
      <c r="U164" s="434" t="str">
        <f>VLOOKUP($Q164,'自主点検表（軽費Ａ）'!$AG$5:$AL$1452,6,0)</f>
        <v>平20厚令107
附則 第9条 第3項</v>
      </c>
    </row>
    <row r="165" spans="2:21" ht="30" customHeight="1" x14ac:dyDescent="0.65">
      <c r="B165" s="416">
        <f t="shared" si="7"/>
        <v>24</v>
      </c>
      <c r="C165" s="417">
        <v>20</v>
      </c>
      <c r="D165" s="265"/>
      <c r="E165" s="266"/>
      <c r="F165" s="267"/>
      <c r="G165" s="268"/>
      <c r="H165" s="269"/>
      <c r="I165" s="269"/>
      <c r="J165" s="269"/>
      <c r="K165" s="269"/>
      <c r="L165" s="269"/>
      <c r="M165" s="269"/>
      <c r="N165" s="424"/>
      <c r="O165" s="421" t="str">
        <f>VLOOKUP(Q165,'自主点検表（軽費Ａ）'!$A$5:$AE$1452,8,0)</f>
        <v>　さらに、主任生活相談員、生活相談員及び主任介護職員を配置していない施設にあっては、介護職員に上記(1)～(5)の業務を行わせていますか。</v>
      </c>
      <c r="P165" s="185" t="str">
        <f>_xlfn.IFS(T165="不適切","★",T165="要入力","✖",T165="非該当","▲",T165="適切","",T165="","",T165="要確認","！")</f>
        <v>✖</v>
      </c>
      <c r="Q165" s="431">
        <v>162</v>
      </c>
      <c r="R165" s="182" t="str">
        <f>VLOOKUP($Q165,'自主点検表（軽費Ａ）'!$AG$5:$AL$1452,2,0)</f>
        <v>いる・いない</v>
      </c>
      <c r="S165" s="183" t="s">
        <v>283</v>
      </c>
      <c r="T165" s="186" t="str">
        <f>_xlfn.IFS(R165=S165,"適切",R165="いる・いない","要入力",R165="いない","不適切",R165="非該当","要確認")</f>
        <v>要入力</v>
      </c>
      <c r="U165" s="434" t="str">
        <f>VLOOKUP($Q165,'自主点検表（軽費Ａ）'!$AG$5:$AL$1452,6,0)</f>
        <v>平20厚令107
附則 第9条 第3項</v>
      </c>
    </row>
    <row r="166" spans="2:21" ht="30" customHeight="1" x14ac:dyDescent="0.65">
      <c r="B166" s="416">
        <f t="shared" si="7"/>
        <v>25</v>
      </c>
      <c r="C166" s="417">
        <v>21</v>
      </c>
      <c r="D166" s="265"/>
      <c r="E166" s="266"/>
      <c r="F166" s="267"/>
      <c r="G166" s="268" t="s">
        <v>727</v>
      </c>
      <c r="H166" s="269"/>
      <c r="I166" s="269"/>
      <c r="J166" s="269"/>
      <c r="K166" s="269"/>
      <c r="L166" s="269"/>
      <c r="M166" s="269"/>
      <c r="N166" s="424" t="s">
        <v>37</v>
      </c>
      <c r="O166" s="421" t="str">
        <f>VLOOKUP(Q166,'自主点検表（軽費Ａ）'!$A$5:$AE$1452,8,0)</f>
        <v>　入所者に対し、適切なサービスを提供できるよう原則として月ごとに作成する勤務表によって、職員の勤務体制を定めていますか。</v>
      </c>
      <c r="P166" s="185" t="str">
        <f t="shared" si="8"/>
        <v>✖</v>
      </c>
      <c r="Q166" s="431">
        <v>163</v>
      </c>
      <c r="R166" s="182" t="str">
        <f>VLOOKUP($Q166,'自主点検表（軽費Ａ）'!$AG$5:$AL$1452,2,0)</f>
        <v>いる・いない</v>
      </c>
      <c r="S166" s="183" t="s">
        <v>283</v>
      </c>
      <c r="T166" s="186" t="str">
        <f t="shared" si="9"/>
        <v>要入力</v>
      </c>
      <c r="U166" s="434" t="str">
        <f>VLOOKUP($Q166,'自主点検表（軽費Ａ）'!$AG$5:$AL$1452,6,0)</f>
        <v>条例 第25条 第1項 
平20厚令107 
第24条 第１項 
平20老発 
0530002 
第5の11の(1)</v>
      </c>
    </row>
    <row r="167" spans="2:21" ht="30" customHeight="1" x14ac:dyDescent="0.65">
      <c r="B167" s="416">
        <f t="shared" si="7"/>
        <v>25</v>
      </c>
      <c r="C167" s="417">
        <v>21</v>
      </c>
      <c r="D167" s="265"/>
      <c r="E167" s="266"/>
      <c r="F167" s="267"/>
      <c r="G167" s="268"/>
      <c r="H167" s="269"/>
      <c r="I167" s="269"/>
      <c r="J167" s="269"/>
      <c r="K167" s="269"/>
      <c r="L167" s="269"/>
      <c r="M167" s="269"/>
      <c r="N167" s="426"/>
      <c r="O167" s="421" t="str">
        <f>VLOOKUP(Q167,'自主点検表（軽費Ａ）'!$A$5:$AE$1452,8,0)</f>
        <v>　また、勤務表は、職員の日々の勤務時間、常勤・非常勤の別、生活相談員及び介護職員等の配置、施設長等の兼務関係等を明確にしたものとなっていますか。</v>
      </c>
      <c r="P167" s="185" t="str">
        <f t="shared" si="8"/>
        <v>✖</v>
      </c>
      <c r="Q167" s="431">
        <v>164</v>
      </c>
      <c r="R167" s="182" t="str">
        <f>VLOOKUP($Q167,'自主点検表（軽費Ａ）'!$AG$5:$AL$1452,2,0)</f>
        <v>いる・いない</v>
      </c>
      <c r="S167" s="183" t="s">
        <v>283</v>
      </c>
      <c r="T167" s="186" t="str">
        <f t="shared" si="9"/>
        <v>要入力</v>
      </c>
      <c r="U167" s="434">
        <f>VLOOKUP($Q167,'自主点検表（軽費Ａ）'!$AG$5:$AL$1452,6,0)</f>
        <v>0</v>
      </c>
    </row>
    <row r="168" spans="2:21" ht="30" customHeight="1" x14ac:dyDescent="0.65">
      <c r="B168" s="416">
        <f t="shared" si="7"/>
        <v>25</v>
      </c>
      <c r="C168" s="417">
        <v>21</v>
      </c>
      <c r="D168" s="265"/>
      <c r="E168" s="266"/>
      <c r="F168" s="267"/>
      <c r="G168" s="268"/>
      <c r="H168" s="269"/>
      <c r="I168" s="269"/>
      <c r="J168" s="269"/>
      <c r="K168" s="269"/>
      <c r="L168" s="269"/>
      <c r="M168" s="269"/>
      <c r="N168" s="424" t="s">
        <v>74</v>
      </c>
      <c r="O168" s="421" t="str">
        <f>VLOOKUP(Q168,'自主点検表（軽費Ａ）'!$A$5:$AE$1452,8,0)</f>
        <v>　職員の勤務体制を定めるに当たっては、入所者が安心して日常生活を送るために継続性を重視したサービスを提供できるよう配慮したものとなっていますか。</v>
      </c>
      <c r="P168" s="185" t="str">
        <f t="shared" si="8"/>
        <v>✖</v>
      </c>
      <c r="Q168" s="431">
        <v>165</v>
      </c>
      <c r="R168" s="182" t="str">
        <f>VLOOKUP($Q168,'自主点検表（軽費Ａ）'!$AG$5:$AL$1452,2,0)</f>
        <v>いる・いない</v>
      </c>
      <c r="S168" s="183" t="s">
        <v>283</v>
      </c>
      <c r="T168" s="186" t="str">
        <f t="shared" si="9"/>
        <v>要入力</v>
      </c>
      <c r="U168" s="434" t="str">
        <f>VLOOKUP($Q168,'自主点検表（軽費Ａ）'!$AG$5:$AL$1452,6,0)</f>
        <v xml:space="preserve">平20厚令107 
第24条 第2項 </v>
      </c>
    </row>
    <row r="169" spans="2:21" ht="30" customHeight="1" x14ac:dyDescent="0.65">
      <c r="B169" s="416">
        <f t="shared" si="7"/>
        <v>25</v>
      </c>
      <c r="C169" s="417">
        <v>21</v>
      </c>
      <c r="D169" s="265"/>
      <c r="E169" s="266"/>
      <c r="F169" s="267"/>
      <c r="G169" s="268"/>
      <c r="H169" s="269"/>
      <c r="I169" s="269"/>
      <c r="J169" s="269"/>
      <c r="K169" s="269"/>
      <c r="L169" s="269"/>
      <c r="M169" s="269"/>
      <c r="N169" s="424" t="s">
        <v>198</v>
      </c>
      <c r="O169" s="421" t="str">
        <f>VLOOKUP(Q169,'自主点検表（軽費Ａ）'!$A$5:$AE$1452,8,0)</f>
        <v>　職員の資質の向上を図るため、研修機関が実施する研修や施設内の研修への参加の機会を計画的に確保していますか。</v>
      </c>
      <c r="P169" s="185" t="str">
        <f t="shared" si="8"/>
        <v>✖</v>
      </c>
      <c r="Q169" s="431">
        <v>166</v>
      </c>
      <c r="R169" s="182" t="str">
        <f>VLOOKUP($Q169,'自主点検表（軽費Ａ）'!$AG$5:$AL$1452,2,0)</f>
        <v>いる・いない</v>
      </c>
      <c r="S169" s="183" t="s">
        <v>283</v>
      </c>
      <c r="T169" s="186" t="str">
        <f t="shared" si="9"/>
        <v>要入力</v>
      </c>
      <c r="U169" s="434" t="str">
        <f>VLOOKUP($Q169,'自主点検表（軽費Ａ）'!$AG$5:$AL$1452,6,0)</f>
        <v xml:space="preserve">平20厚令107 
第24条 第3項 
</v>
      </c>
    </row>
    <row r="170" spans="2:21" ht="30" customHeight="1" x14ac:dyDescent="0.65">
      <c r="B170" s="416">
        <f t="shared" si="7"/>
        <v>25</v>
      </c>
      <c r="C170" s="417">
        <v>21</v>
      </c>
      <c r="D170" s="265"/>
      <c r="E170" s="266"/>
      <c r="F170" s="267"/>
      <c r="G170" s="268"/>
      <c r="H170" s="269"/>
      <c r="I170" s="269"/>
      <c r="J170" s="269"/>
      <c r="K170" s="269"/>
      <c r="L170" s="269"/>
      <c r="M170" s="269"/>
      <c r="N170" s="426"/>
      <c r="O170" s="421" t="str">
        <f>VLOOKUP(Q170,'自主点検表（軽費Ａ）'!$A$5:$AE$1452,8,0)</f>
        <v>　その際、入所者に対する処遇に直接携わる職員のうち、医療・福祉関係の資格を有さない者（各資格のカルキュラム等において、認知症介護に関する基礎的な知識及び技術を習得していない者）について、認知症介護基礎研修を受講させるために必要な措置を講じていますか。</v>
      </c>
      <c r="P170" s="185" t="str">
        <f t="shared" si="8"/>
        <v>✖</v>
      </c>
      <c r="Q170" s="431">
        <v>167</v>
      </c>
      <c r="R170" s="182" t="str">
        <f>VLOOKUP($Q170,'自主点検表（軽費Ａ）'!$AG$5:$AL$1452,2,0)</f>
        <v>いる・いない</v>
      </c>
      <c r="S170" s="183" t="s">
        <v>283</v>
      </c>
      <c r="T170" s="186" t="str">
        <f t="shared" si="9"/>
        <v>要入力</v>
      </c>
      <c r="U170" s="434" t="str">
        <f>VLOOKUP($Q170,'自主点検表（軽費Ａ）'!$AG$5:$AL$1452,6,0)</f>
        <v>平20老発 
0530002 
第5の11の(3)</v>
      </c>
    </row>
    <row r="171" spans="2:21" ht="30" customHeight="1" x14ac:dyDescent="0.65">
      <c r="B171" s="416">
        <f t="shared" si="7"/>
        <v>25</v>
      </c>
      <c r="C171" s="417">
        <v>21</v>
      </c>
      <c r="D171" s="265"/>
      <c r="E171" s="266"/>
      <c r="F171" s="267"/>
      <c r="G171" s="268"/>
      <c r="H171" s="269"/>
      <c r="I171" s="269"/>
      <c r="J171" s="269"/>
      <c r="K171" s="269"/>
      <c r="L171" s="269"/>
      <c r="M171" s="269"/>
      <c r="N171" s="424" t="s">
        <v>199</v>
      </c>
      <c r="O171" s="421" t="str">
        <f>VLOOKUP(Q171,'自主点検表（軽費Ａ）'!$A$5:$AE$1452,8,0)</f>
        <v>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v>
      </c>
      <c r="P171" s="185" t="str">
        <f t="shared" si="8"/>
        <v>✖</v>
      </c>
      <c r="Q171" s="431">
        <v>168</v>
      </c>
      <c r="R171" s="182" t="str">
        <f>VLOOKUP($Q171,'自主点検表（軽費Ａ）'!$AG$5:$AL$1452,2,0)</f>
        <v>いる・いない</v>
      </c>
      <c r="S171" s="183" t="s">
        <v>283</v>
      </c>
      <c r="T171" s="186" t="str">
        <f t="shared" si="9"/>
        <v>要入力</v>
      </c>
      <c r="U171" s="434" t="str">
        <f>VLOOKUP($Q171,'自主点検表（軽費Ａ）'!$AG$5:$AL$1452,6,0)</f>
        <v>条例 第25条 第4項
平20厚令107 
第24条 第4項 
平20老発 
0530002 
第5の11の(4)</v>
      </c>
    </row>
    <row r="172" spans="2:21" ht="30" customHeight="1" x14ac:dyDescent="0.65">
      <c r="B172" s="416">
        <f t="shared" si="7"/>
        <v>26</v>
      </c>
      <c r="C172" s="417">
        <v>22</v>
      </c>
      <c r="D172" s="265"/>
      <c r="E172" s="266"/>
      <c r="F172" s="267"/>
      <c r="G172" s="268" t="s">
        <v>728</v>
      </c>
      <c r="H172" s="269"/>
      <c r="I172" s="269"/>
      <c r="J172" s="269"/>
      <c r="K172" s="269"/>
      <c r="L172" s="269"/>
      <c r="M172" s="269"/>
      <c r="N172" s="424" t="s">
        <v>37</v>
      </c>
      <c r="O172" s="421" t="str">
        <f>VLOOKUP(Q172,'自主点検表（軽費Ａ）'!$A$5:$AE$1452,8,0)</f>
        <v>　感染症や非常災害の発生時において、入所者に対する処遇を継続的に行うための、及び非常時の体制で早期の業務再開を図るための「業務継続計画」を策定（見直し）していますか。</v>
      </c>
      <c r="P172" s="185" t="str">
        <f t="shared" si="8"/>
        <v>✖</v>
      </c>
      <c r="Q172" s="431">
        <v>169</v>
      </c>
      <c r="R172" s="182" t="str">
        <f>VLOOKUP($Q172,'自主点検表（軽費Ａ）'!$AG$5:$AL$1452,2,0)</f>
        <v>いる・いない</v>
      </c>
      <c r="S172" s="183" t="s">
        <v>283</v>
      </c>
      <c r="T172" s="186" t="str">
        <f t="shared" si="9"/>
        <v>要入力</v>
      </c>
      <c r="U172" s="434" t="str">
        <f>VLOOKUP($Q172,'自主点検表（軽費Ａ）'!$AG$5:$AL$1452,6,0)</f>
        <v xml:space="preserve">平20老発 
0530002 
第5の12の(1) </v>
      </c>
    </row>
    <row r="173" spans="2:21" ht="30" customHeight="1" x14ac:dyDescent="0.65">
      <c r="B173" s="416">
        <f t="shared" si="7"/>
        <v>26</v>
      </c>
      <c r="C173" s="417">
        <v>22</v>
      </c>
      <c r="D173" s="265"/>
      <c r="E173" s="266"/>
      <c r="F173" s="267"/>
      <c r="G173" s="268"/>
      <c r="H173" s="269"/>
      <c r="I173" s="269"/>
      <c r="J173" s="269"/>
      <c r="K173" s="269"/>
      <c r="L173" s="269"/>
      <c r="M173" s="269"/>
      <c r="N173" s="424"/>
      <c r="O173" s="421" t="str">
        <f>VLOOKUP(Q173,'自主点検表（軽費Ａ）'!$A$5:$AE$1452,8,0)</f>
        <v>①</v>
      </c>
      <c r="P173" s="185" t="str">
        <f t="shared" si="8"/>
        <v>✖</v>
      </c>
      <c r="Q173" s="431">
        <v>170</v>
      </c>
      <c r="R173" s="182" t="str">
        <f>VLOOKUP($Q173,'自主点検表（軽費Ａ）'!$AG$5:$AL$1452,2,0)</f>
        <v>策定済・未策定</v>
      </c>
      <c r="S173" s="183" t="s">
        <v>739</v>
      </c>
      <c r="T173" s="186" t="str">
        <f>_xlfn.IFS(R173=S173,"適切",R173="策定済・未策定","要入力",R173="未策定","不適切",R173="非該当","要確認")</f>
        <v>要入力</v>
      </c>
      <c r="U173" s="434">
        <f>VLOOKUP($Q173,'自主点検表（軽費Ａ）'!$AG$5:$AL$1452,6,0)</f>
        <v>0</v>
      </c>
    </row>
    <row r="174" spans="2:21" ht="30" customHeight="1" x14ac:dyDescent="0.65">
      <c r="B174" s="416">
        <f t="shared" si="7"/>
        <v>26</v>
      </c>
      <c r="C174" s="417">
        <v>22</v>
      </c>
      <c r="D174" s="265"/>
      <c r="E174" s="266"/>
      <c r="F174" s="267"/>
      <c r="G174" s="268"/>
      <c r="H174" s="269"/>
      <c r="I174" s="269"/>
      <c r="J174" s="269"/>
      <c r="K174" s="269"/>
      <c r="L174" s="269"/>
      <c r="M174" s="269"/>
      <c r="N174" s="424"/>
      <c r="O174" s="421" t="str">
        <f>VLOOKUP(Q174,'自主点検表（軽費Ａ）'!$A$5:$AE$1452,8,0)</f>
        <v>②</v>
      </c>
      <c r="P174" s="185" t="str">
        <f t="shared" si="8"/>
        <v>✖</v>
      </c>
      <c r="Q174" s="431">
        <v>171</v>
      </c>
      <c r="R174" s="182" t="str">
        <f>VLOOKUP($Q174,'自主点検表（軽費Ａ）'!$AG$5:$AL$1452,2,0)</f>
        <v>策定済・未策定</v>
      </c>
      <c r="S174" s="183" t="s">
        <v>739</v>
      </c>
      <c r="T174" s="186" t="str">
        <f>_xlfn.IFS(R174=S174,"適切",R174="策定済・未策定","要入力",R174="未策定","不適切",R174="非該当","要確認")</f>
        <v>要入力</v>
      </c>
      <c r="U174" s="434">
        <f>VLOOKUP($Q174,'自主点検表（軽費Ａ）'!$AG$5:$AL$1452,6,0)</f>
        <v>0</v>
      </c>
    </row>
    <row r="175" spans="2:21" ht="30" customHeight="1" x14ac:dyDescent="0.65">
      <c r="B175" s="416">
        <f t="shared" si="7"/>
        <v>26</v>
      </c>
      <c r="C175" s="417">
        <v>22</v>
      </c>
      <c r="D175" s="265"/>
      <c r="E175" s="266"/>
      <c r="F175" s="267"/>
      <c r="G175" s="268"/>
      <c r="H175" s="269"/>
      <c r="I175" s="269"/>
      <c r="J175" s="269"/>
      <c r="K175" s="269"/>
      <c r="L175" s="269"/>
      <c r="M175" s="269"/>
      <c r="N175" s="424" t="s">
        <v>74</v>
      </c>
      <c r="O175" s="421" t="str">
        <f>VLOOKUP(Q175,'自主点検表（軽費Ａ）'!$A$5:$AE$1452,8,0)</f>
        <v>　職員に対し、業務継続計画について周知するとともに、必要な研修及び訓練を定期的（年２回以上）に実施していますか。</v>
      </c>
      <c r="P175" s="185" t="str">
        <f t="shared" si="8"/>
        <v>✖</v>
      </c>
      <c r="Q175" s="431">
        <v>172</v>
      </c>
      <c r="R175" s="182" t="str">
        <f>VLOOKUP($Q175,'自主点検表（軽費Ａ）'!$AG$5:$AL$1452,2,0)</f>
        <v>いる・いない</v>
      </c>
      <c r="S175" s="183" t="s">
        <v>283</v>
      </c>
      <c r="T175" s="186" t="str">
        <f t="shared" si="9"/>
        <v>要入力</v>
      </c>
      <c r="U175" s="434">
        <f>VLOOKUP($Q175,'自主点検表（軽費Ａ）'!$AG$5:$AL$1452,6,0)</f>
        <v>0</v>
      </c>
    </row>
    <row r="176" spans="2:21" ht="30" customHeight="1" x14ac:dyDescent="0.65">
      <c r="B176" s="416">
        <f t="shared" si="7"/>
        <v>26</v>
      </c>
      <c r="C176" s="417">
        <v>22</v>
      </c>
      <c r="D176" s="265"/>
      <c r="E176" s="266"/>
      <c r="F176" s="267"/>
      <c r="G176" s="268"/>
      <c r="H176" s="269"/>
      <c r="I176" s="269"/>
      <c r="J176" s="269"/>
      <c r="K176" s="269"/>
      <c r="L176" s="269"/>
      <c r="M176" s="269"/>
      <c r="N176" s="424"/>
      <c r="O176" s="421" t="str">
        <f>VLOOKUP(Q176,'自主点検表（軽費Ａ）'!$A$5:$AE$1452,8,0)</f>
        <v>①</v>
      </c>
      <c r="P176" s="185" t="str">
        <f t="shared" si="8"/>
        <v>✖</v>
      </c>
      <c r="Q176" s="431">
        <v>173</v>
      </c>
      <c r="R176" s="182" t="str">
        <f>VLOOKUP($Q176,'自主点検表（軽費Ａ）'!$AG$5:$AL$1452,2,0)</f>
        <v>実施済・未実施</v>
      </c>
      <c r="S176" s="183" t="s">
        <v>740</v>
      </c>
      <c r="T176" s="186" t="str">
        <f>_xlfn.IFS(R176=S176,"適切",R176="実施済・未実施","要入力",R176="未実施","不適切",R176="非該当","要確認")</f>
        <v>要入力</v>
      </c>
      <c r="U176" s="434" t="str">
        <f>VLOOKUP($Q176,'自主点検表（軽費Ａ）'!$AG$5:$AL$1452,6,0)</f>
        <v>平20老発 
0530002  
第5の12の(3)</v>
      </c>
    </row>
    <row r="177" spans="2:21" ht="30" customHeight="1" x14ac:dyDescent="0.65">
      <c r="B177" s="416">
        <f t="shared" si="7"/>
        <v>26</v>
      </c>
      <c r="C177" s="417">
        <v>22</v>
      </c>
      <c r="D177" s="265"/>
      <c r="E177" s="266"/>
      <c r="F177" s="267"/>
      <c r="G177" s="268"/>
      <c r="H177" s="269"/>
      <c r="I177" s="269"/>
      <c r="J177" s="269"/>
      <c r="K177" s="269"/>
      <c r="L177" s="269"/>
      <c r="M177" s="269"/>
      <c r="N177" s="424"/>
      <c r="O177" s="421">
        <f>VLOOKUP(Q177,'自主点検表（軽費Ａ）'!$A$5:$AE$1452,8,0)</f>
        <v>0</v>
      </c>
      <c r="P177" s="185" t="str">
        <f t="shared" si="8"/>
        <v>✖</v>
      </c>
      <c r="Q177" s="431">
        <v>174</v>
      </c>
      <c r="R177" s="182" t="str">
        <f>VLOOKUP($Q177,'自主点検表（軽費Ａ）'!$AG$5:$AL$1452,2,0)</f>
        <v>実施済・未実施</v>
      </c>
      <c r="S177" s="183" t="s">
        <v>740</v>
      </c>
      <c r="T177" s="186" t="str">
        <f>_xlfn.IFS(R177=S177,"適切",R177="実施済・未実施","要入力",R177="未実施","不適切",R177="非該当","要確認")</f>
        <v>要入力</v>
      </c>
      <c r="U177" s="434">
        <f>VLOOKUP($Q177,'自主点検表（軽費Ａ）'!$AG$5:$AL$1452,6,0)</f>
        <v>0</v>
      </c>
    </row>
    <row r="178" spans="2:21" ht="30" customHeight="1" x14ac:dyDescent="0.65">
      <c r="B178" s="416">
        <f t="shared" si="7"/>
        <v>27</v>
      </c>
      <c r="C178" s="417">
        <v>23</v>
      </c>
      <c r="D178" s="265"/>
      <c r="E178" s="266"/>
      <c r="F178" s="267"/>
      <c r="G178" s="268"/>
      <c r="H178" s="269"/>
      <c r="I178" s="269"/>
      <c r="J178" s="269"/>
      <c r="K178" s="269"/>
      <c r="L178" s="269"/>
      <c r="M178" s="269"/>
      <c r="N178" s="424"/>
      <c r="O178" s="421" t="str">
        <f>VLOOKUP(Q178,'自主点検表（軽費Ａ）'!$A$5:$AE$1452,8,0)</f>
        <v>②</v>
      </c>
      <c r="P178" s="185" t="str">
        <f t="shared" si="8"/>
        <v>✖</v>
      </c>
      <c r="Q178" s="431">
        <v>175</v>
      </c>
      <c r="R178" s="182" t="str">
        <f>VLOOKUP($Q178,'自主点検表（軽費Ａ）'!$AG$5:$AL$1452,2,0)</f>
        <v>実施済・未実施</v>
      </c>
      <c r="S178" s="183" t="s">
        <v>740</v>
      </c>
      <c r="T178" s="186" t="str">
        <f>_xlfn.IFS(R178=S178,"適切",R178="実施済・未実施","要入力",R178="未実施","不適切",R178="非該当","要確認")</f>
        <v>要入力</v>
      </c>
      <c r="U178" s="434" t="str">
        <f>VLOOKUP($Q178,'自主点検表（軽費Ａ）'!$AG$5:$AL$1452,6,0)</f>
        <v>平20老発 
0530002  
第5の12の(4)</v>
      </c>
    </row>
    <row r="179" spans="2:21" ht="30" customHeight="1" x14ac:dyDescent="0.65">
      <c r="B179" s="416">
        <f t="shared" si="7"/>
        <v>27</v>
      </c>
      <c r="C179" s="417">
        <v>23</v>
      </c>
      <c r="D179" s="265"/>
      <c r="E179" s="266"/>
      <c r="F179" s="267"/>
      <c r="G179" s="268"/>
      <c r="H179" s="269"/>
      <c r="I179" s="269"/>
      <c r="J179" s="269"/>
      <c r="K179" s="269"/>
      <c r="L179" s="269"/>
      <c r="M179" s="269"/>
      <c r="N179" s="424"/>
      <c r="O179" s="421">
        <f>VLOOKUP(Q179,'自主点検表（軽費Ａ）'!$A$5:$AE$1452,8,0)</f>
        <v>0</v>
      </c>
      <c r="P179" s="185" t="str">
        <f t="shared" si="8"/>
        <v>✖</v>
      </c>
      <c r="Q179" s="431">
        <v>176</v>
      </c>
      <c r="R179" s="182" t="str">
        <f>VLOOKUP($Q179,'自主点検表（軽費Ａ）'!$AG$5:$AL$1452,2,0)</f>
        <v>実施済・未実施</v>
      </c>
      <c r="S179" s="183" t="s">
        <v>740</v>
      </c>
      <c r="T179" s="186" t="str">
        <f>_xlfn.IFS(R179=S179,"適切",R179="実施済・未実施","要入力",R179="未実施","不適切",R179="非該当","要確認")</f>
        <v>要入力</v>
      </c>
      <c r="U179" s="434">
        <f>VLOOKUP($Q179,'自主点検表（軽費Ａ）'!$AG$5:$AL$1452,6,0)</f>
        <v>0</v>
      </c>
    </row>
    <row r="180" spans="2:21" ht="30" customHeight="1" x14ac:dyDescent="0.65">
      <c r="B180" s="416">
        <f t="shared" si="7"/>
        <v>27</v>
      </c>
      <c r="C180" s="417">
        <v>23</v>
      </c>
      <c r="D180" s="265"/>
      <c r="E180" s="266"/>
      <c r="F180" s="267"/>
      <c r="G180" s="268" t="s">
        <v>729</v>
      </c>
      <c r="H180" s="269"/>
      <c r="I180" s="269"/>
      <c r="J180" s="269"/>
      <c r="K180" s="269"/>
      <c r="L180" s="269"/>
      <c r="M180" s="269"/>
      <c r="N180" s="424"/>
      <c r="O180" s="421" t="str">
        <f>VLOOKUP(Q180,'自主点検表（軽費Ａ）'!$A$5:$AE$1452,8,0)</f>
        <v>　災害、虐待その他のやむを得ない事情を除き、入所定員及び居室の定員を超えて入所させることできません。定員は遵守していますか。</v>
      </c>
      <c r="P180" s="185" t="str">
        <f t="shared" si="8"/>
        <v>✖</v>
      </c>
      <c r="Q180" s="431">
        <v>177</v>
      </c>
      <c r="R180" s="182" t="str">
        <f>VLOOKUP($Q180,'自主点検表（軽費Ａ）'!$AG$5:$AL$1452,2,0)</f>
        <v>いる・いない</v>
      </c>
      <c r="S180" s="183" t="s">
        <v>283</v>
      </c>
      <c r="T180" s="186" t="str">
        <f t="shared" si="9"/>
        <v>要入力</v>
      </c>
      <c r="U180" s="434" t="str">
        <f>VLOOKUP($Q180,'自主点検表（軽費Ａ）'!$AG$5:$AL$1452,6,0)</f>
        <v>平20厚令107 
第25条</v>
      </c>
    </row>
    <row r="181" spans="2:21" ht="30" customHeight="1" x14ac:dyDescent="0.65">
      <c r="B181" s="416">
        <f t="shared" si="7"/>
        <v>27</v>
      </c>
      <c r="C181" s="417">
        <v>23</v>
      </c>
      <c r="D181" s="265"/>
      <c r="E181" s="266"/>
      <c r="F181" s="267"/>
      <c r="G181" s="268" t="s">
        <v>730</v>
      </c>
      <c r="H181" s="269"/>
      <c r="I181" s="269"/>
      <c r="J181" s="269" t="s">
        <v>731</v>
      </c>
      <c r="K181" s="269"/>
      <c r="L181" s="269"/>
      <c r="M181" s="269"/>
      <c r="N181" s="424" t="s">
        <v>37</v>
      </c>
      <c r="O181" s="421" t="str">
        <f>VLOOKUP(Q181,'自主点検表（軽費Ａ）'!$A$5:$AE$1452,8,0)</f>
        <v>　空調設備等により施設内の適温の確保に努めていますか。</v>
      </c>
      <c r="P181" s="185" t="str">
        <f t="shared" si="8"/>
        <v>✖</v>
      </c>
      <c r="Q181" s="431">
        <v>178</v>
      </c>
      <c r="R181" s="182" t="str">
        <f>VLOOKUP($Q181,'自主点検表（軽費Ａ）'!$AG$5:$AL$1452,2,0)</f>
        <v>いる・いない</v>
      </c>
      <c r="S181" s="183" t="s">
        <v>283</v>
      </c>
      <c r="T181" s="186" t="str">
        <f t="shared" si="9"/>
        <v>要入力</v>
      </c>
      <c r="U181" s="434" t="str">
        <f>VLOOKUP($Q181,'自主点検表（軽費Ａ）'!$AG$5:$AL$1452,6,0)</f>
        <v>平20老発 
0530002 
第5の13の(1)のカ</v>
      </c>
    </row>
    <row r="182" spans="2:21" ht="30" customHeight="1" x14ac:dyDescent="0.65">
      <c r="B182" s="416">
        <f t="shared" si="7"/>
        <v>27</v>
      </c>
      <c r="C182" s="417">
        <v>23</v>
      </c>
      <c r="D182" s="265"/>
      <c r="E182" s="266"/>
      <c r="F182" s="267"/>
      <c r="G182" s="268"/>
      <c r="H182" s="269"/>
      <c r="I182" s="269"/>
      <c r="J182" s="269" t="s">
        <v>732</v>
      </c>
      <c r="K182" s="269"/>
      <c r="L182" s="269"/>
      <c r="M182" s="269"/>
      <c r="N182" s="424" t="s">
        <v>74</v>
      </c>
      <c r="O182" s="421" t="str">
        <f>VLOOKUP(Q182,'自主点検表（軽費Ａ）'!$A$5:$AE$1452,8,0)</f>
        <v>　感染症及び食中毒の予防及びまん延の防止のための対策を検討する委員会（感染対策委員会）をおおむね3か月に1回以上開催するとともに、その結果について、介護職員その他の職員に周知徹底を図っていますか。
   なお、この委員会は、テレビ電話装置その他の情報通信機器を活用して行うことができます。</v>
      </c>
      <c r="P182" s="185" t="str">
        <f t="shared" si="8"/>
        <v>✖</v>
      </c>
      <c r="Q182" s="431">
        <v>179</v>
      </c>
      <c r="R182" s="182" t="str">
        <f>VLOOKUP($Q182,'自主点検表（軽費Ａ）'!$AG$5:$AL$1452,2,0)</f>
        <v>いる・いない</v>
      </c>
      <c r="S182" s="183" t="s">
        <v>283</v>
      </c>
      <c r="T182" s="186" t="str">
        <f t="shared" si="9"/>
        <v>要入力</v>
      </c>
      <c r="U182" s="434" t="str">
        <f>VLOOKUP($Q182,'自主点検表（軽費Ａ）'!$AG$5:$AL$1452,6,0)</f>
        <v>条例 第27条 
平20厚令107 
第26条 第2項 第1号</v>
      </c>
    </row>
    <row r="183" spans="2:21" ht="30" customHeight="1" x14ac:dyDescent="0.65">
      <c r="B183" s="416">
        <f t="shared" si="7"/>
        <v>27</v>
      </c>
      <c r="C183" s="417">
        <v>23</v>
      </c>
      <c r="D183" s="265"/>
      <c r="E183" s="266"/>
      <c r="F183" s="267"/>
      <c r="G183" s="268"/>
      <c r="H183" s="269"/>
      <c r="I183" s="269"/>
      <c r="J183" s="269"/>
      <c r="K183" s="269"/>
      <c r="L183" s="269"/>
      <c r="M183" s="269"/>
      <c r="N183" s="426"/>
      <c r="O183" s="421" t="str">
        <f>VLOOKUP(Q183,'自主点検表（軽費Ａ）'!$A$5:$AE$1452,8,0)</f>
        <v>　感染対策委員会は、幅広い職種（例えば、施設長、事務長、介護職員、栄養士、生活相談員、施設外の感染管理等の専門家など）により構成していますか。</v>
      </c>
      <c r="P183" s="185" t="str">
        <f t="shared" si="8"/>
        <v>✖</v>
      </c>
      <c r="Q183" s="431">
        <v>180</v>
      </c>
      <c r="R183" s="182" t="str">
        <f>VLOOKUP($Q183,'自主点検表（軽費Ａ）'!$AG$5:$AL$1452,2,0)</f>
        <v>いる・いない</v>
      </c>
      <c r="S183" s="183" t="s">
        <v>283</v>
      </c>
      <c r="T183" s="186" t="str">
        <f t="shared" si="9"/>
        <v>要入力</v>
      </c>
      <c r="U183" s="434">
        <f>VLOOKUP($Q183,'自主点検表（軽費Ａ）'!$AG$5:$AL$1452,6,0)</f>
        <v>0</v>
      </c>
    </row>
    <row r="184" spans="2:21" ht="30" customHeight="1" x14ac:dyDescent="0.65">
      <c r="B184" s="416">
        <f t="shared" si="7"/>
        <v>28</v>
      </c>
      <c r="C184" s="417">
        <v>24</v>
      </c>
      <c r="D184" s="265"/>
      <c r="E184" s="266"/>
      <c r="F184" s="267"/>
      <c r="G184" s="268"/>
      <c r="H184" s="269"/>
      <c r="I184" s="269"/>
      <c r="J184" s="269"/>
      <c r="K184" s="269"/>
      <c r="L184" s="269"/>
      <c r="M184" s="269"/>
      <c r="N184" s="424" t="s">
        <v>198</v>
      </c>
      <c r="O184" s="421" t="str">
        <f>VLOOKUP(Q184,'自主点検表（軽費Ａ）'!$A$5:$AE$1452,8,0)</f>
        <v>　　感染症又は食中毒の予防及びまん延の防止のため次のような内容を盛り込んだ
　「指針」を整備していますか。</v>
      </c>
      <c r="P184" s="185" t="str">
        <f t="shared" si="8"/>
        <v>✖</v>
      </c>
      <c r="Q184" s="431">
        <v>181</v>
      </c>
      <c r="R184" s="182" t="str">
        <f>VLOOKUP($Q184,'自主点検表（軽費Ａ）'!$AG$5:$AL$1452,2,0)</f>
        <v>いる・いない</v>
      </c>
      <c r="S184" s="183" t="s">
        <v>283</v>
      </c>
      <c r="T184" s="186" t="str">
        <f t="shared" si="9"/>
        <v>要入力</v>
      </c>
      <c r="U184" s="434" t="str">
        <f>VLOOKUP($Q184,'自主点検表（軽費Ａ）'!$AG$5:$AL$1452,6,0)</f>
        <v>平20厚令107 
第26条 第2項 第2号</v>
      </c>
    </row>
    <row r="185" spans="2:21" ht="30" customHeight="1" x14ac:dyDescent="0.65">
      <c r="B185" s="416">
        <f t="shared" si="7"/>
        <v>28</v>
      </c>
      <c r="C185" s="417">
        <v>24</v>
      </c>
      <c r="D185" s="265"/>
      <c r="E185" s="266"/>
      <c r="F185" s="267"/>
      <c r="G185" s="268"/>
      <c r="H185" s="269"/>
      <c r="I185" s="269"/>
      <c r="J185" s="269"/>
      <c r="K185" s="269"/>
      <c r="L185" s="269"/>
      <c r="M185" s="269"/>
      <c r="N185" s="424" t="s">
        <v>199</v>
      </c>
      <c r="O185" s="449" t="str">
        <f>VLOOKUP(Q185,'自主点検表（軽費Ａ）'!$A$5:$AE$1452,8,0)</f>
        <v>　感染症及び食中毒の予防及びまん延の防止のための従業者に対する研修について、次のとおり取り組んでいますか。</v>
      </c>
      <c r="P185" s="185" t="str">
        <f t="shared" si="8"/>
        <v>✖</v>
      </c>
      <c r="Q185" s="431">
        <v>182</v>
      </c>
      <c r="R185" s="182" t="str">
        <f>VLOOKUP($Q185,'自主点検表（軽費Ａ）'!$AG$5:$AL$1452,2,0)</f>
        <v>いる・いない</v>
      </c>
      <c r="S185" s="183" t="s">
        <v>283</v>
      </c>
      <c r="T185" s="186" t="str">
        <f t="shared" si="9"/>
        <v>要入力</v>
      </c>
      <c r="U185" s="434" t="str">
        <f>VLOOKUP($Q185,'自主点検表（軽費Ａ）'!$AG$5:$AL$1452,6,0)</f>
        <v>平20厚令107 
第26条 第2項 第3号
平20老発 
0530002 
第5の13の(2)のウ</v>
      </c>
    </row>
    <row r="186" spans="2:21" ht="30" customHeight="1" x14ac:dyDescent="0.65">
      <c r="B186" s="416">
        <f t="shared" si="7"/>
        <v>28</v>
      </c>
      <c r="C186" s="417">
        <v>24</v>
      </c>
      <c r="D186" s="265"/>
      <c r="E186" s="266"/>
      <c r="F186" s="267"/>
      <c r="G186" s="268"/>
      <c r="H186" s="269"/>
      <c r="I186" s="269"/>
      <c r="J186" s="269"/>
      <c r="K186" s="269"/>
      <c r="L186" s="269"/>
      <c r="M186" s="269"/>
      <c r="N186" s="426"/>
      <c r="O186" s="421" t="str">
        <f>VLOOKUP(Q186,'自主点検表（軽費Ａ）'!$A$5:$AE$1452,8,0)</f>
        <v>　また、感染症の予防及びまん延の防止のための訓練（シュミレーション）を定期的（年２回以上）に実施していますか。</v>
      </c>
      <c r="P186" s="185" t="str">
        <f t="shared" si="8"/>
        <v>✖</v>
      </c>
      <c r="Q186" s="443">
        <v>183</v>
      </c>
      <c r="R186" s="182" t="str">
        <f>VLOOKUP($Q186,'自主点検表（軽費Ａ）'!$AG$5:$AL$1452,2,0)</f>
        <v>いる・いない</v>
      </c>
      <c r="S186" s="183" t="s">
        <v>283</v>
      </c>
      <c r="T186" s="186" t="str">
        <f t="shared" si="9"/>
        <v>要入力</v>
      </c>
      <c r="U186" s="434" t="str">
        <f>VLOOKUP($Q186,'自主点検表（軽費Ａ）'!$AG$5:$AL$1452,6,0)</f>
        <v>平20老発 
0530002 
第5の13の(2)のエ</v>
      </c>
    </row>
    <row r="187" spans="2:21" ht="30" customHeight="1" x14ac:dyDescent="0.65">
      <c r="B187" s="416">
        <f t="shared" si="7"/>
        <v>29</v>
      </c>
      <c r="C187" s="417">
        <v>25</v>
      </c>
      <c r="D187" s="265"/>
      <c r="E187" s="266"/>
      <c r="F187" s="267"/>
      <c r="G187" s="268"/>
      <c r="H187" s="269"/>
      <c r="I187" s="269"/>
      <c r="J187" s="269"/>
      <c r="K187" s="269"/>
      <c r="L187" s="269"/>
      <c r="M187" s="269"/>
      <c r="N187" s="424" t="s">
        <v>193</v>
      </c>
      <c r="O187" s="421" t="str">
        <f>VLOOKUP(Q187,'自主点検表（軽費Ａ）'!$A$5:$AE$1452,8,0)</f>
        <v>ア</v>
      </c>
      <c r="P187" s="185" t="str">
        <f t="shared" si="8"/>
        <v>✖</v>
      </c>
      <c r="Q187" s="443">
        <v>184</v>
      </c>
      <c r="R187" s="182" t="str">
        <f>VLOOKUP($Q187,'自主点検表（軽費Ａ）'!$AG$5:$AL$1452,2,0)</f>
        <v>いる・いない</v>
      </c>
      <c r="S187" s="183" t="s">
        <v>283</v>
      </c>
      <c r="T187" s="186" t="str">
        <f t="shared" si="9"/>
        <v>要入力</v>
      </c>
      <c r="U187" s="434" t="str">
        <f>VLOOKUP($Q187,'自主点検表（軽費Ａ）'!$AG$5:$AL$1452,6,0)</f>
        <v>平18厚労告
268の一</v>
      </c>
    </row>
    <row r="188" spans="2:21" ht="30" customHeight="1" x14ac:dyDescent="0.65">
      <c r="B188" s="416">
        <f t="shared" si="7"/>
        <v>29</v>
      </c>
      <c r="C188" s="417">
        <v>25</v>
      </c>
      <c r="D188" s="265"/>
      <c r="E188" s="266"/>
      <c r="F188" s="267"/>
      <c r="G188" s="268"/>
      <c r="H188" s="269"/>
      <c r="I188" s="269"/>
      <c r="J188" s="269"/>
      <c r="K188" s="269"/>
      <c r="L188" s="269"/>
      <c r="M188" s="269"/>
      <c r="N188" s="424"/>
      <c r="O188" s="421" t="str">
        <f>VLOOKUP(Q188,'自主点検表（軽費Ａ）'!$A$5:$AE$1452,8,0)</f>
        <v>イ</v>
      </c>
      <c r="P188" s="185" t="str">
        <f t="shared" si="8"/>
        <v>✖</v>
      </c>
      <c r="Q188" s="443">
        <v>185</v>
      </c>
      <c r="R188" s="182" t="str">
        <f>VLOOKUP($Q188,'自主点検表（軽費Ａ）'!$AG$5:$AL$1452,2,0)</f>
        <v>いる・いない</v>
      </c>
      <c r="S188" s="183" t="s">
        <v>283</v>
      </c>
      <c r="T188" s="186" t="str">
        <f t="shared" si="9"/>
        <v>要入力</v>
      </c>
      <c r="U188" s="434" t="str">
        <f>VLOOKUP($Q188,'自主点検表（軽費Ａ）'!$AG$5:$AL$1452,6,0)</f>
        <v>平18厚労告
268の二</v>
      </c>
    </row>
    <row r="189" spans="2:21" ht="30" customHeight="1" x14ac:dyDescent="0.65">
      <c r="B189" s="416">
        <f t="shared" si="7"/>
        <v>29</v>
      </c>
      <c r="C189" s="417">
        <v>25</v>
      </c>
      <c r="D189" s="265"/>
      <c r="E189" s="266"/>
      <c r="F189" s="267"/>
      <c r="G189" s="268"/>
      <c r="H189" s="269"/>
      <c r="I189" s="269"/>
      <c r="J189" s="269"/>
      <c r="K189" s="269"/>
      <c r="L189" s="269"/>
      <c r="M189" s="269"/>
      <c r="N189" s="426"/>
      <c r="O189" s="421" t="str">
        <f>VLOOKUP(Q189,'自主点検表（軽費Ａ）'!$A$5:$AE$1452,8,0)</f>
        <v>ウ</v>
      </c>
      <c r="P189" s="185" t="str">
        <f t="shared" si="8"/>
        <v>✖</v>
      </c>
      <c r="Q189" s="443">
        <v>186</v>
      </c>
      <c r="R189" s="182" t="str">
        <f>VLOOKUP($Q189,'自主点検表（軽費Ａ）'!$AG$5:$AL$1452,2,0)</f>
        <v>いる・いない</v>
      </c>
      <c r="S189" s="183" t="s">
        <v>283</v>
      </c>
      <c r="T189" s="186" t="str">
        <f t="shared" si="9"/>
        <v>要入力</v>
      </c>
      <c r="U189" s="434" t="str">
        <f>VLOOKUP($Q189,'自主点検表（軽費Ａ）'!$AG$5:$AL$1452,6,0)</f>
        <v>平18厚労告
268の三</v>
      </c>
    </row>
    <row r="190" spans="2:21" ht="30" customHeight="1" x14ac:dyDescent="0.65">
      <c r="B190" s="416">
        <f t="shared" si="7"/>
        <v>29</v>
      </c>
      <c r="C190" s="417">
        <v>25</v>
      </c>
      <c r="D190" s="265"/>
      <c r="E190" s="266"/>
      <c r="F190" s="267"/>
      <c r="G190" s="268"/>
      <c r="H190" s="269"/>
      <c r="I190" s="269"/>
      <c r="J190" s="269"/>
      <c r="K190" s="269"/>
      <c r="L190" s="269"/>
      <c r="M190" s="269"/>
      <c r="N190" s="426"/>
      <c r="O190" s="421" t="str">
        <f>VLOOKUP(Q190,'自主点検表（軽費Ａ）'!$A$5:$AE$1452,8,0)</f>
        <v>エ</v>
      </c>
      <c r="P190" s="185" t="str">
        <f t="shared" si="8"/>
        <v>✖</v>
      </c>
      <c r="Q190" s="443">
        <v>187</v>
      </c>
      <c r="R190" s="182" t="str">
        <f>VLOOKUP($Q190,'自主点検表（軽費Ａ）'!$AG$5:$AL$1452,2,0)</f>
        <v>いる・いない</v>
      </c>
      <c r="S190" s="183" t="s">
        <v>283</v>
      </c>
      <c r="T190" s="186" t="str">
        <f t="shared" si="9"/>
        <v>要入力</v>
      </c>
      <c r="U190" s="434" t="str">
        <f>VLOOKUP($Q190,'自主点検表（軽費Ａ）'!$AG$5:$AL$1452,6,0)</f>
        <v>平18厚労告
268の五</v>
      </c>
    </row>
    <row r="191" spans="2:21" ht="30" customHeight="1" x14ac:dyDescent="0.65">
      <c r="B191" s="416">
        <f t="shared" si="7"/>
        <v>29</v>
      </c>
      <c r="C191" s="417">
        <v>25</v>
      </c>
      <c r="D191" s="265"/>
      <c r="E191" s="266"/>
      <c r="F191" s="267"/>
      <c r="G191" s="268"/>
      <c r="H191" s="269"/>
      <c r="I191" s="269"/>
      <c r="J191" s="269"/>
      <c r="K191" s="269"/>
      <c r="L191" s="269"/>
      <c r="M191" s="269"/>
      <c r="N191" s="426"/>
      <c r="O191" s="421" t="str">
        <f>VLOOKUP(Q191,'自主点検表（軽費Ａ）'!$A$5:$AE$1452,8,0)</f>
        <v>オ</v>
      </c>
      <c r="P191" s="185" t="str">
        <f t="shared" si="8"/>
        <v>✖</v>
      </c>
      <c r="Q191" s="443">
        <v>188</v>
      </c>
      <c r="R191" s="182" t="str">
        <f>VLOOKUP($Q191,'自主点検表（軽費Ａ）'!$AG$5:$AL$1452,2,0)</f>
        <v>いる・いない</v>
      </c>
      <c r="S191" s="183" t="s">
        <v>283</v>
      </c>
      <c r="T191" s="186" t="str">
        <f t="shared" si="9"/>
        <v>要入力</v>
      </c>
      <c r="U191" s="434" t="str">
        <f>VLOOKUP($Q191,'自主点検表（軽費Ａ）'!$AG$5:$AL$1452,6,0)</f>
        <v>平18厚労告
268の六</v>
      </c>
    </row>
    <row r="192" spans="2:21" ht="30" customHeight="1" x14ac:dyDescent="0.65">
      <c r="B192" s="416">
        <f t="shared" si="7"/>
        <v>29</v>
      </c>
      <c r="C192" s="417">
        <v>25</v>
      </c>
      <c r="D192" s="265"/>
      <c r="E192" s="266"/>
      <c r="F192" s="267"/>
      <c r="G192" s="268"/>
      <c r="H192" s="269"/>
      <c r="I192" s="269"/>
      <c r="J192" s="269"/>
      <c r="K192" s="269"/>
      <c r="L192" s="269"/>
      <c r="M192" s="269"/>
      <c r="N192" s="426"/>
      <c r="O192" s="421" t="str">
        <f>VLOOKUP(Q192,'自主点検表（軽費Ａ）'!$A$5:$AE$1452,8,0)</f>
        <v>カ</v>
      </c>
      <c r="P192" s="185" t="str">
        <f t="shared" si="8"/>
        <v>✖</v>
      </c>
      <c r="Q192" s="443">
        <v>189</v>
      </c>
      <c r="R192" s="182" t="str">
        <f>VLOOKUP($Q192,'自主点検表（軽費Ａ）'!$AG$5:$AL$1452,2,0)</f>
        <v>いる・いない</v>
      </c>
      <c r="S192" s="183" t="s">
        <v>283</v>
      </c>
      <c r="T192" s="186" t="str">
        <f t="shared" si="9"/>
        <v>要入力</v>
      </c>
      <c r="U192" s="434" t="str">
        <f>VLOOKUP($Q192,'自主点検表（軽費Ａ）'!$AG$5:$AL$1452,6,0)</f>
        <v>平18厚労告
268の七</v>
      </c>
    </row>
    <row r="193" spans="2:21" ht="30" customHeight="1" x14ac:dyDescent="0.65">
      <c r="B193" s="416">
        <f t="shared" si="7"/>
        <v>29</v>
      </c>
      <c r="C193" s="417">
        <v>25</v>
      </c>
      <c r="D193" s="265"/>
      <c r="E193" s="266"/>
      <c r="F193" s="267"/>
      <c r="G193" s="268"/>
      <c r="H193" s="269"/>
      <c r="I193" s="269"/>
      <c r="J193" s="269"/>
      <c r="K193" s="269"/>
      <c r="L193" s="269"/>
      <c r="M193" s="269"/>
      <c r="N193" s="424"/>
      <c r="O193" s="421" t="str">
        <f>VLOOKUP(Q193,'自主点検表（軽費Ａ）'!$A$5:$AE$1452,8,0)</f>
        <v>キ</v>
      </c>
      <c r="P193" s="185" t="str">
        <f t="shared" si="8"/>
        <v>✖</v>
      </c>
      <c r="Q193" s="443">
        <v>190</v>
      </c>
      <c r="R193" s="182" t="str">
        <f>VLOOKUP($Q193,'自主点検表（軽費Ａ）'!$AG$5:$AL$1452,2,0)</f>
        <v>いる・いない</v>
      </c>
      <c r="S193" s="183" t="s">
        <v>283</v>
      </c>
      <c r="T193" s="186" t="str">
        <f t="shared" si="9"/>
        <v>要入力</v>
      </c>
      <c r="U193" s="434" t="str">
        <f>VLOOKUP($Q193,'自主点検表（軽費Ａ）'!$AG$5:$AL$1452,6,0)</f>
        <v>平18厚労告
268の八</v>
      </c>
    </row>
    <row r="194" spans="2:21" ht="30" customHeight="1" x14ac:dyDescent="0.65">
      <c r="B194" s="416">
        <f t="shared" si="7"/>
        <v>30</v>
      </c>
      <c r="C194" s="417">
        <v>26</v>
      </c>
      <c r="D194" s="265"/>
      <c r="E194" s="266"/>
      <c r="F194" s="267"/>
      <c r="G194" s="268" t="s">
        <v>1167</v>
      </c>
      <c r="H194" s="269"/>
      <c r="I194" s="269"/>
      <c r="J194" s="269"/>
      <c r="K194" s="269"/>
      <c r="L194" s="269"/>
      <c r="M194" s="269"/>
      <c r="N194" s="424" t="s">
        <v>37</v>
      </c>
      <c r="O194" s="421" t="str">
        <f>VLOOKUP(Q194,'自主点検表（軽費Ａ）'!$A$5:$AE$1452,8,0)</f>
        <v>　入所者の病状の急変等に備えるため、あらかじめ、協力医療機関を定めていますか。</v>
      </c>
      <c r="P194" s="185" t="str">
        <f t="shared" si="8"/>
        <v>✖</v>
      </c>
      <c r="Q194" s="443">
        <v>191</v>
      </c>
      <c r="R194" s="182" t="str">
        <f>VLOOKUP($Q194,'自主点検表（軽費Ａ）'!$AG$5:$AL$1452,2,0)</f>
        <v>いる・いない</v>
      </c>
      <c r="S194" s="183" t="s">
        <v>283</v>
      </c>
      <c r="T194" s="186" t="str">
        <f t="shared" si="9"/>
        <v>要入力</v>
      </c>
      <c r="U194" s="434" t="str">
        <f>VLOOKUP($Q194,'自主点検表（軽費Ａ）'!$AG$5:$AL$1452,6,0)</f>
        <v>平20厚令107 
第27条 第1項</v>
      </c>
    </row>
    <row r="195" spans="2:21" ht="30" customHeight="1" x14ac:dyDescent="0.65">
      <c r="B195" s="416">
        <f t="shared" ref="B195:B200" si="10">C195+4</f>
        <v>30</v>
      </c>
      <c r="C195" s="417">
        <v>26</v>
      </c>
      <c r="D195" s="265"/>
      <c r="E195" s="266"/>
      <c r="F195" s="267"/>
      <c r="G195" s="268"/>
      <c r="H195" s="269"/>
      <c r="I195" s="269"/>
      <c r="J195" s="269"/>
      <c r="K195" s="269"/>
      <c r="L195" s="269"/>
      <c r="M195" s="269"/>
      <c r="N195" s="424" t="s">
        <v>74</v>
      </c>
      <c r="O195" s="421" t="str">
        <f>VLOOKUP(Q195,'自主点検表（軽費Ａ）'!$A$5:$AE$1452,8,0)</f>
        <v>①</v>
      </c>
      <c r="P195" s="185" t="str">
        <f t="shared" ref="P195:P200" si="11">_xlfn.IFS(T195="不適切","★",T195="要入力","✖",T195="非該当","▲",T195="適切","",T195="","",T195="要確認","！")</f>
        <v>✖</v>
      </c>
      <c r="Q195" s="443">
        <v>1911</v>
      </c>
      <c r="R195" s="182" t="str">
        <f>VLOOKUP($Q195,'自主点検表（軽費Ａ）'!$AG$5:$AL$1452,2,0)</f>
        <v>いる・いない</v>
      </c>
      <c r="S195" s="183" t="s">
        <v>283</v>
      </c>
      <c r="T195" s="186" t="str">
        <f t="shared" ref="T195:T200" si="12">_xlfn.IFS(R195=S195,"適切",R195="いる・いない","要入力",R195="いない","不適切",R195="非該当","要確認")</f>
        <v>要入力</v>
      </c>
      <c r="U195" s="434">
        <f>VLOOKUP($Q195,'自主点検表（軽費Ａ）'!$AG$5:$AL$1452,6,0)</f>
        <v>0</v>
      </c>
    </row>
    <row r="196" spans="2:21" ht="30" customHeight="1" x14ac:dyDescent="0.65">
      <c r="B196" s="416">
        <f t="shared" si="10"/>
        <v>30</v>
      </c>
      <c r="C196" s="417">
        <v>26</v>
      </c>
      <c r="D196" s="265"/>
      <c r="E196" s="266"/>
      <c r="F196" s="267"/>
      <c r="G196" s="268"/>
      <c r="H196" s="269"/>
      <c r="I196" s="269"/>
      <c r="J196" s="269"/>
      <c r="K196" s="269"/>
      <c r="L196" s="269"/>
      <c r="M196" s="269"/>
      <c r="N196" s="424"/>
      <c r="O196" s="421" t="str">
        <f>VLOOKUP(Q196,'自主点検表（軽費Ａ）'!$A$5:$AE$1452,8,0)</f>
        <v>②</v>
      </c>
      <c r="P196" s="185" t="str">
        <f t="shared" si="11"/>
        <v>✖</v>
      </c>
      <c r="Q196" s="443">
        <v>1912</v>
      </c>
      <c r="R196" s="182" t="str">
        <f>VLOOKUP($Q196,'自主点検表（軽費Ａ）'!$AG$5:$AL$1452,2,0)</f>
        <v>いる・いない</v>
      </c>
      <c r="S196" s="183" t="s">
        <v>283</v>
      </c>
      <c r="T196" s="186" t="str">
        <f t="shared" si="12"/>
        <v>要入力</v>
      </c>
      <c r="U196" s="434">
        <f>VLOOKUP($Q196,'自主点検表（軽費Ａ）'!$AG$5:$AL$1452,6,0)</f>
        <v>0</v>
      </c>
    </row>
    <row r="197" spans="2:21" ht="30" customHeight="1" x14ac:dyDescent="0.65">
      <c r="B197" s="416">
        <f t="shared" si="10"/>
        <v>30</v>
      </c>
      <c r="C197" s="417">
        <v>26</v>
      </c>
      <c r="D197" s="265"/>
      <c r="E197" s="266"/>
      <c r="F197" s="267"/>
      <c r="G197" s="268"/>
      <c r="H197" s="269"/>
      <c r="I197" s="269"/>
      <c r="J197" s="269"/>
      <c r="K197" s="269"/>
      <c r="L197" s="269"/>
      <c r="M197" s="269"/>
      <c r="N197" s="424" t="s">
        <v>198</v>
      </c>
      <c r="O197" s="421" t="str">
        <f>VLOOKUP(Q197,'自主点検表（軽費Ａ）'!$A$5:$AE$1452,8,0)</f>
        <v>　軽費老人ホームは、一年に一回以上、協力医療機関との間で、入所者の病状が急変した場合等の対応を確認するとともに、協力医療機関の名称等を、都道府県知事に届け出なければなりません。</v>
      </c>
      <c r="P197" s="185" t="str">
        <f t="shared" si="11"/>
        <v>✖</v>
      </c>
      <c r="Q197" s="443">
        <v>1913</v>
      </c>
      <c r="R197" s="182" t="str">
        <f>VLOOKUP($Q197,'自主点検表（軽費Ａ）'!$AG$5:$AL$1452,2,0)</f>
        <v>いる・いない</v>
      </c>
      <c r="S197" s="183" t="s">
        <v>283</v>
      </c>
      <c r="T197" s="186" t="str">
        <f t="shared" si="12"/>
        <v>要入力</v>
      </c>
      <c r="U197" s="434" t="str">
        <f>VLOOKUP($Q197,'自主点検表（軽費Ａ）'!$AG$5:$AL$1452,6,0)</f>
        <v>条例 第28条 第3項 
平20厚令107 
第27条 第3項</v>
      </c>
    </row>
    <row r="198" spans="2:21" ht="30" customHeight="1" x14ac:dyDescent="0.65">
      <c r="B198" s="416">
        <f t="shared" si="10"/>
        <v>30</v>
      </c>
      <c r="C198" s="417">
        <v>26</v>
      </c>
      <c r="D198" s="265"/>
      <c r="E198" s="266"/>
      <c r="F198" s="267"/>
      <c r="G198" s="268"/>
      <c r="H198" s="269"/>
      <c r="I198" s="269"/>
      <c r="J198" s="269"/>
      <c r="K198" s="269"/>
      <c r="L198" s="269"/>
      <c r="M198" s="269"/>
      <c r="N198" s="424" t="s">
        <v>199</v>
      </c>
      <c r="O198" s="421" t="str">
        <f>VLOOKUP(Q198,'自主点検表（軽費Ａ）'!$A$5:$AE$1452,8,0)</f>
        <v>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v>
      </c>
      <c r="P198" s="185" t="str">
        <f t="shared" si="11"/>
        <v>✖</v>
      </c>
      <c r="Q198" s="443">
        <v>1914</v>
      </c>
      <c r="R198" s="182" t="str">
        <f>VLOOKUP($Q198,'自主点検表（軽費Ａ）'!$AG$5:$AL$1452,2,0)</f>
        <v>いる・いない</v>
      </c>
      <c r="S198" s="183" t="s">
        <v>283</v>
      </c>
      <c r="T198" s="186" t="str">
        <f t="shared" si="12"/>
        <v>要入力</v>
      </c>
      <c r="U198" s="434" t="str">
        <f>VLOOKUP($Q198,'自主点検表（軽費Ａ）'!$AG$5:$AL$1452,6,0)</f>
        <v>条例 第28条 第4項 
平20厚令107 
第27条 第4項</v>
      </c>
    </row>
    <row r="199" spans="2:21" ht="30" customHeight="1" x14ac:dyDescent="0.65">
      <c r="B199" s="416">
        <f t="shared" si="10"/>
        <v>31</v>
      </c>
      <c r="C199" s="417">
        <v>27</v>
      </c>
      <c r="D199" s="265"/>
      <c r="E199" s="266"/>
      <c r="F199" s="267"/>
      <c r="G199" s="268"/>
      <c r="H199" s="269"/>
      <c r="I199" s="269"/>
      <c r="J199" s="269"/>
      <c r="K199" s="269"/>
      <c r="L199" s="269"/>
      <c r="M199" s="269"/>
      <c r="N199" s="424" t="s">
        <v>193</v>
      </c>
      <c r="O199" s="421" t="str">
        <f>VLOOKUP(Q199,'自主点検表（軽費Ａ）'!$A$5:$AE$1452,8,0)</f>
        <v xml:space="preserve">　軽費老人ホームは、協力医療機関が第二種協定指定医療機関である場合においては、当該第二種協定指定医療機関との間で、新興感染症の発生時等の対応について協議を行わなければなりません。 </v>
      </c>
      <c r="P199" s="185" t="str">
        <f t="shared" si="11"/>
        <v>✖</v>
      </c>
      <c r="Q199" s="443">
        <v>1915</v>
      </c>
      <c r="R199" s="182" t="str">
        <f>VLOOKUP($Q199,'自主点検表（軽費Ａ）'!$AG$5:$AL$1452,2,0)</f>
        <v>いる・いない</v>
      </c>
      <c r="S199" s="183" t="s">
        <v>283</v>
      </c>
      <c r="T199" s="186" t="str">
        <f t="shared" si="12"/>
        <v>要入力</v>
      </c>
      <c r="U199" s="434" t="str">
        <f>VLOOKUP($Q199,'自主点検表（軽費Ａ）'!$AG$5:$AL$1452,6,0)</f>
        <v>条例 第28条 第5項 
平20厚令107 
第27条 第5項</v>
      </c>
    </row>
    <row r="200" spans="2:21" ht="30" customHeight="1" x14ac:dyDescent="0.65">
      <c r="B200" s="416">
        <f t="shared" si="10"/>
        <v>31</v>
      </c>
      <c r="C200" s="417">
        <v>27</v>
      </c>
      <c r="D200" s="265"/>
      <c r="E200" s="266"/>
      <c r="F200" s="267"/>
      <c r="G200" s="268"/>
      <c r="H200" s="269"/>
      <c r="I200" s="269"/>
      <c r="J200" s="269"/>
      <c r="K200" s="269"/>
      <c r="L200" s="269"/>
      <c r="M200" s="269"/>
      <c r="N200" s="424" t="s">
        <v>194</v>
      </c>
      <c r="O200" s="421" t="str">
        <f>VLOOKUP(Q200,'自主点検表（軽費Ａ）'!$A$5:$AE$1452,8,0)</f>
        <v>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v>
      </c>
      <c r="P200" s="185" t="str">
        <f t="shared" si="11"/>
        <v>✖</v>
      </c>
      <c r="Q200" s="443">
        <v>1916</v>
      </c>
      <c r="R200" s="182" t="str">
        <f>VLOOKUP($Q200,'自主点検表（軽費Ａ）'!$AG$5:$AL$1452,2,0)</f>
        <v>いる・いない</v>
      </c>
      <c r="S200" s="183" t="s">
        <v>283</v>
      </c>
      <c r="T200" s="186" t="str">
        <f t="shared" si="12"/>
        <v>要入力</v>
      </c>
      <c r="U200" s="434" t="str">
        <f>VLOOKUP($Q200,'自主点検表（軽費Ａ）'!$AG$5:$AL$1452,6,0)</f>
        <v>条例 第28条 第6項 
平20厚令107 
第27条 第6項</v>
      </c>
    </row>
    <row r="201" spans="2:21" ht="30" customHeight="1" x14ac:dyDescent="0.65">
      <c r="B201" s="416">
        <f>C201+4</f>
        <v>31</v>
      </c>
      <c r="C201" s="417">
        <v>27</v>
      </c>
      <c r="D201" s="265"/>
      <c r="E201" s="266"/>
      <c r="F201" s="267"/>
      <c r="G201" s="268"/>
      <c r="H201" s="269"/>
      <c r="I201" s="269"/>
      <c r="J201" s="269"/>
      <c r="K201" s="269"/>
      <c r="L201" s="269"/>
      <c r="M201" s="269"/>
      <c r="N201" s="424" t="s">
        <v>195</v>
      </c>
      <c r="O201" s="421" t="str">
        <f>VLOOKUP(Q201,'自主点検表（軽費Ａ）'!$A$5:$AE$1452,8,0)</f>
        <v>　入所者の口腔衛生の観点から、あらかじめ、協力歯科医療機関を定めておくよう努めていますか。</v>
      </c>
      <c r="P201" s="185" t="str">
        <f>_xlfn.IFS(T201="不適切","★",T201="要入力","✖",T201="非該当","▲",T201="適切","",T201="","",T201="要確認","！")</f>
        <v>✖</v>
      </c>
      <c r="Q201" s="443">
        <v>192</v>
      </c>
      <c r="R201" s="182" t="str">
        <f>VLOOKUP($Q201,'自主点検表（軽費Ａ）'!$AG$5:$AL$1452,2,0)</f>
        <v>いる・いない</v>
      </c>
      <c r="S201" s="183" t="s">
        <v>283</v>
      </c>
      <c r="T201" s="186" t="str">
        <f>_xlfn.IFS(R201=S201,"適切",R201="いる・いない","要入力",R201="いない","不適切",R201="非該当","要確認")</f>
        <v>要入力</v>
      </c>
      <c r="U201" s="434" t="str">
        <f>VLOOKUP($Q201,'自主点検表（軽費Ａ）'!$AG$5:$AL$1452,6,0)</f>
        <v>平20厚令107 
第27条 第2項</v>
      </c>
    </row>
    <row r="202" spans="2:21" ht="30" customHeight="1" x14ac:dyDescent="0.65">
      <c r="B202" s="416">
        <f t="shared" si="7"/>
        <v>32</v>
      </c>
      <c r="C202" s="417">
        <v>28</v>
      </c>
      <c r="D202" s="265"/>
      <c r="E202" s="266"/>
      <c r="F202" s="267"/>
      <c r="G202" s="268" t="s">
        <v>659</v>
      </c>
      <c r="H202" s="269"/>
      <c r="I202" s="269"/>
      <c r="J202" s="269"/>
      <c r="K202" s="269"/>
      <c r="L202" s="269"/>
      <c r="M202" s="269"/>
      <c r="N202" s="424" t="s">
        <v>37</v>
      </c>
      <c r="O202" s="421" t="str">
        <f>VLOOKUP(Q202,'自主点検表（軽費Ａ）'!$A$5:$AE$1452,8,0)</f>
        <v>　施設内の見やすい場所に、運営規程の概要、職員の勤務体制、協力医療機関、利用料その他のサービスの選択に資すると認められる重要事項を掲示していますか。</v>
      </c>
      <c r="P202" s="185" t="str">
        <f t="shared" si="8"/>
        <v>✖</v>
      </c>
      <c r="Q202" s="443">
        <v>193</v>
      </c>
      <c r="R202" s="182" t="str">
        <f>VLOOKUP($Q202,'自主点検表（軽費Ａ）'!$AG$5:$AL$1452,2,0)</f>
        <v>いる・いない</v>
      </c>
      <c r="S202" s="183" t="s">
        <v>283</v>
      </c>
      <c r="T202" s="186" t="str">
        <f t="shared" si="9"/>
        <v>要入力</v>
      </c>
      <c r="U202" s="434" t="str">
        <f>VLOOKUP($Q202,'自主点検表（軽費Ａ）'!$AG$5:$AL$1452,6,0)</f>
        <v xml:space="preserve">条例 第29条 第1項 
平20厚令107 
第28条 第1項 
平20老発 
0530002 
第5の15の(1) </v>
      </c>
    </row>
    <row r="203" spans="2:21" ht="30" customHeight="1" x14ac:dyDescent="0.65">
      <c r="B203" s="416">
        <f>C203+4</f>
        <v>32</v>
      </c>
      <c r="C203" s="417">
        <v>28</v>
      </c>
      <c r="D203" s="265"/>
      <c r="E203" s="266"/>
      <c r="F203" s="267"/>
      <c r="G203" s="268"/>
      <c r="H203" s="269"/>
      <c r="I203" s="269"/>
      <c r="J203" s="269"/>
      <c r="K203" s="269"/>
      <c r="L203" s="269"/>
      <c r="M203" s="269"/>
      <c r="N203" s="424" t="s">
        <v>74</v>
      </c>
      <c r="O203" s="421" t="str">
        <f>VLOOKUP(Q203,'自主点検表（軽費Ａ）'!$A$5:$AE$1452,8,0)</f>
        <v>　軽費老人ホームは、原則として、重要事項をウェブサイトに掲載しなければなりません。重要事項をウェブサイトに掲載していますか。</v>
      </c>
      <c r="P203" s="185" t="str">
        <f>_xlfn.IFS(T203="不適切","★",T203="要入力","✖",T203="非該当","▲",T203="適切","",T203="","",T203="要確認","！")</f>
        <v>✖</v>
      </c>
      <c r="Q203" s="443">
        <v>1931</v>
      </c>
      <c r="R203" s="182" t="str">
        <f>VLOOKUP($Q203,'自主点検表（軽費Ａ）'!$AG$5:$AL$1452,2,0)</f>
        <v>いる・いない</v>
      </c>
      <c r="S203" s="183" t="s">
        <v>283</v>
      </c>
      <c r="T203" s="186" t="str">
        <f>_xlfn.IFS(R203=S203,"適切",R203="いる・いない","要入力",R203="いない","不適切",R203="非該当","要確認")</f>
        <v>要入力</v>
      </c>
      <c r="U203" s="434" t="str">
        <f>VLOOKUP($Q203,'自主点検表（軽費Ａ）'!$AG$5:$AL$1452,6,0)</f>
        <v xml:space="preserve">条例 第29条 第3項 
平20厚令107 
第28条 第3項 
平20老発 
0530002 
第5の15の(1) </v>
      </c>
    </row>
    <row r="204" spans="2:21" ht="30" customHeight="1" x14ac:dyDescent="0.65">
      <c r="B204" s="416">
        <f t="shared" ref="B204:B231" si="13">C204+4</f>
        <v>32</v>
      </c>
      <c r="C204" s="417">
        <v>28</v>
      </c>
      <c r="D204" s="265"/>
      <c r="E204" s="266"/>
      <c r="F204" s="267"/>
      <c r="G204" s="268" t="s">
        <v>733</v>
      </c>
      <c r="H204" s="269"/>
      <c r="I204" s="269"/>
      <c r="J204" s="269"/>
      <c r="K204" s="269"/>
      <c r="L204" s="269"/>
      <c r="M204" s="269"/>
      <c r="N204" s="424" t="s">
        <v>37</v>
      </c>
      <c r="O204" s="421" t="str">
        <f>VLOOKUP(Q204,'自主点検表（軽費Ａ）'!$A$5:$AE$1452,8,0)</f>
        <v>　職員は、正当な理由がなく、その業務上知り得た入所者又はその家族の秘密を漏らしてはならないことに、留意していますか。</v>
      </c>
      <c r="P204" s="185" t="str">
        <f t="shared" si="8"/>
        <v>✖</v>
      </c>
      <c r="Q204" s="443">
        <v>194</v>
      </c>
      <c r="R204" s="182" t="str">
        <f>VLOOKUP($Q204,'自主点検表（軽費Ａ）'!$AG$5:$AL$1452,2,0)</f>
        <v>いる・いない</v>
      </c>
      <c r="S204" s="183" t="s">
        <v>283</v>
      </c>
      <c r="T204" s="186" t="str">
        <f t="shared" si="9"/>
        <v>要入力</v>
      </c>
      <c r="U204" s="434" t="str">
        <f>VLOOKUP($Q204,'自主点検表（軽費Ａ）'!$AG$5:$AL$1452,6,0)</f>
        <v>平20厚令107 
第29条 第1項 
平20老発 
0530002 
第5の16の(1)</v>
      </c>
    </row>
    <row r="205" spans="2:21" ht="30" customHeight="1" x14ac:dyDescent="0.65">
      <c r="B205" s="416">
        <f t="shared" si="13"/>
        <v>32</v>
      </c>
      <c r="C205" s="417">
        <v>28</v>
      </c>
      <c r="D205" s="265"/>
      <c r="E205" s="266"/>
      <c r="F205" s="267"/>
      <c r="G205" s="268"/>
      <c r="H205" s="269"/>
      <c r="I205" s="269"/>
      <c r="J205" s="269"/>
      <c r="K205" s="269"/>
      <c r="L205" s="269"/>
      <c r="M205" s="269"/>
      <c r="N205" s="424" t="s">
        <v>74</v>
      </c>
      <c r="O205" s="421" t="str">
        <f>VLOOKUP(Q205,'自主点検表（軽費Ａ）'!$A$5:$AE$1452,8,0)</f>
        <v>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v>
      </c>
      <c r="P205" s="185" t="str">
        <f t="shared" si="8"/>
        <v>✖</v>
      </c>
      <c r="Q205" s="443">
        <v>195</v>
      </c>
      <c r="R205" s="182" t="str">
        <f>VLOOKUP($Q205,'自主点検表（軽費Ａ）'!$AG$5:$AL$1452,2,0)</f>
        <v>いる・いない</v>
      </c>
      <c r="S205" s="183" t="s">
        <v>283</v>
      </c>
      <c r="T205" s="186" t="str">
        <f t="shared" si="9"/>
        <v>要入力</v>
      </c>
      <c r="U205" s="434" t="str">
        <f>VLOOKUP($Q205,'自主点検表（軽費Ａ）'!$AG$5:$AL$1452,6,0)</f>
        <v xml:space="preserve">平20厚令107
第29条 第2項
平20老発
0530002
第5の16の(2) </v>
      </c>
    </row>
    <row r="206" spans="2:21" ht="30" customHeight="1" x14ac:dyDescent="0.65">
      <c r="B206" s="416">
        <f t="shared" si="13"/>
        <v>32</v>
      </c>
      <c r="C206" s="417">
        <v>28</v>
      </c>
      <c r="D206" s="265"/>
      <c r="E206" s="266"/>
      <c r="F206" s="267"/>
      <c r="G206" s="268"/>
      <c r="H206" s="269"/>
      <c r="I206" s="269"/>
      <c r="J206" s="269"/>
      <c r="K206" s="269"/>
      <c r="L206" s="269"/>
      <c r="M206" s="269"/>
      <c r="N206" s="424" t="s">
        <v>198</v>
      </c>
      <c r="O206" s="421" t="str">
        <f>VLOOKUP(Q206,'自主点検表（軽費Ａ）'!$A$5:$AE$1452,8,0)</f>
        <v>　「個人情報の保護に関する法律」及び「医療・介護関係事業者における個人情報の適切な取扱いのためのガイダンス」に基づき、入所者及びその家族の個人情報を適切に取り扱っていますか。</v>
      </c>
      <c r="P206" s="185" t="str">
        <f t="shared" si="8"/>
        <v>✖</v>
      </c>
      <c r="Q206" s="443">
        <v>196</v>
      </c>
      <c r="R206" s="182" t="str">
        <f>VLOOKUP($Q206,'自主点検表（軽費Ａ）'!$AG$5:$AL$1452,2,0)</f>
        <v>いる・いない</v>
      </c>
      <c r="S206" s="183" t="s">
        <v>283</v>
      </c>
      <c r="T206" s="186" t="str">
        <f t="shared" si="9"/>
        <v>要入力</v>
      </c>
      <c r="U206" s="434" t="str">
        <f>VLOOKUP($Q206,'自主点検表（軽費Ａ）'!$AG$5:$AL$1452,6,0)</f>
        <v>個人情報保護法 
個人情報ガイダンス</v>
      </c>
    </row>
    <row r="207" spans="2:21" ht="30" customHeight="1" x14ac:dyDescent="0.65">
      <c r="B207" s="416">
        <f t="shared" si="13"/>
        <v>32</v>
      </c>
      <c r="C207" s="417">
        <v>28</v>
      </c>
      <c r="D207" s="265"/>
      <c r="E207" s="266"/>
      <c r="F207" s="267"/>
      <c r="G207" s="268"/>
      <c r="H207" s="269"/>
      <c r="I207" s="269"/>
      <c r="J207" s="269"/>
      <c r="K207" s="269"/>
      <c r="L207" s="269"/>
      <c r="M207" s="269"/>
      <c r="N207" s="424"/>
      <c r="O207" s="421" t="str">
        <f>VLOOKUP(Q207,'自主点検表（軽費Ａ）'!$A$5:$AE$1452,8,0)</f>
        <v>　個人情報保護に関する規程等を整備していますか。</v>
      </c>
      <c r="P207" s="185" t="str">
        <f t="shared" si="8"/>
        <v>✖</v>
      </c>
      <c r="Q207" s="443">
        <v>197</v>
      </c>
      <c r="R207" s="182" t="str">
        <f>VLOOKUP($Q207,'自主点検表（軽費Ａ）'!$AG$5:$AL$1452,2,0)</f>
        <v>いる・いない</v>
      </c>
      <c r="S207" s="183" t="s">
        <v>283</v>
      </c>
      <c r="T207" s="186" t="str">
        <f t="shared" si="9"/>
        <v>要入力</v>
      </c>
      <c r="U207" s="434">
        <f>VLOOKUP($Q207,'自主点検表（軽費Ａ）'!$AG$5:$AL$1452,6,0)</f>
        <v>0</v>
      </c>
    </row>
    <row r="208" spans="2:21" ht="30" customHeight="1" x14ac:dyDescent="0.65">
      <c r="B208" s="416">
        <f t="shared" si="13"/>
        <v>33</v>
      </c>
      <c r="C208" s="417">
        <v>29</v>
      </c>
      <c r="D208" s="265"/>
      <c r="E208" s="266"/>
      <c r="F208" s="267"/>
      <c r="G208" s="268" t="s">
        <v>666</v>
      </c>
      <c r="H208" s="269"/>
      <c r="I208" s="269"/>
      <c r="J208" s="269"/>
      <c r="K208" s="269"/>
      <c r="L208" s="269"/>
      <c r="M208" s="269"/>
      <c r="N208" s="424" t="s">
        <v>37</v>
      </c>
      <c r="O208" s="421" t="str">
        <f>VLOOKUP(Q208,'自主点検表（軽費Ａ）'!$A$5:$AE$1452,8,0)</f>
        <v>　当該施設について広告する場合、その内容が虚偽又は誇大なものであってはならないことに留意していますか。</v>
      </c>
      <c r="P208" s="185" t="str">
        <f t="shared" si="8"/>
        <v>✖</v>
      </c>
      <c r="Q208" s="443">
        <v>198</v>
      </c>
      <c r="R208" s="182" t="str">
        <f>VLOOKUP($Q208,'自主点検表（軽費Ａ）'!$AG$5:$AL$1452,2,0)</f>
        <v>いる・いない</v>
      </c>
      <c r="S208" s="183" t="s">
        <v>283</v>
      </c>
      <c r="T208" s="186" t="str">
        <f>_xlfn.IFS(R208=S208,"適切",R208="いる・いない","要入力",R208="いない","不適切",R208="非該当","要確認")</f>
        <v>要入力</v>
      </c>
      <c r="U208" s="434" t="str">
        <f>VLOOKUP($Q208,'自主点検表（軽費Ａ）'!$AG$5:$AL$1452,6,0)</f>
        <v>平20厚令107 
第30条</v>
      </c>
    </row>
    <row r="209" spans="2:21" ht="30" customHeight="1" x14ac:dyDescent="0.65">
      <c r="B209" s="416">
        <f t="shared" si="13"/>
        <v>33</v>
      </c>
      <c r="C209" s="417">
        <v>29</v>
      </c>
      <c r="D209" s="265"/>
      <c r="E209" s="266"/>
      <c r="F209" s="267"/>
      <c r="G209" s="268" t="s">
        <v>735</v>
      </c>
      <c r="H209" s="269"/>
      <c r="I209" s="269"/>
      <c r="J209" s="269"/>
      <c r="K209" s="269"/>
      <c r="L209" s="269"/>
      <c r="M209" s="269"/>
      <c r="N209" s="424" t="s">
        <v>37</v>
      </c>
      <c r="O209" s="421" t="str">
        <f>VLOOKUP(Q209,'自主点検表（軽費Ａ）'!$A$5:$AE$1452,8,0)</f>
        <v>　提供したサービスに関する入所者及びその家族からの苦情に迅速かつ適切に対応するために、苦情を受け付けるための窓口その他の必要な措置を講じていますか。</v>
      </c>
      <c r="P209" s="185" t="str">
        <f t="shared" si="8"/>
        <v>✖</v>
      </c>
      <c r="Q209" s="443">
        <v>199</v>
      </c>
      <c r="R209" s="182" t="str">
        <f>VLOOKUP($Q209,'自主点検表（軽費Ａ）'!$AG$5:$AL$1452,2,0)</f>
        <v>いる・いない</v>
      </c>
      <c r="S209" s="183" t="s">
        <v>283</v>
      </c>
      <c r="T209" s="186" t="str">
        <f t="shared" si="9"/>
        <v>要入力</v>
      </c>
      <c r="U209" s="434" t="str">
        <f>VLOOKUP($Q209,'自主点検表（軽費Ａ）'!$AG$5:$AL$1452,6,0)</f>
        <v>条例 第32条 第1項
平20厚令107 
第31条 第１項 
平20老発 
0530002 
第5の17の(1)</v>
      </c>
    </row>
    <row r="210" spans="2:21" ht="30" customHeight="1" x14ac:dyDescent="0.65">
      <c r="B210" s="416">
        <f t="shared" si="13"/>
        <v>33</v>
      </c>
      <c r="C210" s="417">
        <v>29</v>
      </c>
      <c r="D210" s="265"/>
      <c r="E210" s="266"/>
      <c r="F210" s="267"/>
      <c r="G210" s="268"/>
      <c r="H210" s="269"/>
      <c r="I210" s="269"/>
      <c r="J210" s="269"/>
      <c r="K210" s="269"/>
      <c r="L210" s="269"/>
      <c r="M210" s="269"/>
      <c r="N210" s="424" t="s">
        <v>74</v>
      </c>
      <c r="O210" s="421" t="str">
        <f>VLOOKUP(Q210,'自主点検表（軽費Ａ）'!$A$5:$AE$1452,8,0)</f>
        <v>　施設内に苦情解決のための体制を整備していますか。</v>
      </c>
      <c r="P210" s="185" t="str">
        <f t="shared" si="8"/>
        <v>✖</v>
      </c>
      <c r="Q210" s="443">
        <v>200</v>
      </c>
      <c r="R210" s="182" t="str">
        <f>VLOOKUP($Q210,'自主点検表（軽費Ａ）'!$AG$5:$AL$1452,2,0)</f>
        <v>いる・いない</v>
      </c>
      <c r="S210" s="183" t="s">
        <v>283</v>
      </c>
      <c r="T210" s="186" t="str">
        <f t="shared" si="9"/>
        <v>要入力</v>
      </c>
      <c r="U210" s="434" t="str">
        <f>VLOOKUP($Q210,'自主点検表（軽費Ａ）'!$AG$5:$AL$1452,6,0)</f>
        <v>平20厚令107
第31条 第1項
平20老発
0530002第5
の17の(2)</v>
      </c>
    </row>
    <row r="211" spans="2:21" ht="30" customHeight="1" x14ac:dyDescent="0.65">
      <c r="B211" s="416">
        <f t="shared" si="13"/>
        <v>33</v>
      </c>
      <c r="C211" s="417">
        <v>29</v>
      </c>
      <c r="D211" s="265"/>
      <c r="E211" s="266"/>
      <c r="F211" s="267"/>
      <c r="G211" s="268"/>
      <c r="H211" s="269"/>
      <c r="I211" s="269"/>
      <c r="J211" s="269"/>
      <c r="K211" s="269"/>
      <c r="L211" s="269"/>
      <c r="M211" s="269"/>
      <c r="N211" s="424" t="s">
        <v>198</v>
      </c>
      <c r="O211" s="421" t="str">
        <f>VLOOKUP(Q211,'自主点検表（軽費Ａ）'!$A$5:$AE$1452,8,0)</f>
        <v>　苦情を受け付けた場合には、当該苦情の受付日、内容等を記録していますか。</v>
      </c>
      <c r="P211" s="185" t="str">
        <f t="shared" si="8"/>
        <v>✖</v>
      </c>
      <c r="Q211" s="443">
        <v>201</v>
      </c>
      <c r="R211" s="182" t="str">
        <f>VLOOKUP($Q211,'自主点検表（軽費Ａ）'!$AG$5:$AL$1452,2,0)</f>
        <v>いる・いない</v>
      </c>
      <c r="S211" s="183" t="s">
        <v>283</v>
      </c>
      <c r="T211" s="186" t="str">
        <f t="shared" si="9"/>
        <v>要入力</v>
      </c>
      <c r="U211" s="434" t="str">
        <f>VLOOKUP($Q211,'自主点検表（軽費Ａ）'!$AG$5:$AL$1452,6,0)</f>
        <v>平20厚令107
第31条 第2項</v>
      </c>
    </row>
    <row r="212" spans="2:21" ht="30" customHeight="1" x14ac:dyDescent="0.65">
      <c r="B212" s="416">
        <f t="shared" si="13"/>
        <v>33</v>
      </c>
      <c r="C212" s="417">
        <v>29</v>
      </c>
      <c r="D212" s="265"/>
      <c r="E212" s="266"/>
      <c r="F212" s="267"/>
      <c r="G212" s="268"/>
      <c r="H212" s="269"/>
      <c r="I212" s="269"/>
      <c r="J212" s="269"/>
      <c r="K212" s="269"/>
      <c r="L212" s="269"/>
      <c r="M212" s="269"/>
      <c r="N212" s="424"/>
      <c r="O212" s="421" t="str">
        <f>VLOOKUP(Q212,'自主点検表（軽費Ａ）'!$A$5:$AE$1452,8,0)</f>
        <v>　また、苦情がサービスの質の向上を図る上で重要な情報であるとの認識に立ち、苦情の内容を踏まえ、サービスの質の向上に向けた取組を行っていますか。</v>
      </c>
      <c r="P212" s="185" t="str">
        <f t="shared" si="8"/>
        <v>✖</v>
      </c>
      <c r="Q212" s="443">
        <v>202</v>
      </c>
      <c r="R212" s="182" t="str">
        <f>VLOOKUP($Q212,'自主点検表（軽費Ａ）'!$AG$5:$AL$1452,2,0)</f>
        <v>いる・いない</v>
      </c>
      <c r="S212" s="183" t="s">
        <v>283</v>
      </c>
      <c r="T212" s="186" t="str">
        <f t="shared" si="9"/>
        <v>要入力</v>
      </c>
      <c r="U212" s="434">
        <f>VLOOKUP($Q212,'自主点検表（軽費Ａ）'!$AG$5:$AL$1452,6,0)</f>
        <v>0</v>
      </c>
    </row>
    <row r="213" spans="2:21" ht="30" customHeight="1" x14ac:dyDescent="0.65">
      <c r="B213" s="416">
        <f t="shared" si="13"/>
        <v>33</v>
      </c>
      <c r="C213" s="417">
        <v>29</v>
      </c>
      <c r="D213" s="265"/>
      <c r="E213" s="266"/>
      <c r="F213" s="267"/>
      <c r="G213" s="268"/>
      <c r="H213" s="269"/>
      <c r="I213" s="269"/>
      <c r="J213" s="269"/>
      <c r="K213" s="269"/>
      <c r="L213" s="269"/>
      <c r="M213" s="269"/>
      <c r="N213" s="424" t="s">
        <v>199</v>
      </c>
      <c r="O213" s="421" t="str">
        <f>VLOOKUP(Q213,'自主点検表（軽費Ａ）'!$A$5:$AE$1452,8,0)</f>
        <v>　提供したサービスに関し、県から指導又は助言を受けた場合には、当該指導又は助言に従って必要な改善を行っていますか。</v>
      </c>
      <c r="P213" s="185" t="str">
        <f t="shared" si="8"/>
        <v>✖</v>
      </c>
      <c r="Q213" s="443">
        <v>203</v>
      </c>
      <c r="R213" s="182" t="str">
        <f>VLOOKUP($Q213,'自主点検表（軽費Ａ）'!$AG$5:$AL$1452,2,0)</f>
        <v>いる・いない</v>
      </c>
      <c r="S213" s="183" t="s">
        <v>283</v>
      </c>
      <c r="T213" s="186" t="str">
        <f t="shared" si="9"/>
        <v>要入力</v>
      </c>
      <c r="U213" s="434" t="str">
        <f>VLOOKUP($Q213,'自主点検表（軽費Ａ）'!$AG$5:$AL$1452,6,0)</f>
        <v>平20厚令107
第31条 第3項</v>
      </c>
    </row>
    <row r="214" spans="2:21" ht="30" customHeight="1" x14ac:dyDescent="0.65">
      <c r="B214" s="416">
        <f t="shared" si="13"/>
        <v>33</v>
      </c>
      <c r="C214" s="417">
        <v>29</v>
      </c>
      <c r="D214" s="265"/>
      <c r="E214" s="266"/>
      <c r="F214" s="267"/>
      <c r="G214" s="268"/>
      <c r="H214" s="269"/>
      <c r="I214" s="269"/>
      <c r="J214" s="269"/>
      <c r="K214" s="269"/>
      <c r="L214" s="269"/>
      <c r="M214" s="269"/>
      <c r="N214" s="424" t="s">
        <v>193</v>
      </c>
      <c r="O214" s="421" t="str">
        <f>VLOOKUP(Q214,'自主点検表（軽費Ａ）'!$A$5:$AE$1452,8,0)</f>
        <v>　県から求めがあった場合には、上記(4)の改善の内容を県に報告していますか。</v>
      </c>
      <c r="P214" s="185" t="str">
        <f t="shared" ref="P214:P230" si="14">_xlfn.IFS(T214="不適切","★",T214="要入力","✖",T214="非該当","▲",T214="適切","",T214="","",T214="要確認","！")</f>
        <v>✖</v>
      </c>
      <c r="Q214" s="443">
        <v>204</v>
      </c>
      <c r="R214" s="182" t="str">
        <f>VLOOKUP($Q214,'自主点検表（軽費Ａ）'!$AG$5:$AL$1452,2,0)</f>
        <v>いる・いない</v>
      </c>
      <c r="S214" s="183" t="s">
        <v>283</v>
      </c>
      <c r="T214" s="186" t="str">
        <f t="shared" si="9"/>
        <v>要入力</v>
      </c>
      <c r="U214" s="434" t="str">
        <f>VLOOKUP($Q214,'自主点検表（軽費Ａ）'!$AG$5:$AL$1452,6,0)</f>
        <v>平20厚令107 
第31条 第4項</v>
      </c>
    </row>
    <row r="215" spans="2:21" ht="30" customHeight="1" x14ac:dyDescent="0.65">
      <c r="B215" s="416">
        <f t="shared" si="13"/>
        <v>33</v>
      </c>
      <c r="C215" s="417">
        <v>29</v>
      </c>
      <c r="D215" s="265"/>
      <c r="E215" s="266"/>
      <c r="F215" s="267"/>
      <c r="G215" s="268"/>
      <c r="H215" s="269"/>
      <c r="I215" s="269"/>
      <c r="J215" s="269"/>
      <c r="K215" s="269"/>
      <c r="L215" s="269"/>
      <c r="M215" s="269"/>
      <c r="N215" s="424" t="s">
        <v>194</v>
      </c>
      <c r="O215" s="421" t="str">
        <f>VLOOKUP(Q215,'自主点検表（軽費Ａ）'!$A$5:$AE$1452,8,0)</f>
        <v>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v>
      </c>
      <c r="P215" s="185" t="str">
        <f t="shared" si="14"/>
        <v>✖</v>
      </c>
      <c r="Q215" s="443">
        <v>205</v>
      </c>
      <c r="R215" s="182" t="str">
        <f>VLOOKUP($Q215,'自主点検表（軽費Ａ）'!$AG$5:$AL$1452,2,0)</f>
        <v>いる・いない</v>
      </c>
      <c r="S215" s="183" t="s">
        <v>283</v>
      </c>
      <c r="T215" s="186" t="str">
        <f t="shared" si="9"/>
        <v>要入力</v>
      </c>
      <c r="U215" s="434" t="str">
        <f>VLOOKUP($Q215,'自主点検表（軽費Ａ）'!$AG$5:$AL$1452,6,0)</f>
        <v>平20厚令107
第31条 第5項
社会福祉法 第83条、第85条 第1項</v>
      </c>
    </row>
    <row r="216" spans="2:21" ht="30" customHeight="1" x14ac:dyDescent="0.65">
      <c r="B216" s="416">
        <f t="shared" si="13"/>
        <v>34</v>
      </c>
      <c r="C216" s="417">
        <v>30</v>
      </c>
      <c r="D216" s="265"/>
      <c r="E216" s="266"/>
      <c r="F216" s="267"/>
      <c r="G216" s="268" t="s">
        <v>736</v>
      </c>
      <c r="H216" s="269"/>
      <c r="I216" s="269"/>
      <c r="J216" s="269"/>
      <c r="K216" s="269"/>
      <c r="L216" s="269"/>
      <c r="M216" s="269"/>
      <c r="N216" s="424" t="s">
        <v>37</v>
      </c>
      <c r="O216" s="421" t="str">
        <f>VLOOKUP(Q216,'自主点検表（軽費Ａ）'!$A$5:$AE$1452,8,0)</f>
        <v>　施設の運営に当たっては、施設が地域に開かれたものとして運営されるよう、地域の住民やボランティア団体等との連携及び協力を行う等、地域との交流に努めていますか。</v>
      </c>
      <c r="P216" s="185" t="str">
        <f t="shared" si="14"/>
        <v>✖</v>
      </c>
      <c r="Q216" s="443">
        <v>206</v>
      </c>
      <c r="R216" s="182" t="str">
        <f>VLOOKUP($Q216,'自主点検表（軽費Ａ）'!$AG$5:$AL$1452,2,0)</f>
        <v>いる・いない</v>
      </c>
      <c r="S216" s="183" t="s">
        <v>283</v>
      </c>
      <c r="T216" s="186" t="str">
        <f t="shared" si="9"/>
        <v>要入力</v>
      </c>
      <c r="U216" s="434" t="str">
        <f>VLOOKUP($Q216,'自主点検表（軽費Ａ）'!$AG$5:$AL$1452,6,0)</f>
        <v>平20厚令107
第32条 第1項
平20老発
0530002
第5の18の(1)</v>
      </c>
    </row>
    <row r="217" spans="2:21" ht="30" customHeight="1" x14ac:dyDescent="0.65">
      <c r="B217" s="416">
        <f t="shared" si="13"/>
        <v>34</v>
      </c>
      <c r="C217" s="417">
        <v>30</v>
      </c>
      <c r="D217" s="265"/>
      <c r="E217" s="266"/>
      <c r="F217" s="267"/>
      <c r="G217" s="268"/>
      <c r="H217" s="269"/>
      <c r="I217" s="269"/>
      <c r="J217" s="269"/>
      <c r="K217" s="269"/>
      <c r="L217" s="269"/>
      <c r="M217" s="269"/>
      <c r="N217" s="424" t="s">
        <v>74</v>
      </c>
      <c r="O217" s="421" t="str">
        <f>VLOOKUP(Q217,'自主点検表（軽費Ａ）'!$A$5:$AE$1452,8,0)</f>
        <v>　施設の運営に当たっては、提供したサービスに関する入所者からの苦情に関して、市町村が派遣する介護サービス相談員を積極的に受け入れる等、市町村との密接な連携に努めていますか。</v>
      </c>
      <c r="P217" s="185" t="str">
        <f t="shared" si="14"/>
        <v>✖</v>
      </c>
      <c r="Q217" s="443">
        <v>207</v>
      </c>
      <c r="R217" s="182" t="str">
        <f>VLOOKUP($Q217,'自主点検表（軽費Ａ）'!$AG$5:$AL$1452,2,0)</f>
        <v>いる・いない</v>
      </c>
      <c r="S217" s="183" t="s">
        <v>283</v>
      </c>
      <c r="T217" s="186" t="str">
        <f t="shared" si="9"/>
        <v>要入力</v>
      </c>
      <c r="U217" s="434" t="str">
        <f>VLOOKUP($Q217,'自主点検表（軽費Ａ）'!$AG$5:$AL$1452,6,0)</f>
        <v>平20厚令107
第32条 第2項
平20老発
0530002
第5の18の(2)</v>
      </c>
    </row>
    <row r="218" spans="2:21" ht="30" customHeight="1" x14ac:dyDescent="0.65">
      <c r="B218" s="416">
        <f t="shared" si="13"/>
        <v>34</v>
      </c>
      <c r="C218" s="417">
        <v>30</v>
      </c>
      <c r="D218" s="265"/>
      <c r="E218" s="266"/>
      <c r="F218" s="267"/>
      <c r="G218" s="268"/>
      <c r="H218" s="269"/>
      <c r="I218" s="269"/>
      <c r="J218" s="269"/>
      <c r="K218" s="269"/>
      <c r="L218" s="269"/>
      <c r="M218" s="269"/>
      <c r="N218" s="424"/>
      <c r="O218" s="421" t="str">
        <f>VLOOKUP(Q218,'自主点検表（軽費Ａ）'!$A$5:$AE$1452,8,0)</f>
        <v>　上記のほか、市町村が実施する介護サービス相談員派遣事業のほか、老人クラブ、婦人会その他の非営利団体や住民の協力を得て行う事業に協力するよう努めていますか。</v>
      </c>
      <c r="P218" s="185" t="str">
        <f t="shared" si="14"/>
        <v>✖</v>
      </c>
      <c r="Q218" s="443">
        <v>208</v>
      </c>
      <c r="R218" s="182" t="str">
        <f>VLOOKUP($Q218,'自主点検表（軽費Ａ）'!$AG$5:$AL$1452,2,0)</f>
        <v>いる・いない</v>
      </c>
      <c r="S218" s="183" t="s">
        <v>283</v>
      </c>
      <c r="T218" s="186" t="str">
        <f t="shared" si="9"/>
        <v>要入力</v>
      </c>
      <c r="U218" s="434">
        <f>VLOOKUP($Q218,'自主点検表（軽費Ａ）'!$AG$5:$AL$1452,6,0)</f>
        <v>0</v>
      </c>
    </row>
    <row r="219" spans="2:21" ht="30" customHeight="1" x14ac:dyDescent="0.65">
      <c r="B219" s="416">
        <f t="shared" si="13"/>
        <v>34</v>
      </c>
      <c r="C219" s="417">
        <v>30</v>
      </c>
      <c r="D219" s="265"/>
      <c r="E219" s="266"/>
      <c r="F219" s="267"/>
      <c r="G219" s="268" t="s">
        <v>737</v>
      </c>
      <c r="H219" s="269"/>
      <c r="I219" s="269"/>
      <c r="J219" s="269"/>
      <c r="K219" s="269"/>
      <c r="L219" s="269"/>
      <c r="M219" s="269"/>
      <c r="N219" s="424" t="s">
        <v>37</v>
      </c>
      <c r="O219" s="421" t="str">
        <f>VLOOKUP(Q219,'自主点検表（軽費Ａ）'!$A$5:$AE$1452,8,0)</f>
        <v>　次のような項目を盛り込んだ「事故発生の防止のための指針」を作成していますか。</v>
      </c>
      <c r="P219" s="185" t="str">
        <f t="shared" si="14"/>
        <v>✖</v>
      </c>
      <c r="Q219" s="443">
        <v>209</v>
      </c>
      <c r="R219" s="182" t="str">
        <f>VLOOKUP($Q219,'自主点検表（軽費Ａ）'!$AG$5:$AL$1452,2,0)</f>
        <v>いる・いない</v>
      </c>
      <c r="S219" s="183" t="s">
        <v>283</v>
      </c>
      <c r="T219" s="186" t="str">
        <f t="shared" si="9"/>
        <v>要入力</v>
      </c>
      <c r="U219" s="434" t="str">
        <f>VLOOKUP($Q219,'自主点検表（軽費Ａ）'!$AG$5:$AL$1452,6,0)</f>
        <v>平20厚令107
第33条 第1項
第1号
平20老発
0530002
第5の19の(1)</v>
      </c>
    </row>
    <row r="220" spans="2:21" ht="30" customHeight="1" x14ac:dyDescent="0.65">
      <c r="B220" s="416">
        <f t="shared" si="13"/>
        <v>34</v>
      </c>
      <c r="C220" s="417">
        <v>30</v>
      </c>
      <c r="D220" s="265"/>
      <c r="E220" s="266"/>
      <c r="F220" s="267"/>
      <c r="G220" s="268"/>
      <c r="H220" s="269"/>
      <c r="I220" s="269"/>
      <c r="J220" s="269"/>
      <c r="K220" s="269"/>
      <c r="L220" s="269"/>
      <c r="M220" s="269"/>
      <c r="N220" s="424" t="s">
        <v>74</v>
      </c>
      <c r="O220" s="421" t="str">
        <f>VLOOKUP(Q220,'自主点検表（軽費Ａ）'!$A$5:$AE$1452,8,0)</f>
        <v>　事故が発生した場合又はその危険性がある事態が生じた場合（ヒヤリハット事例）に、当該事実が報告され、その分析を通じた改善策について、職員に周知徹底する体制が整備されていますか。</v>
      </c>
      <c r="P220" s="185" t="str">
        <f t="shared" si="14"/>
        <v>✖</v>
      </c>
      <c r="Q220" s="443">
        <v>210</v>
      </c>
      <c r="R220" s="182" t="str">
        <f>VLOOKUP($Q220,'自主点検表（軽費Ａ）'!$AG$5:$AL$1452,2,0)</f>
        <v>いる・いない</v>
      </c>
      <c r="S220" s="183" t="s">
        <v>283</v>
      </c>
      <c r="T220" s="186" t="str">
        <f t="shared" si="9"/>
        <v>要入力</v>
      </c>
      <c r="U220" s="434" t="str">
        <f>VLOOKUP($Q220,'自主点検表（軽費Ａ）'!$AG$5:$AL$1452,6,0)</f>
        <v>平20厚令107
第33条 第1項
第2号
平20老発
0530002
第5の19の(2)</v>
      </c>
    </row>
    <row r="221" spans="2:21" ht="30" customHeight="1" x14ac:dyDescent="0.65">
      <c r="B221" s="416">
        <f t="shared" si="13"/>
        <v>35</v>
      </c>
      <c r="C221" s="417">
        <v>31</v>
      </c>
      <c r="D221" s="265"/>
      <c r="E221" s="266"/>
      <c r="F221" s="267"/>
      <c r="G221" s="268"/>
      <c r="H221" s="269"/>
      <c r="I221" s="269"/>
      <c r="J221" s="269"/>
      <c r="K221" s="269"/>
      <c r="L221" s="269"/>
      <c r="M221" s="269"/>
      <c r="N221" s="424" t="s">
        <v>198</v>
      </c>
      <c r="O221" s="421" t="str">
        <f>VLOOKUP(Q221,'自主点検表（軽費Ａ）'!$A$5:$AE$1452,8,0)</f>
        <v>　事故発生の防止のために、次のような委員会（事故防止検討委員会）を設置し、定期的及び必要に応じて開催していますか。
　なお、この委員会は、テレビ電話装置その他の情報通信機器を活用して行うことができます。</v>
      </c>
      <c r="P221" s="185" t="str">
        <f t="shared" si="14"/>
        <v>✖</v>
      </c>
      <c r="Q221" s="443">
        <v>211</v>
      </c>
      <c r="R221" s="182" t="str">
        <f>VLOOKUP($Q221,'自主点検表（軽費Ａ）'!$AG$5:$AL$1452,2,0)</f>
        <v>いる・いない</v>
      </c>
      <c r="S221" s="183" t="s">
        <v>283</v>
      </c>
      <c r="T221" s="186" t="str">
        <f t="shared" ref="T221:T228" si="15">_xlfn.IFS(R221=S221,"適切",R221="いる・いない","要入力",R221="いない","不適切",R221="非該当","要確認")</f>
        <v>要入力</v>
      </c>
      <c r="U221" s="434" t="str">
        <f>VLOOKUP($Q221,'自主点検表（軽費Ａ）'!$AG$5:$AL$1452,6,0)</f>
        <v>平20厚令107
第33条 第1項
第3号
平20老発
0530002
第5の19の(3)</v>
      </c>
    </row>
    <row r="222" spans="2:21" ht="30" customHeight="1" x14ac:dyDescent="0.65">
      <c r="B222" s="416">
        <f t="shared" si="13"/>
        <v>35</v>
      </c>
      <c r="C222" s="417">
        <v>31</v>
      </c>
      <c r="D222" s="265"/>
      <c r="E222" s="266"/>
      <c r="F222" s="267"/>
      <c r="G222" s="268"/>
      <c r="H222" s="269"/>
      <c r="I222" s="269"/>
      <c r="J222" s="269"/>
      <c r="K222" s="269"/>
      <c r="L222" s="269"/>
      <c r="M222" s="269"/>
      <c r="N222" s="424" t="s">
        <v>199</v>
      </c>
      <c r="O222" s="421" t="str">
        <f>VLOOKUP(Q222,'自主点検表（軽費Ａ）'!$A$5:$AE$1452,8,0)</f>
        <v>　介護職員その他の職員に対し、事故発生防止の基礎的知識の普及・啓発と安全管理の徹底のための研修を年２回以上定期的に実施していますか。</v>
      </c>
      <c r="P222" s="185" t="str">
        <f t="shared" si="14"/>
        <v>✖</v>
      </c>
      <c r="Q222" s="443">
        <v>212</v>
      </c>
      <c r="R222" s="182" t="str">
        <f>VLOOKUP($Q222,'自主点検表（軽費Ａ）'!$AG$5:$AL$1452,2,0)</f>
        <v>いる・いない</v>
      </c>
      <c r="S222" s="183" t="s">
        <v>283</v>
      </c>
      <c r="T222" s="186" t="str">
        <f t="shared" si="15"/>
        <v>要入力</v>
      </c>
      <c r="U222" s="434" t="str">
        <f>VLOOKUP($Q222,'自主点検表（軽費Ａ）'!$AG$5:$AL$1452,6,0)</f>
        <v>平20厚令107 
第33条 第1項 第3号</v>
      </c>
    </row>
    <row r="223" spans="2:21" ht="30" customHeight="1" x14ac:dyDescent="0.65">
      <c r="B223" s="416">
        <f t="shared" si="13"/>
        <v>35</v>
      </c>
      <c r="C223" s="417">
        <v>31</v>
      </c>
      <c r="D223" s="265"/>
      <c r="E223" s="266"/>
      <c r="F223" s="267"/>
      <c r="G223" s="268"/>
      <c r="H223" s="269"/>
      <c r="I223" s="269"/>
      <c r="J223" s="269"/>
      <c r="K223" s="269"/>
      <c r="L223" s="269"/>
      <c r="M223" s="269"/>
      <c r="N223" s="424"/>
      <c r="O223" s="421" t="str">
        <f>VLOOKUP(Q223,'自主点検表（軽費Ａ）'!$A$5:$AE$1452,8,0)</f>
        <v>　行った研修については、記録していますか。</v>
      </c>
      <c r="P223" s="185" t="str">
        <f t="shared" si="14"/>
        <v>✖</v>
      </c>
      <c r="Q223" s="443">
        <v>213</v>
      </c>
      <c r="R223" s="182" t="str">
        <f>VLOOKUP($Q223,'自主点検表（軽費Ａ）'!$AG$5:$AL$1452,2,0)</f>
        <v>いる・いない</v>
      </c>
      <c r="S223" s="183" t="s">
        <v>283</v>
      </c>
      <c r="T223" s="186" t="str">
        <f t="shared" si="15"/>
        <v>要入力</v>
      </c>
      <c r="U223" s="434" t="str">
        <f>VLOOKUP($Q223,'自主点検表（軽費Ａ）'!$AG$5:$AL$1452,6,0)</f>
        <v>平20老発 
0530002 
第5の19の(4)</v>
      </c>
    </row>
    <row r="224" spans="2:21" ht="30" customHeight="1" x14ac:dyDescent="0.65">
      <c r="B224" s="416">
        <f t="shared" si="13"/>
        <v>35</v>
      </c>
      <c r="C224" s="417">
        <v>31</v>
      </c>
      <c r="D224" s="265"/>
      <c r="E224" s="266"/>
      <c r="F224" s="267"/>
      <c r="G224" s="268"/>
      <c r="H224" s="269"/>
      <c r="I224" s="269"/>
      <c r="J224" s="269"/>
      <c r="K224" s="269"/>
      <c r="L224" s="269"/>
      <c r="M224" s="269"/>
      <c r="N224" s="424" t="s">
        <v>193</v>
      </c>
      <c r="O224" s="421" t="str">
        <f>VLOOKUP(Q224,'自主点検表（軽費Ａ）'!$A$5:$AE$1452,8,0)</f>
        <v>　入所者に対するサービスの提供により事故が発生した場合は、速やかに県、入所者の家族等に連絡を行うとともに、必要な措置を講じていますか。</v>
      </c>
      <c r="P224" s="185" t="str">
        <f t="shared" si="14"/>
        <v>✖</v>
      </c>
      <c r="Q224" s="443">
        <v>214</v>
      </c>
      <c r="R224" s="182" t="str">
        <f>VLOOKUP($Q224,'自主点検表（軽費Ａ）'!$AG$5:$AL$1452,2,0)</f>
        <v>いる・いない</v>
      </c>
      <c r="S224" s="183" t="s">
        <v>283</v>
      </c>
      <c r="T224" s="186" t="str">
        <f t="shared" si="15"/>
        <v>要入力</v>
      </c>
      <c r="U224" s="434" t="str">
        <f>VLOOKUP($Q224,'自主点検表（軽費Ａ）'!$AG$5:$AL$1452,6,0)</f>
        <v xml:space="preserve">平20厚令107 
第33条 第2項 
老人福祉施設等 
危機管理マニュアル </v>
      </c>
    </row>
    <row r="225" spans="2:21" ht="30" customHeight="1" x14ac:dyDescent="0.65">
      <c r="B225" s="416">
        <f t="shared" si="13"/>
        <v>36</v>
      </c>
      <c r="C225" s="417">
        <v>32</v>
      </c>
      <c r="D225" s="265"/>
      <c r="E225" s="266"/>
      <c r="F225" s="267"/>
      <c r="G225" s="268"/>
      <c r="H225" s="269"/>
      <c r="I225" s="269"/>
      <c r="J225" s="269"/>
      <c r="K225" s="269"/>
      <c r="L225" s="269"/>
      <c r="M225" s="269"/>
      <c r="N225" s="424" t="s">
        <v>194</v>
      </c>
      <c r="O225" s="421" t="str">
        <f>VLOOKUP(Q225,'自主点検表（軽費Ａ）'!$A$5:$AE$1452,8,0)</f>
        <v>　事故発生の防止の措置を実施するための担当者を置いていますか。
　なお、当該担当者としては、事故防止検討委員会の安全対策を担当する者と同一の職員が務めることが望ましいとされています。</v>
      </c>
      <c r="P225" s="185" t="str">
        <f t="shared" si="14"/>
        <v>✖</v>
      </c>
      <c r="Q225" s="443">
        <v>215</v>
      </c>
      <c r="R225" s="182" t="str">
        <f>VLOOKUP($Q225,'自主点検表（軽費Ａ）'!$AG$5:$AL$1452,2,0)</f>
        <v>いる・いない</v>
      </c>
      <c r="S225" s="183" t="s">
        <v>283</v>
      </c>
      <c r="T225" s="186" t="str">
        <f t="shared" si="15"/>
        <v>要入力</v>
      </c>
      <c r="U225" s="434" t="str">
        <f>VLOOKUP($Q225,'自主点検表（軽費Ａ）'!$AG$5:$AL$1452,6,0)</f>
        <v xml:space="preserve">平20老発 
0530002 
第5の19の(5) </v>
      </c>
    </row>
    <row r="226" spans="2:21" ht="30" customHeight="1" x14ac:dyDescent="0.65">
      <c r="B226" s="416">
        <f t="shared" si="13"/>
        <v>36</v>
      </c>
      <c r="C226" s="417">
        <v>32</v>
      </c>
      <c r="D226" s="265"/>
      <c r="E226" s="266"/>
      <c r="F226" s="267"/>
      <c r="G226" s="268"/>
      <c r="H226" s="269"/>
      <c r="I226" s="269"/>
      <c r="J226" s="269"/>
      <c r="K226" s="269"/>
      <c r="L226" s="269"/>
      <c r="M226" s="269"/>
      <c r="N226" s="424" t="s">
        <v>195</v>
      </c>
      <c r="O226" s="421" t="str">
        <f>VLOOKUP(Q226,'自主点検表（軽費Ａ）'!$A$5:$AE$1452,8,0)</f>
        <v>　前記の事故の状況及び事故に際して採った処置については、記録していますか。</v>
      </c>
      <c r="P226" s="185" t="str">
        <f t="shared" si="14"/>
        <v>✖</v>
      </c>
      <c r="Q226" s="443">
        <v>216</v>
      </c>
      <c r="R226" s="182" t="str">
        <f>VLOOKUP($Q226,'自主点検表（軽費Ａ）'!$AG$5:$AL$1452,2,0)</f>
        <v>いる・いない</v>
      </c>
      <c r="S226" s="183" t="s">
        <v>283</v>
      </c>
      <c r="T226" s="186" t="str">
        <f t="shared" si="15"/>
        <v>要入力</v>
      </c>
      <c r="U226" s="434" t="str">
        <f>VLOOKUP($Q226,'自主点検表（軽費Ａ）'!$AG$5:$AL$1452,6,0)</f>
        <v xml:space="preserve">平20厚令107 
第33条 第3項 </v>
      </c>
    </row>
    <row r="227" spans="2:21" ht="30" customHeight="1" x14ac:dyDescent="0.65">
      <c r="B227" s="416">
        <f t="shared" si="13"/>
        <v>36</v>
      </c>
      <c r="C227" s="417">
        <v>32</v>
      </c>
      <c r="D227" s="265"/>
      <c r="E227" s="266"/>
      <c r="F227" s="267"/>
      <c r="G227" s="268"/>
      <c r="H227" s="269"/>
      <c r="I227" s="269"/>
      <c r="J227" s="269"/>
      <c r="K227" s="269"/>
      <c r="L227" s="269"/>
      <c r="M227" s="269"/>
      <c r="N227" s="424"/>
      <c r="O227" s="421" t="str">
        <f>VLOOKUP(Q227,'自主点検表（軽費Ａ）'!$A$5:$AE$1452,8,0)</f>
        <v>　記録は、２年間保存していますか。</v>
      </c>
      <c r="P227" s="185" t="str">
        <f t="shared" si="14"/>
        <v>✖</v>
      </c>
      <c r="Q227" s="443">
        <v>217</v>
      </c>
      <c r="R227" s="182" t="str">
        <f>VLOOKUP($Q227,'自主点検表（軽費Ａ）'!$AG$5:$AL$1452,2,0)</f>
        <v>いる・いない</v>
      </c>
      <c r="S227" s="183" t="s">
        <v>283</v>
      </c>
      <c r="T227" s="186" t="str">
        <f t="shared" si="15"/>
        <v>要入力</v>
      </c>
      <c r="U227" s="434" t="str">
        <f>VLOOKUP($Q227,'自主点検表（軽費Ａ）'!$AG$5:$AL$1452,6,0)</f>
        <v>平20厚令107
第33条 第3項
平20厚令107
第9条 第2項
第5号</v>
      </c>
    </row>
    <row r="228" spans="2:21" ht="30" customHeight="1" x14ac:dyDescent="0.65">
      <c r="B228" s="416">
        <f t="shared" si="13"/>
        <v>36</v>
      </c>
      <c r="C228" s="417">
        <v>32</v>
      </c>
      <c r="D228" s="265"/>
      <c r="E228" s="266"/>
      <c r="F228" s="267"/>
      <c r="G228" s="268"/>
      <c r="H228" s="269"/>
      <c r="I228" s="269"/>
      <c r="J228" s="269"/>
      <c r="K228" s="269"/>
      <c r="L228" s="269"/>
      <c r="M228" s="269"/>
      <c r="N228" s="424" t="s">
        <v>196</v>
      </c>
      <c r="O228" s="421" t="str">
        <f>VLOOKUP(Q228,'自主点検表（軽費Ａ）'!$A$5:$AE$1452,8,0)</f>
        <v>　入所者に対するサービスの提供により賠償すべき事故が発生した場合は、損害賠償を速やかに行っていますか。</v>
      </c>
      <c r="P228" s="185" t="str">
        <f t="shared" si="14"/>
        <v>✖</v>
      </c>
      <c r="Q228" s="443">
        <v>218</v>
      </c>
      <c r="R228" s="182" t="str">
        <f>VLOOKUP($Q228,'自主点検表（軽費Ａ）'!$AG$5:$AL$1452,2,0)</f>
        <v>いる・いない</v>
      </c>
      <c r="S228" s="183" t="s">
        <v>283</v>
      </c>
      <c r="T228" s="186" t="str">
        <f t="shared" si="15"/>
        <v>要入力</v>
      </c>
      <c r="U228" s="434" t="str">
        <f>VLOOKUP($Q228,'自主点検表（軽費Ａ）'!$AG$5:$AL$1452,6,0)</f>
        <v>平20厚令107
第33条 第4項</v>
      </c>
    </row>
    <row r="229" spans="2:21" ht="30" customHeight="1" x14ac:dyDescent="0.65">
      <c r="B229" s="416">
        <f t="shared" si="13"/>
        <v>36</v>
      </c>
      <c r="C229" s="417">
        <v>32</v>
      </c>
      <c r="D229" s="265"/>
      <c r="E229" s="266"/>
      <c r="F229" s="267"/>
      <c r="G229" s="268"/>
      <c r="H229" s="269"/>
      <c r="I229" s="269"/>
      <c r="J229" s="269"/>
      <c r="K229" s="269"/>
      <c r="L229" s="269"/>
      <c r="M229" s="269"/>
      <c r="N229" s="424" t="s">
        <v>200</v>
      </c>
      <c r="O229" s="421" t="str">
        <f>VLOOKUP(Q229,'自主点検表（軽費Ａ）'!$A$5:$AE$1452,8,0)</f>
        <v>　(8)の事態に備えて、損害賠償保険に加入しておくか若しくは賠償資力を有する等の措置を講じていますか。</v>
      </c>
      <c r="P229" s="185" t="str">
        <f t="shared" si="14"/>
        <v>✖</v>
      </c>
      <c r="Q229" s="443">
        <v>219</v>
      </c>
      <c r="R229" s="182" t="str">
        <f>VLOOKUP($Q229,'自主点検表（軽費Ａ）'!$AG$5:$AL$1452,2,0)</f>
        <v>いる・いない</v>
      </c>
      <c r="S229" s="183" t="s">
        <v>283</v>
      </c>
      <c r="T229" s="186" t="str">
        <f>_xlfn.IFS(R229=S229,"適切",R229="いる・いない","要入力",R229="いない","不適切",R229="非該当","要確認")</f>
        <v>要入力</v>
      </c>
      <c r="U229" s="434" t="str">
        <f>VLOOKUP($Q229,'自主点検表（軽費Ａ）'!$AG$5:$AL$1452,6,0)</f>
        <v>平20老発 
0530002 
第5の19の(6)</v>
      </c>
    </row>
    <row r="230" spans="2:21" ht="30" customHeight="1" x14ac:dyDescent="0.65">
      <c r="B230" s="416">
        <f t="shared" si="13"/>
        <v>36</v>
      </c>
      <c r="C230" s="417">
        <v>32</v>
      </c>
      <c r="D230" s="441" t="s">
        <v>964</v>
      </c>
      <c r="E230" s="266"/>
      <c r="F230" s="267"/>
      <c r="G230" s="268"/>
      <c r="H230" s="269"/>
      <c r="I230" s="269"/>
      <c r="J230" s="269"/>
      <c r="K230" s="269"/>
      <c r="L230" s="269"/>
      <c r="M230" s="269"/>
      <c r="N230" s="424"/>
      <c r="O230" s="421" t="str">
        <f>VLOOKUP(Q230,'自主点検表（軽費Ａ）'!$A$5:$AE$1452,8,0)</f>
        <v>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v>
      </c>
      <c r="P230" s="185" t="str">
        <f t="shared" si="14"/>
        <v>✖</v>
      </c>
      <c r="Q230" s="443">
        <v>220</v>
      </c>
      <c r="R230" s="182" t="str">
        <f>VLOOKUP($Q230,'自主点検表（軽費Ａ）'!$AG$5:$AL$1452,2,0)</f>
        <v>いる・いない</v>
      </c>
      <c r="S230" s="183" t="s">
        <v>283</v>
      </c>
      <c r="T230" s="186" t="str">
        <f>_xlfn.IFS(R230=S230,"適切",R230="いる・いない","要入力",R230="いない","不適切",R230="非該当","要確認")</f>
        <v>要入力</v>
      </c>
      <c r="U230" s="434" t="str">
        <f>VLOOKUP($Q230,'自主点検表（軽費Ａ）'!$AG$5:$AL$1452,6,0)</f>
        <v>条例 第40条の2
平20厚令107 
第40条 
平20老発 
0530002 
第9の1</v>
      </c>
    </row>
    <row r="231" spans="2:21" ht="30" customHeight="1" thickBot="1" x14ac:dyDescent="0.7">
      <c r="B231" s="418">
        <f t="shared" si="13"/>
        <v>37</v>
      </c>
      <c r="C231" s="419">
        <v>33</v>
      </c>
      <c r="D231" s="442" t="s">
        <v>1070</v>
      </c>
      <c r="E231" s="271"/>
      <c r="F231" s="272"/>
      <c r="G231" s="273"/>
      <c r="H231" s="274"/>
      <c r="I231" s="274"/>
      <c r="J231" s="274"/>
      <c r="K231" s="274"/>
      <c r="L231" s="274"/>
      <c r="M231" s="274"/>
      <c r="N231" s="427"/>
      <c r="O231" s="422"/>
      <c r="P231" s="187"/>
      <c r="Q231" s="432"/>
      <c r="R231" s="184"/>
      <c r="S231" s="259"/>
      <c r="T231" s="188"/>
      <c r="U231" s="436"/>
    </row>
  </sheetData>
  <mergeCells count="6">
    <mergeCell ref="U1:U2"/>
    <mergeCell ref="D1:F2"/>
    <mergeCell ref="S1:S2"/>
    <mergeCell ref="T1:T2"/>
    <mergeCell ref="P1:R1"/>
    <mergeCell ref="G1:O2"/>
  </mergeCells>
  <phoneticPr fontId="8"/>
  <conditionalFormatting sqref="O34">
    <cfRule type="containsErrors" dxfId="1682" priority="2179">
      <formula>ISERROR(O34)</formula>
    </cfRule>
    <cfRule type="containsBlanks" dxfId="1681" priority="2180">
      <formula>LEN(TRIM(O34))=0</formula>
    </cfRule>
  </conditionalFormatting>
  <conditionalFormatting sqref="O37">
    <cfRule type="containsBlanks" dxfId="1680" priority="2111">
      <formula>LEN(TRIM(O37))=0</formula>
    </cfRule>
    <cfRule type="containsErrors" dxfId="1679" priority="2110">
      <formula>ISERROR(O37)</formula>
    </cfRule>
  </conditionalFormatting>
  <conditionalFormatting sqref="P1:P1048576">
    <cfRule type="cellIs" dxfId="1678" priority="4" operator="equal">
      <formula>"▲"</formula>
    </cfRule>
    <cfRule type="cellIs" dxfId="1677" priority="5" operator="equal">
      <formula>"？"</formula>
    </cfRule>
    <cfRule type="cellIs" dxfId="1676" priority="6" operator="equal">
      <formula>"★"</formula>
    </cfRule>
  </conditionalFormatting>
  <conditionalFormatting sqref="R1:R1048576">
    <cfRule type="cellIs" dxfId="1675" priority="2" operator="equal">
      <formula>"有・無"</formula>
    </cfRule>
    <cfRule type="containsText" dxfId="1674" priority="3" operator="containsText" text="該当・非該当">
      <formula>NOT(ISERROR(SEARCH("該当・非該当",R1)))</formula>
    </cfRule>
    <cfRule type="cellIs" dxfId="1673" priority="7" operator="equal">
      <formula>"ある・ない"</formula>
    </cfRule>
    <cfRule type="cellIs" dxfId="1672" priority="8" operator="equal">
      <formula>"ない・ある"</formula>
    </cfRule>
    <cfRule type="cellIs" dxfId="1671" priority="9" operator="equal">
      <formula>"いない・いる"</formula>
    </cfRule>
    <cfRule type="cellIs" dxfId="1670" priority="10" operator="equal">
      <formula>"実施済・未実施"</formula>
    </cfRule>
    <cfRule type="cellIs" dxfId="1669" priority="11" operator="equal">
      <formula>"策定済・未策定"</formula>
    </cfRule>
    <cfRule type="cellIs" dxfId="1668" priority="1" operator="equal">
      <formula>"管理宿直の形態"</formula>
    </cfRule>
  </conditionalFormatting>
  <conditionalFormatting sqref="R3:R231">
    <cfRule type="containsText" dxfId="1667" priority="12" operator="containsText" text="いる・いない">
      <formula>NOT(ISERROR(SEARCH("いる・いない",R3)))</formula>
    </cfRule>
  </conditionalFormatting>
  <conditionalFormatting sqref="R60">
    <cfRule type="cellIs" dxfId="1666" priority="2370" operator="equal">
      <formula>"宿直の形態"</formula>
    </cfRule>
  </conditionalFormatting>
  <conditionalFormatting sqref="T1:T26 T29 T31:T34 T40 T46:T51 T56 T59:T64 T68 T72:T75 T77:T89 T91:T160 T164 T166:T194 T201:T230 T232:T1048576">
    <cfRule type="cellIs" dxfId="1665" priority="2441" operator="equal">
      <formula>"不適切"</formula>
    </cfRule>
    <cfRule type="cellIs" dxfId="1664" priority="2427" operator="equal">
      <formula>"不適切"</formula>
    </cfRule>
    <cfRule type="containsText" dxfId="1663" priority="2430" operator="containsText" text="要入力">
      <formula>NOT(ISERROR(SEARCH("要入力",T1)))</formula>
    </cfRule>
    <cfRule type="cellIs" dxfId="1662" priority="2403" operator="equal">
      <formula>"不適切"</formula>
    </cfRule>
    <cfRule type="cellIs" dxfId="1661" priority="2426" operator="equal">
      <formula>"適切"</formula>
    </cfRule>
    <cfRule type="cellIs" dxfId="1660" priority="2425" operator="equal">
      <formula>"要確認"</formula>
    </cfRule>
    <cfRule type="containsText" dxfId="1659" priority="2412" operator="containsText" text="要入力">
      <formula>NOT(ISERROR(SEARCH("要入力",T1)))</formula>
    </cfRule>
    <cfRule type="cellIs" dxfId="1658" priority="2410" operator="equal">
      <formula>"要入力"</formula>
    </cfRule>
    <cfRule type="containsText" dxfId="1657" priority="2409" operator="containsText" text="適切">
      <formula>NOT(ISERROR(SEARCH("適切",T1)))</formula>
    </cfRule>
    <cfRule type="cellIs" dxfId="1656" priority="2408" operator="equal">
      <formula>"不適切"</formula>
    </cfRule>
    <cfRule type="cellIs" dxfId="1655" priority="2407" operator="equal">
      <formula>"要確認"</formula>
    </cfRule>
    <cfRule type="containsText" dxfId="1654" priority="2405" operator="containsText" text="要入力">
      <formula>NOT(ISERROR(SEARCH("要入力",T1)))</formula>
    </cfRule>
    <cfRule type="cellIs" dxfId="1653" priority="2404" operator="equal">
      <formula>"適切"</formula>
    </cfRule>
    <cfRule type="cellIs" dxfId="1652" priority="2402" operator="equal">
      <formula>"非該当"</formula>
    </cfRule>
    <cfRule type="containsText" dxfId="1651" priority="2401" operator="containsText" text="要入力">
      <formula>NOT(ISERROR(SEARCH("要入力",T1)))</formula>
    </cfRule>
    <cfRule type="cellIs" dxfId="1650" priority="2400" operator="equal">
      <formula>"適切"</formula>
    </cfRule>
    <cfRule type="cellIs" dxfId="1649" priority="2399" operator="equal">
      <formula>"不適切"</formula>
    </cfRule>
    <cfRule type="cellIs" dxfId="1648" priority="2398" operator="equal">
      <formula>"非該当"</formula>
    </cfRule>
    <cfRule type="containsText" dxfId="1647" priority="2397" operator="containsText" text="要入力">
      <formula>NOT(ISERROR(SEARCH("要入力",T1)))</formula>
    </cfRule>
    <cfRule type="containsText" dxfId="1646" priority="2481" operator="containsText" text="不適切">
      <formula>NOT(ISERROR(SEARCH("不適切",T1)))</formula>
    </cfRule>
    <cfRule type="cellIs" dxfId="1645" priority="2498" operator="equal">
      <formula>"要入力"</formula>
    </cfRule>
    <cfRule type="cellIs" dxfId="1644" priority="2497" operator="equal">
      <formula>"不適切"</formula>
    </cfRule>
    <cfRule type="cellIs" dxfId="1643" priority="2496" operator="equal">
      <formula>"適切"</formula>
    </cfRule>
    <cfRule type="cellIs" dxfId="1642" priority="2495" operator="equal">
      <formula>"要確認"</formula>
    </cfRule>
    <cfRule type="containsText" dxfId="1641" priority="2491" operator="containsText" text="要入力">
      <formula>NOT(ISERROR(SEARCH("要入力",T1)))</formula>
    </cfRule>
    <cfRule type="containsText" dxfId="1640" priority="2490" operator="containsText" text="要確認">
      <formula>NOT(ISERROR(SEARCH("要確認",T1)))</formula>
    </cfRule>
    <cfRule type="containsText" dxfId="1639" priority="2489" operator="containsText" text="適切">
      <formula>NOT(ISERROR(SEARCH("適切",T1)))</formula>
    </cfRule>
    <cfRule type="containsText" dxfId="1638" priority="2488" operator="containsText" text="不適切">
      <formula>NOT(ISERROR(SEARCH("不適切",T1)))</formula>
    </cfRule>
    <cfRule type="containsText" dxfId="1637" priority="2487" operator="containsText" text="要入力">
      <formula>NOT(ISERROR(SEARCH("要入力",T1)))</formula>
    </cfRule>
    <cfRule type="containsText" dxfId="1636" priority="2486" operator="containsText" text="要確認">
      <formula>NOT(ISERROR(SEARCH("要確認",T1)))</formula>
    </cfRule>
    <cfRule type="containsText" dxfId="1635" priority="2485" operator="containsText" text="適切">
      <formula>NOT(ISERROR(SEARCH("適切",T1)))</formula>
    </cfRule>
    <cfRule type="containsText" dxfId="1634" priority="2484" operator="containsText" text="不適切">
      <formula>NOT(ISERROR(SEARCH("不適切",T1)))</formula>
    </cfRule>
    <cfRule type="containsText" dxfId="1633" priority="2483" operator="containsText" text="要入力">
      <formula>NOT(ISERROR(SEARCH("要入力",T1)))</formula>
    </cfRule>
    <cfRule type="containsText" dxfId="1632" priority="2482" operator="containsText" text="適切">
      <formula>NOT(ISERROR(SEARCH("適切",T1)))</formula>
    </cfRule>
    <cfRule type="containsText" dxfId="1631" priority="2480" operator="containsText" text="要確認">
      <formula>NOT(ISERROR(SEARCH("要確認",T1)))</formula>
    </cfRule>
    <cfRule type="containsText" dxfId="1630" priority="2479" operator="containsText" text="要入力">
      <formula>NOT(ISERROR(SEARCH("要入力",T1)))</formula>
    </cfRule>
    <cfRule type="containsText" dxfId="1629" priority="2478" operator="containsText" text="適切">
      <formula>NOT(ISERROR(SEARCH("適切",T1)))</formula>
    </cfRule>
    <cfRule type="containsText" dxfId="1628" priority="2477" operator="containsText" text="不適切">
      <formula>NOT(ISERROR(SEARCH("不適切",T1)))</formula>
    </cfRule>
    <cfRule type="containsText" dxfId="1627" priority="2476" operator="containsText" text="要確認">
      <formula>NOT(ISERROR(SEARCH("要確認",T1)))</formula>
    </cfRule>
    <cfRule type="containsText" dxfId="1626" priority="2468" operator="containsText" text="要入力">
      <formula>NOT(ISERROR(SEARCH("要入力",T1)))</formula>
    </cfRule>
    <cfRule type="containsText" dxfId="1625" priority="2466" operator="containsText" text="非該当">
      <formula>NOT(ISERROR(SEARCH("非該当",T1)))</formula>
    </cfRule>
    <cfRule type="cellIs" dxfId="1624" priority="2445" operator="equal">
      <formula>"要確認"</formula>
    </cfRule>
    <cfRule type="cellIs" dxfId="1623" priority="2442" operator="equal">
      <formula>"適切"</formula>
    </cfRule>
  </conditionalFormatting>
  <conditionalFormatting sqref="T1:T26 T29 T31:T34 T40 T46:T51 T56 T59:T64 T68 T72:T75 T77:T89 T91:T160 T164 T201:T230 T232:T1048576 T166:T194">
    <cfRule type="cellIs" dxfId="1622" priority="2395" operator="equal">
      <formula>"不適切"</formula>
    </cfRule>
    <cfRule type="cellIs" dxfId="1621" priority="2394" operator="equal">
      <formula>"非該当"</formula>
    </cfRule>
    <cfRule type="cellIs" dxfId="1620" priority="2396" operator="equal">
      <formula>"適切"</formula>
    </cfRule>
  </conditionalFormatting>
  <conditionalFormatting sqref="T1:T28 T201">
    <cfRule type="cellIs" dxfId="1619" priority="164" operator="equal">
      <formula>"非該当"</formula>
    </cfRule>
  </conditionalFormatting>
  <conditionalFormatting sqref="T1:T28">
    <cfRule type="cellIs" dxfId="1618" priority="200" operator="equal">
      <formula>"不適切"</formula>
    </cfRule>
    <cfRule type="cellIs" dxfId="1617" priority="201" operator="equal">
      <formula>"要入力"</formula>
    </cfRule>
    <cfRule type="cellIs" dxfId="1616" priority="198" operator="equal">
      <formula>"要確認"</formula>
    </cfRule>
    <cfRule type="cellIs" dxfId="1615" priority="199" operator="equal">
      <formula>"適切"</formula>
    </cfRule>
  </conditionalFormatting>
  <conditionalFormatting sqref="T27:T28">
    <cfRule type="cellIs" dxfId="1614" priority="160" operator="equal">
      <formula>"非該当"</formula>
    </cfRule>
    <cfRule type="cellIs" dxfId="1613" priority="161" operator="equal">
      <formula>"不適切"</formula>
    </cfRule>
    <cfRule type="cellIs" dxfId="1612" priority="162" operator="equal">
      <formula>"適切"</formula>
    </cfRule>
    <cfRule type="containsText" dxfId="1611" priority="163" operator="containsText" text="要入力">
      <formula>NOT(ISERROR(SEARCH("要入力",T27)))</formula>
    </cfRule>
    <cfRule type="cellIs" dxfId="1610" priority="165" operator="equal">
      <formula>"不適切"</formula>
    </cfRule>
    <cfRule type="cellIs" dxfId="1609" priority="166" operator="equal">
      <formula>"適切"</formula>
    </cfRule>
    <cfRule type="containsText" dxfId="1608" priority="184" operator="containsText" text="適切">
      <formula>NOT(ISERROR(SEARCH("適切",T27)))</formula>
    </cfRule>
    <cfRule type="containsText" dxfId="1607" priority="167" operator="containsText" text="要入力">
      <formula>NOT(ISERROR(SEARCH("要入力",T27)))</formula>
    </cfRule>
    <cfRule type="cellIs" dxfId="1606" priority="168" operator="equal">
      <formula>"要確認"</formula>
    </cfRule>
    <cfRule type="cellIs" dxfId="1605" priority="169" operator="equal">
      <formula>"不適切"</formula>
    </cfRule>
    <cfRule type="containsText" dxfId="1604" priority="170" operator="containsText" text="適切">
      <formula>NOT(ISERROR(SEARCH("適切",T27)))</formula>
    </cfRule>
    <cfRule type="cellIs" dxfId="1603" priority="171" operator="equal">
      <formula>"要入力"</formula>
    </cfRule>
    <cfRule type="containsText" dxfId="1602" priority="172" operator="containsText" text="要入力">
      <formula>NOT(ISERROR(SEARCH("要入力",T27)))</formula>
    </cfRule>
    <cfRule type="cellIs" dxfId="1601" priority="173" operator="equal">
      <formula>"要確認"</formula>
    </cfRule>
    <cfRule type="cellIs" dxfId="1600" priority="174" operator="equal">
      <formula>"適切"</formula>
    </cfRule>
    <cfRule type="cellIs" dxfId="1599" priority="175" operator="equal">
      <formula>"不適切"</formula>
    </cfRule>
    <cfRule type="containsText" dxfId="1598" priority="176" operator="containsText" text="要入力">
      <formula>NOT(ISERROR(SEARCH("要入力",T27)))</formula>
    </cfRule>
    <cfRule type="cellIs" dxfId="1597" priority="177" operator="equal">
      <formula>"不適切"</formula>
    </cfRule>
    <cfRule type="cellIs" dxfId="1596" priority="178" operator="equal">
      <formula>"適切"</formula>
    </cfRule>
    <cfRule type="cellIs" dxfId="1595" priority="179" operator="equal">
      <formula>"要確認"</formula>
    </cfRule>
    <cfRule type="containsText" dxfId="1594" priority="180" operator="containsText" text="非該当">
      <formula>NOT(ISERROR(SEARCH("非該当",T27)))</formula>
    </cfRule>
    <cfRule type="containsText" dxfId="1593" priority="181" operator="containsText" text="要入力">
      <formula>NOT(ISERROR(SEARCH("要入力",T27)))</formula>
    </cfRule>
    <cfRule type="containsText" dxfId="1592" priority="182" operator="containsText" text="要確認">
      <formula>NOT(ISERROR(SEARCH("要確認",T27)))</formula>
    </cfRule>
    <cfRule type="containsText" dxfId="1591" priority="183" operator="containsText" text="不適切">
      <formula>NOT(ISERROR(SEARCH("不適切",T27)))</formula>
    </cfRule>
    <cfRule type="containsText" dxfId="1590" priority="185" operator="containsText" text="要入力">
      <formula>NOT(ISERROR(SEARCH("要入力",T27)))</formula>
    </cfRule>
    <cfRule type="containsText" dxfId="1589" priority="186" operator="containsText" text="要確認">
      <formula>NOT(ISERROR(SEARCH("要確認",T27)))</formula>
    </cfRule>
    <cfRule type="containsText" dxfId="1588" priority="187" operator="containsText" text="不適切">
      <formula>NOT(ISERROR(SEARCH("不適切",T27)))</formula>
    </cfRule>
    <cfRule type="containsText" dxfId="1587" priority="188" operator="containsText" text="適切">
      <formula>NOT(ISERROR(SEARCH("適切",T27)))</formula>
    </cfRule>
    <cfRule type="containsText" dxfId="1586" priority="189" operator="containsText" text="要入力">
      <formula>NOT(ISERROR(SEARCH("要入力",T27)))</formula>
    </cfRule>
    <cfRule type="containsText" dxfId="1585" priority="190" operator="containsText" text="不適切">
      <formula>NOT(ISERROR(SEARCH("不適切",T27)))</formula>
    </cfRule>
    <cfRule type="containsText" dxfId="1584" priority="191" operator="containsText" text="適切">
      <formula>NOT(ISERROR(SEARCH("適切",T27)))</formula>
    </cfRule>
    <cfRule type="containsText" dxfId="1583" priority="192" operator="containsText" text="要確認">
      <formula>NOT(ISERROR(SEARCH("要確認",T27)))</formula>
    </cfRule>
    <cfRule type="cellIs" dxfId="1582" priority="151" operator="equal">
      <formula>"適切"</formula>
    </cfRule>
    <cfRule type="containsText" dxfId="1581" priority="193" operator="containsText" text="要入力">
      <formula>NOT(ISERROR(SEARCH("要入力",T27)))</formula>
    </cfRule>
    <cfRule type="containsText" dxfId="1580" priority="194" operator="containsText" text="不適切">
      <formula>NOT(ISERROR(SEARCH("不適切",T27)))</formula>
    </cfRule>
    <cfRule type="containsText" dxfId="1579" priority="195" operator="containsText" text="適切">
      <formula>NOT(ISERROR(SEARCH("適切",T27)))</formula>
    </cfRule>
    <cfRule type="containsText" dxfId="1578" priority="196" operator="containsText" text="要確認">
      <formula>NOT(ISERROR(SEARCH("要確認",T27)))</formula>
    </cfRule>
    <cfRule type="containsText" dxfId="1577" priority="197" operator="containsText" text="要入力">
      <formula>NOT(ISERROR(SEARCH("要入力",T27)))</formula>
    </cfRule>
    <cfRule type="cellIs" dxfId="1576" priority="154" operator="equal">
      <formula>"非該当"</formula>
    </cfRule>
    <cfRule type="cellIs" dxfId="1575" priority="152" operator="equal">
      <formula>"不適切"</formula>
    </cfRule>
    <cfRule type="cellIs" dxfId="1574" priority="157" operator="equal">
      <formula>"不適切"</formula>
    </cfRule>
    <cfRule type="cellIs" dxfId="1573" priority="153" operator="equal">
      <formula>"要入力"</formula>
    </cfRule>
    <cfRule type="containsText" dxfId="1572" priority="155" operator="containsText" text="要入力">
      <formula>NOT(ISERROR(SEARCH("要入力",T27)))</formula>
    </cfRule>
    <cfRule type="cellIs" dxfId="1571" priority="156" operator="equal">
      <formula>"非該当"</formula>
    </cfRule>
    <cfRule type="cellIs" dxfId="1570" priority="158" operator="equal">
      <formula>"適切"</formula>
    </cfRule>
    <cfRule type="containsText" dxfId="1569" priority="159" operator="containsText" text="要入力">
      <formula>NOT(ISERROR(SEARCH("要入力",T27)))</formula>
    </cfRule>
    <cfRule type="cellIs" dxfId="1568" priority="150" operator="equal">
      <formula>"要確認"</formula>
    </cfRule>
  </conditionalFormatting>
  <conditionalFormatting sqref="T29 T31:T34 T40 T46:T51 T56 T59:T64 T68 T72:T75 T77:T89 T91:T160 T164 T201:T230 T232:T1048576 T1:T26">
    <cfRule type="containsText" dxfId="1567" priority="2393" operator="containsText" text="要入力">
      <formula>NOT(ISERROR(SEARCH("要入力",T1)))</formula>
    </cfRule>
  </conditionalFormatting>
  <conditionalFormatting sqref="T29:T34">
    <cfRule type="cellIs" dxfId="1566" priority="2332" operator="equal">
      <formula>"非該当"</formula>
    </cfRule>
    <cfRule type="cellIs" dxfId="1565" priority="2369" operator="equal">
      <formula>"要入力"</formula>
    </cfRule>
    <cfRule type="cellIs" dxfId="1564" priority="2368" operator="equal">
      <formula>"不適切"</formula>
    </cfRule>
    <cfRule type="cellIs" dxfId="1563" priority="2367" operator="equal">
      <formula>"適切"</formula>
    </cfRule>
    <cfRule type="cellIs" dxfId="1562" priority="2366" operator="equal">
      <formula>"要確認"</formula>
    </cfRule>
  </conditionalFormatting>
  <conditionalFormatting sqref="T30">
    <cfRule type="containsText" dxfId="1561" priority="2331" operator="containsText" text="要入力">
      <formula>NOT(ISERROR(SEARCH("要入力",T30)))</formula>
    </cfRule>
    <cfRule type="cellIs" dxfId="1560" priority="2330" operator="equal">
      <formula>"適切"</formula>
    </cfRule>
    <cfRule type="cellIs" dxfId="1559" priority="2329" operator="equal">
      <formula>"不適切"</formula>
    </cfRule>
    <cfRule type="cellIs" dxfId="1558" priority="2328" operator="equal">
      <formula>"非該当"</formula>
    </cfRule>
    <cfRule type="containsText" dxfId="1557" priority="2327" operator="containsText" text="要入力">
      <formula>NOT(ISERROR(SEARCH("要入力",T30)))</formula>
    </cfRule>
    <cfRule type="cellIs" dxfId="1556" priority="2326" operator="equal">
      <formula>"適切"</formula>
    </cfRule>
    <cfRule type="cellIs" dxfId="1555" priority="2325" operator="equal">
      <formula>"不適切"</formula>
    </cfRule>
    <cfRule type="cellIs" dxfId="1554" priority="2324" operator="equal">
      <formula>"非該当"</formula>
    </cfRule>
    <cfRule type="containsText" dxfId="1553" priority="2323" operator="containsText" text="要入力">
      <formula>NOT(ISERROR(SEARCH("要入力",T30)))</formula>
    </cfRule>
    <cfRule type="cellIs" dxfId="1552" priority="2322" operator="equal">
      <formula>"非該当"</formula>
    </cfRule>
    <cfRule type="cellIs" dxfId="1551" priority="2321" operator="equal">
      <formula>"要入力"</formula>
    </cfRule>
    <cfRule type="cellIs" dxfId="1550" priority="2320" operator="equal">
      <formula>"不適切"</formula>
    </cfRule>
    <cfRule type="cellIs" dxfId="1549" priority="2319" operator="equal">
      <formula>"適切"</formula>
    </cfRule>
    <cfRule type="cellIs" dxfId="1548" priority="2318" operator="equal">
      <formula>"要確認"</formula>
    </cfRule>
    <cfRule type="cellIs" dxfId="1547" priority="2346" operator="equal">
      <formula>"適切"</formula>
    </cfRule>
    <cfRule type="cellIs" dxfId="1546" priority="2347" operator="equal">
      <formula>"要確認"</formula>
    </cfRule>
    <cfRule type="containsText" dxfId="1545" priority="2348" operator="containsText" text="非該当">
      <formula>NOT(ISERROR(SEARCH("非該当",T30)))</formula>
    </cfRule>
    <cfRule type="containsText" dxfId="1544" priority="2349" operator="containsText" text="要入力">
      <formula>NOT(ISERROR(SEARCH("要入力",T30)))</formula>
    </cfRule>
    <cfRule type="containsText" dxfId="1543" priority="2350" operator="containsText" text="要確認">
      <formula>NOT(ISERROR(SEARCH("要確認",T30)))</formula>
    </cfRule>
    <cfRule type="containsText" dxfId="1542" priority="2351" operator="containsText" text="不適切">
      <formula>NOT(ISERROR(SEARCH("不適切",T30)))</formula>
    </cfRule>
    <cfRule type="containsText" dxfId="1541" priority="2352" operator="containsText" text="適切">
      <formula>NOT(ISERROR(SEARCH("適切",T30)))</formula>
    </cfRule>
    <cfRule type="containsText" dxfId="1540" priority="2354" operator="containsText" text="要確認">
      <formula>NOT(ISERROR(SEARCH("要確認",T30)))</formula>
    </cfRule>
    <cfRule type="containsText" dxfId="1539" priority="2355" operator="containsText" text="不適切">
      <formula>NOT(ISERROR(SEARCH("不適切",T30)))</formula>
    </cfRule>
    <cfRule type="containsText" dxfId="1538" priority="2356" operator="containsText" text="適切">
      <formula>NOT(ISERROR(SEARCH("適切",T30)))</formula>
    </cfRule>
    <cfRule type="containsText" dxfId="1537" priority="2357" operator="containsText" text="要入力">
      <formula>NOT(ISERROR(SEARCH("要入力",T30)))</formula>
    </cfRule>
    <cfRule type="containsText" dxfId="1536" priority="2358" operator="containsText" text="不適切">
      <formula>NOT(ISERROR(SEARCH("不適切",T30)))</formula>
    </cfRule>
    <cfRule type="containsText" dxfId="1535" priority="2359" operator="containsText" text="適切">
      <formula>NOT(ISERROR(SEARCH("適切",T30)))</formula>
    </cfRule>
    <cfRule type="containsText" dxfId="1534" priority="2360" operator="containsText" text="要確認">
      <formula>NOT(ISERROR(SEARCH("要確認",T30)))</formula>
    </cfRule>
    <cfRule type="containsText" dxfId="1533" priority="2361" operator="containsText" text="要入力">
      <formula>NOT(ISERROR(SEARCH("要入力",T30)))</formula>
    </cfRule>
    <cfRule type="containsText" dxfId="1532" priority="2362" operator="containsText" text="不適切">
      <formula>NOT(ISERROR(SEARCH("不適切",T30)))</formula>
    </cfRule>
    <cfRule type="containsText" dxfId="1531" priority="2363" operator="containsText" text="適切">
      <formula>NOT(ISERROR(SEARCH("適切",T30)))</formula>
    </cfRule>
    <cfRule type="containsText" dxfId="1530" priority="2364" operator="containsText" text="要確認">
      <formula>NOT(ISERROR(SEARCH("要確認",T30)))</formula>
    </cfRule>
    <cfRule type="containsText" dxfId="1529" priority="2365" operator="containsText" text="要入力">
      <formula>NOT(ISERROR(SEARCH("要入力",T30)))</formula>
    </cfRule>
    <cfRule type="containsText" dxfId="1528" priority="2353" operator="containsText" text="要入力">
      <formula>NOT(ISERROR(SEARCH("要入力",T30)))</formula>
    </cfRule>
    <cfRule type="cellIs" dxfId="1527" priority="2333" operator="equal">
      <formula>"不適切"</formula>
    </cfRule>
    <cfRule type="cellIs" dxfId="1526" priority="2334" operator="equal">
      <formula>"適切"</formula>
    </cfRule>
    <cfRule type="containsText" dxfId="1525" priority="2335" operator="containsText" text="要入力">
      <formula>NOT(ISERROR(SEARCH("要入力",T30)))</formula>
    </cfRule>
    <cfRule type="cellIs" dxfId="1524" priority="2336" operator="equal">
      <formula>"要確認"</formula>
    </cfRule>
    <cfRule type="cellIs" dxfId="1523" priority="2337" operator="equal">
      <formula>"不適切"</formula>
    </cfRule>
    <cfRule type="containsText" dxfId="1522" priority="2338" operator="containsText" text="適切">
      <formula>NOT(ISERROR(SEARCH("適切",T30)))</formula>
    </cfRule>
    <cfRule type="cellIs" dxfId="1521" priority="2339" operator="equal">
      <formula>"要入力"</formula>
    </cfRule>
    <cfRule type="containsText" dxfId="1520" priority="2340" operator="containsText" text="要入力">
      <formula>NOT(ISERROR(SEARCH("要入力",T30)))</formula>
    </cfRule>
    <cfRule type="cellIs" dxfId="1519" priority="2341" operator="equal">
      <formula>"要確認"</formula>
    </cfRule>
    <cfRule type="cellIs" dxfId="1518" priority="2342" operator="equal">
      <formula>"適切"</formula>
    </cfRule>
    <cfRule type="cellIs" dxfId="1517" priority="2343" operator="equal">
      <formula>"不適切"</formula>
    </cfRule>
    <cfRule type="containsText" dxfId="1516" priority="2344" operator="containsText" text="要入力">
      <formula>NOT(ISERROR(SEARCH("要入力",T30)))</formula>
    </cfRule>
    <cfRule type="cellIs" dxfId="1515" priority="2345" operator="equal">
      <formula>"不適切"</formula>
    </cfRule>
  </conditionalFormatting>
  <conditionalFormatting sqref="T35">
    <cfRule type="cellIs" dxfId="1514" priority="2314" operator="equal">
      <formula>"要入力"</formula>
    </cfRule>
    <cfRule type="cellIs" dxfId="1513" priority="2313" operator="equal">
      <formula>"不適切"</formula>
    </cfRule>
    <cfRule type="cellIs" dxfId="1512" priority="2312" operator="equal">
      <formula>"適切"</formula>
    </cfRule>
    <cfRule type="cellIs" dxfId="1511" priority="2311" operator="equal">
      <formula>"要確認"</formula>
    </cfRule>
    <cfRule type="containsText" dxfId="1510" priority="2310" operator="containsText" text="要入力">
      <formula>NOT(ISERROR(SEARCH("要入力",T35)))</formula>
    </cfRule>
    <cfRule type="containsText" dxfId="1509" priority="2309" operator="containsText" text="要確認">
      <formula>NOT(ISERROR(SEARCH("要確認",T35)))</formula>
    </cfRule>
    <cfRule type="containsText" dxfId="1508" priority="2308" operator="containsText" text="適切">
      <formula>NOT(ISERROR(SEARCH("適切",T35)))</formula>
    </cfRule>
    <cfRule type="containsText" dxfId="1507" priority="2307" operator="containsText" text="不適切">
      <formula>NOT(ISERROR(SEARCH("不適切",T35)))</formula>
    </cfRule>
    <cfRule type="containsText" dxfId="1506" priority="2306" operator="containsText" text="要入力">
      <formula>NOT(ISERROR(SEARCH("要入力",T35)))</formula>
    </cfRule>
    <cfRule type="containsText" dxfId="1505" priority="2305" operator="containsText" text="要確認">
      <formula>NOT(ISERROR(SEARCH("要確認",T35)))</formula>
    </cfRule>
    <cfRule type="containsText" dxfId="1504" priority="2304" operator="containsText" text="適切">
      <formula>NOT(ISERROR(SEARCH("適切",T35)))</formula>
    </cfRule>
    <cfRule type="containsText" dxfId="1503" priority="2303" operator="containsText" text="不適切">
      <formula>NOT(ISERROR(SEARCH("不適切",T35)))</formula>
    </cfRule>
    <cfRule type="containsText" dxfId="1502" priority="2302" operator="containsText" text="要入力">
      <formula>NOT(ISERROR(SEARCH("要入力",T35)))</formula>
    </cfRule>
    <cfRule type="containsText" dxfId="1501" priority="2301" operator="containsText" text="適切">
      <formula>NOT(ISERROR(SEARCH("適切",T35)))</formula>
    </cfRule>
    <cfRule type="containsText" dxfId="1500" priority="2300" operator="containsText" text="不適切">
      <formula>NOT(ISERROR(SEARCH("不適切",T35)))</formula>
    </cfRule>
    <cfRule type="containsText" dxfId="1499" priority="2299" operator="containsText" text="要確認">
      <formula>NOT(ISERROR(SEARCH("要確認",T35)))</formula>
    </cfRule>
    <cfRule type="containsText" dxfId="1498" priority="2298" operator="containsText" text="要入力">
      <formula>NOT(ISERROR(SEARCH("要入力",T35)))</formula>
    </cfRule>
    <cfRule type="containsText" dxfId="1497" priority="2297" operator="containsText" text="適切">
      <formula>NOT(ISERROR(SEARCH("適切",T35)))</formula>
    </cfRule>
    <cfRule type="containsText" dxfId="1496" priority="2296" operator="containsText" text="不適切">
      <formula>NOT(ISERROR(SEARCH("不適切",T35)))</formula>
    </cfRule>
    <cfRule type="containsText" dxfId="1495" priority="2295" operator="containsText" text="要確認">
      <formula>NOT(ISERROR(SEARCH("要確認",T35)))</formula>
    </cfRule>
    <cfRule type="containsText" dxfId="1494" priority="2294" operator="containsText" text="要入力">
      <formula>NOT(ISERROR(SEARCH("要入力",T35)))</formula>
    </cfRule>
    <cfRule type="containsText" dxfId="1493" priority="2293" operator="containsText" text="非該当">
      <formula>NOT(ISERROR(SEARCH("非該当",T35)))</formula>
    </cfRule>
    <cfRule type="cellIs" dxfId="1492" priority="2292" operator="equal">
      <formula>"要確認"</formula>
    </cfRule>
    <cfRule type="cellIs" dxfId="1491" priority="2291" operator="equal">
      <formula>"適切"</formula>
    </cfRule>
    <cfRule type="cellIs" dxfId="1490" priority="2290" operator="equal">
      <formula>"不適切"</formula>
    </cfRule>
    <cfRule type="containsText" dxfId="1489" priority="2289" operator="containsText" text="要入力">
      <formula>NOT(ISERROR(SEARCH("要入力",T35)))</formula>
    </cfRule>
    <cfRule type="cellIs" dxfId="1488" priority="2288" operator="equal">
      <formula>"不適切"</formula>
    </cfRule>
    <cfRule type="cellIs" dxfId="1487" priority="2287" operator="equal">
      <formula>"適切"</formula>
    </cfRule>
    <cfRule type="cellIs" dxfId="1486" priority="2286" operator="equal">
      <formula>"要確認"</formula>
    </cfRule>
    <cfRule type="containsText" dxfId="1485" priority="2285" operator="containsText" text="要入力">
      <formula>NOT(ISERROR(SEARCH("要入力",T35)))</formula>
    </cfRule>
    <cfRule type="cellIs" dxfId="1484" priority="2284" operator="equal">
      <formula>"要入力"</formula>
    </cfRule>
    <cfRule type="containsText" dxfId="1483" priority="2283" operator="containsText" text="適切">
      <formula>NOT(ISERROR(SEARCH("適切",T35)))</formula>
    </cfRule>
    <cfRule type="cellIs" dxfId="1482" priority="2282" operator="equal">
      <formula>"不適切"</formula>
    </cfRule>
    <cfRule type="cellIs" dxfId="1481" priority="2281" operator="equal">
      <formula>"要確認"</formula>
    </cfRule>
    <cfRule type="containsText" dxfId="1480" priority="2280" operator="containsText" text="要入力">
      <formula>NOT(ISERROR(SEARCH("要入力",T35)))</formula>
    </cfRule>
    <cfRule type="cellIs" dxfId="1479" priority="2279" operator="equal">
      <formula>"適切"</formula>
    </cfRule>
    <cfRule type="cellIs" dxfId="1478" priority="2277" operator="equal">
      <formula>"非該当"</formula>
    </cfRule>
    <cfRule type="containsText" dxfId="1477" priority="2276" operator="containsText" text="要入力">
      <formula>NOT(ISERROR(SEARCH("要入力",T35)))</formula>
    </cfRule>
    <cfRule type="cellIs" dxfId="1476" priority="2275" operator="equal">
      <formula>"適切"</formula>
    </cfRule>
    <cfRule type="cellIs" dxfId="1475" priority="2274" operator="equal">
      <formula>"不適切"</formula>
    </cfRule>
    <cfRule type="cellIs" dxfId="1474" priority="2273" operator="equal">
      <formula>"非該当"</formula>
    </cfRule>
    <cfRule type="containsText" dxfId="1473" priority="2272" operator="containsText" text="要入力">
      <formula>NOT(ISERROR(SEARCH("要入力",T35)))</formula>
    </cfRule>
    <cfRule type="cellIs" dxfId="1472" priority="2271" operator="equal">
      <formula>"適切"</formula>
    </cfRule>
    <cfRule type="cellIs" dxfId="1471" priority="2270" operator="equal">
      <formula>"不適切"</formula>
    </cfRule>
    <cfRule type="cellIs" dxfId="1470" priority="2269" operator="equal">
      <formula>"非該当"</formula>
    </cfRule>
    <cfRule type="containsText" dxfId="1469" priority="2268" operator="containsText" text="要入力">
      <formula>NOT(ISERROR(SEARCH("要入力",T35)))</formula>
    </cfRule>
    <cfRule type="cellIs" dxfId="1468" priority="2278" operator="equal">
      <formula>"不適切"</formula>
    </cfRule>
  </conditionalFormatting>
  <conditionalFormatting sqref="T35:T36">
    <cfRule type="cellIs" dxfId="1467" priority="2246" operator="equal">
      <formula>"不適切"</formula>
    </cfRule>
    <cfRule type="cellIs" dxfId="1466" priority="2245" operator="equal">
      <formula>"適切"</formula>
    </cfRule>
    <cfRule type="cellIs" dxfId="1465" priority="2244" operator="equal">
      <formula>"要確認"</formula>
    </cfRule>
    <cfRule type="cellIs" dxfId="1464" priority="2247" operator="equal">
      <formula>"要入力"</formula>
    </cfRule>
    <cfRule type="cellIs" dxfId="1463" priority="2210" operator="equal">
      <formula>"非該当"</formula>
    </cfRule>
  </conditionalFormatting>
  <conditionalFormatting sqref="T36">
    <cfRule type="containsText" dxfId="1462" priority="2241" operator="containsText" text="適切">
      <formula>NOT(ISERROR(SEARCH("適切",T36)))</formula>
    </cfRule>
    <cfRule type="containsText" dxfId="1461" priority="2240" operator="containsText" text="不適切">
      <formula>NOT(ISERROR(SEARCH("不適切",T36)))</formula>
    </cfRule>
    <cfRule type="containsText" dxfId="1460" priority="2239" operator="containsText" text="要入力">
      <formula>NOT(ISERROR(SEARCH("要入力",T36)))</formula>
    </cfRule>
    <cfRule type="containsText" dxfId="1459" priority="2238" operator="containsText" text="要確認">
      <formula>NOT(ISERROR(SEARCH("要確認",T36)))</formula>
    </cfRule>
    <cfRule type="containsText" dxfId="1458" priority="2237" operator="containsText" text="適切">
      <formula>NOT(ISERROR(SEARCH("適切",T36)))</formula>
    </cfRule>
    <cfRule type="containsText" dxfId="1457" priority="2236" operator="containsText" text="不適切">
      <formula>NOT(ISERROR(SEARCH("不適切",T36)))</formula>
    </cfRule>
    <cfRule type="containsText" dxfId="1456" priority="2235" operator="containsText" text="要入力">
      <formula>NOT(ISERROR(SEARCH("要入力",T36)))</formula>
    </cfRule>
    <cfRule type="containsText" dxfId="1455" priority="2234" operator="containsText" text="適切">
      <formula>NOT(ISERROR(SEARCH("適切",T36)))</formula>
    </cfRule>
    <cfRule type="containsText" dxfId="1454" priority="2233" operator="containsText" text="不適切">
      <formula>NOT(ISERROR(SEARCH("不適切",T36)))</formula>
    </cfRule>
    <cfRule type="containsText" dxfId="1453" priority="2232" operator="containsText" text="要確認">
      <formula>NOT(ISERROR(SEARCH("要確認",T36)))</formula>
    </cfRule>
    <cfRule type="containsText" dxfId="1452" priority="2231" operator="containsText" text="要入力">
      <formula>NOT(ISERROR(SEARCH("要入力",T36)))</formula>
    </cfRule>
    <cfRule type="containsText" dxfId="1451" priority="2230" operator="containsText" text="適切">
      <formula>NOT(ISERROR(SEARCH("適切",T36)))</formula>
    </cfRule>
    <cfRule type="containsText" dxfId="1450" priority="2229" operator="containsText" text="不適切">
      <formula>NOT(ISERROR(SEARCH("不適切",T36)))</formula>
    </cfRule>
    <cfRule type="containsText" dxfId="1449" priority="2228" operator="containsText" text="要確認">
      <formula>NOT(ISERROR(SEARCH("要確認",T36)))</formula>
    </cfRule>
    <cfRule type="containsText" dxfId="1448" priority="2227" operator="containsText" text="要入力">
      <formula>NOT(ISERROR(SEARCH("要入力",T36)))</formula>
    </cfRule>
    <cfRule type="containsText" dxfId="1447" priority="2226" operator="containsText" text="非該当">
      <formula>NOT(ISERROR(SEARCH("非該当",T36)))</formula>
    </cfRule>
    <cfRule type="cellIs" dxfId="1446" priority="2225" operator="equal">
      <formula>"要確認"</formula>
    </cfRule>
    <cfRule type="cellIs" dxfId="1445" priority="2224" operator="equal">
      <formula>"適切"</formula>
    </cfRule>
    <cfRule type="cellIs" dxfId="1444" priority="2223" operator="equal">
      <formula>"不適切"</formula>
    </cfRule>
    <cfRule type="containsText" dxfId="1443" priority="2222" operator="containsText" text="要入力">
      <formula>NOT(ISERROR(SEARCH("要入力",T36)))</formula>
    </cfRule>
    <cfRule type="cellIs" dxfId="1442" priority="2221" operator="equal">
      <formula>"不適切"</formula>
    </cfRule>
    <cfRule type="cellIs" dxfId="1441" priority="2220" operator="equal">
      <formula>"適切"</formula>
    </cfRule>
    <cfRule type="cellIs" dxfId="1440" priority="2219" operator="equal">
      <formula>"要確認"</formula>
    </cfRule>
    <cfRule type="containsText" dxfId="1439" priority="2218" operator="containsText" text="要入力">
      <formula>NOT(ISERROR(SEARCH("要入力",T36)))</formula>
    </cfRule>
    <cfRule type="cellIs" dxfId="1438" priority="2217" operator="equal">
      <formula>"要入力"</formula>
    </cfRule>
    <cfRule type="containsText" dxfId="1437" priority="2216" operator="containsText" text="適切">
      <formula>NOT(ISERROR(SEARCH("適切",T36)))</formula>
    </cfRule>
    <cfRule type="cellIs" dxfId="1436" priority="2215" operator="equal">
      <formula>"不適切"</formula>
    </cfRule>
    <cfRule type="cellIs" dxfId="1435" priority="2214" operator="equal">
      <formula>"要確認"</formula>
    </cfRule>
    <cfRule type="containsText" dxfId="1434" priority="2213" operator="containsText" text="要入力">
      <formula>NOT(ISERROR(SEARCH("要入力",T36)))</formula>
    </cfRule>
    <cfRule type="cellIs" dxfId="1433" priority="2212" operator="equal">
      <formula>"適切"</formula>
    </cfRule>
    <cfRule type="cellIs" dxfId="1432" priority="2211" operator="equal">
      <formula>"不適切"</formula>
    </cfRule>
    <cfRule type="containsText" dxfId="1431" priority="2209" operator="containsText" text="要入力">
      <formula>NOT(ISERROR(SEARCH("要入力",T36)))</formula>
    </cfRule>
    <cfRule type="cellIs" dxfId="1430" priority="2208" operator="equal">
      <formula>"適切"</formula>
    </cfRule>
    <cfRule type="cellIs" dxfId="1429" priority="2207" operator="equal">
      <formula>"不適切"</formula>
    </cfRule>
    <cfRule type="cellIs" dxfId="1428" priority="2206" operator="equal">
      <formula>"非該当"</formula>
    </cfRule>
    <cfRule type="containsText" dxfId="1427" priority="2205" operator="containsText" text="要入力">
      <formula>NOT(ISERROR(SEARCH("要入力",T36)))</formula>
    </cfRule>
    <cfRule type="cellIs" dxfId="1426" priority="2204" operator="equal">
      <formula>"適切"</formula>
    </cfRule>
    <cfRule type="cellIs" dxfId="1425" priority="2203" operator="equal">
      <formula>"不適切"</formula>
    </cfRule>
    <cfRule type="containsText" dxfId="1424" priority="2243" operator="containsText" text="要入力">
      <formula>NOT(ISERROR(SEARCH("要入力",T36)))</formula>
    </cfRule>
    <cfRule type="cellIs" dxfId="1423" priority="2202" operator="equal">
      <formula>"非該当"</formula>
    </cfRule>
    <cfRule type="containsText" dxfId="1422" priority="2201" operator="containsText" text="要入力">
      <formula>NOT(ISERROR(SEARCH("要入力",T36)))</formula>
    </cfRule>
    <cfRule type="containsText" dxfId="1421" priority="2242" operator="containsText" text="要確認">
      <formula>NOT(ISERROR(SEARCH("要確認",T36)))</formula>
    </cfRule>
  </conditionalFormatting>
  <conditionalFormatting sqref="T36:T37">
    <cfRule type="cellIs" dxfId="1420" priority="2177" operator="equal">
      <formula>"不適切"</formula>
    </cfRule>
    <cfRule type="cellIs" dxfId="1419" priority="2176" operator="equal">
      <formula>"適切"</formula>
    </cfRule>
    <cfRule type="cellIs" dxfId="1418" priority="2175" operator="equal">
      <formula>"要確認"</formula>
    </cfRule>
    <cfRule type="cellIs" dxfId="1417" priority="2178" operator="equal">
      <formula>"要入力"</formula>
    </cfRule>
    <cfRule type="cellIs" dxfId="1416" priority="2141" operator="equal">
      <formula>"非該当"</formula>
    </cfRule>
  </conditionalFormatting>
  <conditionalFormatting sqref="T37">
    <cfRule type="containsText" dxfId="1415" priority="2173" operator="containsText" text="要確認">
      <formula>NOT(ISERROR(SEARCH("要確認",T37)))</formula>
    </cfRule>
    <cfRule type="containsText" dxfId="1414" priority="2172" operator="containsText" text="適切">
      <formula>NOT(ISERROR(SEARCH("適切",T37)))</formula>
    </cfRule>
    <cfRule type="containsText" dxfId="1413" priority="2171" operator="containsText" text="不適切">
      <formula>NOT(ISERROR(SEARCH("不適切",T37)))</formula>
    </cfRule>
    <cfRule type="containsText" dxfId="1412" priority="2170" operator="containsText" text="要入力">
      <formula>NOT(ISERROR(SEARCH("要入力",T37)))</formula>
    </cfRule>
    <cfRule type="containsText" dxfId="1411" priority="2169" operator="containsText" text="要確認">
      <formula>NOT(ISERROR(SEARCH("要確認",T37)))</formula>
    </cfRule>
    <cfRule type="containsText" dxfId="1410" priority="2168" operator="containsText" text="適切">
      <formula>NOT(ISERROR(SEARCH("適切",T37)))</formula>
    </cfRule>
    <cfRule type="containsText" dxfId="1409" priority="2167" operator="containsText" text="不適切">
      <formula>NOT(ISERROR(SEARCH("不適切",T37)))</formula>
    </cfRule>
    <cfRule type="containsText" dxfId="1408" priority="2166" operator="containsText" text="要入力">
      <formula>NOT(ISERROR(SEARCH("要入力",T37)))</formula>
    </cfRule>
    <cfRule type="containsText" dxfId="1407" priority="2165" operator="containsText" text="適切">
      <formula>NOT(ISERROR(SEARCH("適切",T37)))</formula>
    </cfRule>
    <cfRule type="containsText" dxfId="1406" priority="2163" operator="containsText" text="要確認">
      <formula>NOT(ISERROR(SEARCH("要確認",T37)))</formula>
    </cfRule>
    <cfRule type="containsText" dxfId="1405" priority="2162" operator="containsText" text="要入力">
      <formula>NOT(ISERROR(SEARCH("要入力",T37)))</formula>
    </cfRule>
    <cfRule type="containsText" dxfId="1404" priority="2161" operator="containsText" text="適切">
      <formula>NOT(ISERROR(SEARCH("適切",T37)))</formula>
    </cfRule>
    <cfRule type="containsText" dxfId="1403" priority="2160" operator="containsText" text="不適切">
      <formula>NOT(ISERROR(SEARCH("不適切",T37)))</formula>
    </cfRule>
    <cfRule type="containsText" dxfId="1402" priority="2159" operator="containsText" text="要確認">
      <formula>NOT(ISERROR(SEARCH("要確認",T37)))</formula>
    </cfRule>
    <cfRule type="containsText" dxfId="1401" priority="2158" operator="containsText" text="要入力">
      <formula>NOT(ISERROR(SEARCH("要入力",T37)))</formula>
    </cfRule>
    <cfRule type="containsText" dxfId="1400" priority="2157" operator="containsText" text="非該当">
      <formula>NOT(ISERROR(SEARCH("非該当",T37)))</formula>
    </cfRule>
    <cfRule type="cellIs" dxfId="1399" priority="2156" operator="equal">
      <formula>"要確認"</formula>
    </cfRule>
    <cfRule type="cellIs" dxfId="1398" priority="2155" operator="equal">
      <formula>"適切"</formula>
    </cfRule>
    <cfRule type="cellIs" dxfId="1397" priority="2154" operator="equal">
      <formula>"不適切"</formula>
    </cfRule>
    <cfRule type="containsText" dxfId="1396" priority="2153" operator="containsText" text="要入力">
      <formula>NOT(ISERROR(SEARCH("要入力",T37)))</formula>
    </cfRule>
    <cfRule type="cellIs" dxfId="1395" priority="2152" operator="equal">
      <formula>"不適切"</formula>
    </cfRule>
    <cfRule type="cellIs" dxfId="1394" priority="2133" operator="equal">
      <formula>"非該当"</formula>
    </cfRule>
    <cfRule type="containsText" dxfId="1393" priority="2132" operator="containsText" text="要入力">
      <formula>NOT(ISERROR(SEARCH("要入力",T37)))</formula>
    </cfRule>
    <cfRule type="cellIs" dxfId="1392" priority="2134" operator="equal">
      <formula>"不適切"</formula>
    </cfRule>
    <cfRule type="cellIs" dxfId="1391" priority="2135" operator="equal">
      <formula>"適切"</formula>
    </cfRule>
    <cfRule type="containsText" dxfId="1390" priority="2136" operator="containsText" text="要入力">
      <formula>NOT(ISERROR(SEARCH("要入力",T37)))</formula>
    </cfRule>
    <cfRule type="cellIs" dxfId="1389" priority="2137" operator="equal">
      <formula>"非該当"</formula>
    </cfRule>
    <cfRule type="cellIs" dxfId="1388" priority="2138" operator="equal">
      <formula>"不適切"</formula>
    </cfRule>
    <cfRule type="cellIs" dxfId="1387" priority="2139" operator="equal">
      <formula>"適切"</formula>
    </cfRule>
    <cfRule type="containsText" dxfId="1386" priority="2140" operator="containsText" text="要入力">
      <formula>NOT(ISERROR(SEARCH("要入力",T37)))</formula>
    </cfRule>
    <cfRule type="containsText" dxfId="1385" priority="2174" operator="containsText" text="要入力">
      <formula>NOT(ISERROR(SEARCH("要入力",T37)))</formula>
    </cfRule>
    <cfRule type="cellIs" dxfId="1384" priority="2142" operator="equal">
      <formula>"不適切"</formula>
    </cfRule>
    <cfRule type="containsText" dxfId="1383" priority="2164" operator="containsText" text="不適切">
      <formula>NOT(ISERROR(SEARCH("不適切",T37)))</formula>
    </cfRule>
    <cfRule type="cellIs" dxfId="1382" priority="2143" operator="equal">
      <formula>"適切"</formula>
    </cfRule>
    <cfRule type="containsText" dxfId="1381" priority="2144" operator="containsText" text="要入力">
      <formula>NOT(ISERROR(SEARCH("要入力",T37)))</formula>
    </cfRule>
    <cfRule type="cellIs" dxfId="1380" priority="2145" operator="equal">
      <formula>"要確認"</formula>
    </cfRule>
    <cfRule type="cellIs" dxfId="1379" priority="2146" operator="equal">
      <formula>"不適切"</formula>
    </cfRule>
    <cfRule type="containsText" dxfId="1378" priority="2147" operator="containsText" text="適切">
      <formula>NOT(ISERROR(SEARCH("適切",T37)))</formula>
    </cfRule>
    <cfRule type="cellIs" dxfId="1377" priority="2148" operator="equal">
      <formula>"要入力"</formula>
    </cfRule>
    <cfRule type="containsText" dxfId="1376" priority="2149" operator="containsText" text="要入力">
      <formula>NOT(ISERROR(SEARCH("要入力",T37)))</formula>
    </cfRule>
    <cfRule type="cellIs" dxfId="1375" priority="2150" operator="equal">
      <formula>"要確認"</formula>
    </cfRule>
    <cfRule type="cellIs" dxfId="1374" priority="2151" operator="equal">
      <formula>"適切"</formula>
    </cfRule>
  </conditionalFormatting>
  <conditionalFormatting sqref="T37:T38">
    <cfRule type="cellIs" dxfId="1373" priority="2039" operator="equal">
      <formula>"要確認"</formula>
    </cfRule>
    <cfRule type="cellIs" dxfId="1372" priority="2041" operator="equal">
      <formula>"不適切"</formula>
    </cfRule>
    <cfRule type="cellIs" dxfId="1371" priority="2042" operator="equal">
      <formula>"要入力"</formula>
    </cfRule>
    <cfRule type="cellIs" dxfId="1370" priority="2005" operator="equal">
      <formula>"非該当"</formula>
    </cfRule>
    <cfRule type="cellIs" dxfId="1369" priority="2040" operator="equal">
      <formula>"適切"</formula>
    </cfRule>
  </conditionalFormatting>
  <conditionalFormatting sqref="T38">
    <cfRule type="containsText" dxfId="1368" priority="2021" operator="containsText" text="非該当">
      <formula>NOT(ISERROR(SEARCH("非該当",T38)))</formula>
    </cfRule>
    <cfRule type="containsText" dxfId="1367" priority="2022" operator="containsText" text="要入力">
      <formula>NOT(ISERROR(SEARCH("要入力",T38)))</formula>
    </cfRule>
    <cfRule type="containsText" dxfId="1366" priority="2023" operator="containsText" text="要確認">
      <formula>NOT(ISERROR(SEARCH("要確認",T38)))</formula>
    </cfRule>
    <cfRule type="containsText" dxfId="1365" priority="2025" operator="containsText" text="適切">
      <formula>NOT(ISERROR(SEARCH("適切",T38)))</formula>
    </cfRule>
    <cfRule type="containsText" dxfId="1364" priority="2026" operator="containsText" text="要入力">
      <formula>NOT(ISERROR(SEARCH("要入力",T38)))</formula>
    </cfRule>
    <cfRule type="containsText" dxfId="1363" priority="2027" operator="containsText" text="要確認">
      <formula>NOT(ISERROR(SEARCH("要確認",T38)))</formula>
    </cfRule>
    <cfRule type="containsText" dxfId="1362" priority="2028" operator="containsText" text="不適切">
      <formula>NOT(ISERROR(SEARCH("不適切",T38)))</formula>
    </cfRule>
    <cfRule type="containsText" dxfId="1361" priority="2029" operator="containsText" text="適切">
      <formula>NOT(ISERROR(SEARCH("適切",T38)))</formula>
    </cfRule>
    <cfRule type="containsText" dxfId="1360" priority="2030" operator="containsText" text="要入力">
      <formula>NOT(ISERROR(SEARCH("要入力",T38)))</formula>
    </cfRule>
    <cfRule type="containsText" dxfId="1359" priority="2031" operator="containsText" text="不適切">
      <formula>NOT(ISERROR(SEARCH("不適切",T38)))</formula>
    </cfRule>
    <cfRule type="containsText" dxfId="1358" priority="2032" operator="containsText" text="適切">
      <formula>NOT(ISERROR(SEARCH("適切",T38)))</formula>
    </cfRule>
    <cfRule type="containsText" dxfId="1357" priority="2033" operator="containsText" text="要確認">
      <formula>NOT(ISERROR(SEARCH("要確認",T38)))</formula>
    </cfRule>
    <cfRule type="containsText" dxfId="1356" priority="2034" operator="containsText" text="要入力">
      <formula>NOT(ISERROR(SEARCH("要入力",T38)))</formula>
    </cfRule>
    <cfRule type="containsText" dxfId="1355" priority="2036" operator="containsText" text="適切">
      <formula>NOT(ISERROR(SEARCH("適切",T38)))</formula>
    </cfRule>
    <cfRule type="containsText" dxfId="1354" priority="2037" operator="containsText" text="要確認">
      <formula>NOT(ISERROR(SEARCH("要確認",T38)))</formula>
    </cfRule>
    <cfRule type="containsText" dxfId="1353" priority="2038" operator="containsText" text="要入力">
      <formula>NOT(ISERROR(SEARCH("要入力",T38)))</formula>
    </cfRule>
    <cfRule type="containsText" dxfId="1352" priority="2035" operator="containsText" text="不適切">
      <formula>NOT(ISERROR(SEARCH("不適切",T38)))</formula>
    </cfRule>
    <cfRule type="cellIs" dxfId="1351" priority="2014" operator="equal">
      <formula>"要確認"</formula>
    </cfRule>
    <cfRule type="cellIs" dxfId="1350" priority="2015" operator="equal">
      <formula>"適切"</formula>
    </cfRule>
    <cfRule type="containsText" dxfId="1349" priority="2024" operator="containsText" text="不適切">
      <formula>NOT(ISERROR(SEARCH("不適切",T38)))</formula>
    </cfRule>
    <cfRule type="cellIs" dxfId="1348" priority="2012" operator="equal">
      <formula>"要入力"</formula>
    </cfRule>
    <cfRule type="containsText" dxfId="1347" priority="2011" operator="containsText" text="適切">
      <formula>NOT(ISERROR(SEARCH("適切",T38)))</formula>
    </cfRule>
    <cfRule type="cellIs" dxfId="1346" priority="2010" operator="equal">
      <formula>"不適切"</formula>
    </cfRule>
    <cfRule type="cellIs" dxfId="1345" priority="2009" operator="equal">
      <formula>"要確認"</formula>
    </cfRule>
    <cfRule type="containsText" dxfId="1344" priority="2008" operator="containsText" text="要入力">
      <formula>NOT(ISERROR(SEARCH("要入力",T38)))</formula>
    </cfRule>
    <cfRule type="cellIs" dxfId="1343" priority="2007" operator="equal">
      <formula>"適切"</formula>
    </cfRule>
    <cfRule type="cellIs" dxfId="1342" priority="2006" operator="equal">
      <formula>"不適切"</formula>
    </cfRule>
    <cfRule type="containsText" dxfId="1341" priority="2004" operator="containsText" text="要入力">
      <formula>NOT(ISERROR(SEARCH("要入力",T38)))</formula>
    </cfRule>
    <cfRule type="cellIs" dxfId="1340" priority="2003" operator="equal">
      <formula>"適切"</formula>
    </cfRule>
    <cfRule type="cellIs" dxfId="1339" priority="2002" operator="equal">
      <formula>"不適切"</formula>
    </cfRule>
    <cfRule type="cellIs" dxfId="1338" priority="2001" operator="equal">
      <formula>"非該当"</formula>
    </cfRule>
    <cfRule type="containsText" dxfId="1337" priority="2000" operator="containsText" text="要入力">
      <formula>NOT(ISERROR(SEARCH("要入力",T38)))</formula>
    </cfRule>
    <cfRule type="cellIs" dxfId="1336" priority="1999" operator="equal">
      <formula>"適切"</formula>
    </cfRule>
    <cfRule type="cellIs" dxfId="1335" priority="1998" operator="equal">
      <formula>"不適切"</formula>
    </cfRule>
    <cfRule type="cellIs" dxfId="1334" priority="1997" operator="equal">
      <formula>"非該当"</formula>
    </cfRule>
    <cfRule type="containsText" dxfId="1333" priority="1996" operator="containsText" text="要入力">
      <formula>NOT(ISERROR(SEARCH("要入力",T38)))</formula>
    </cfRule>
    <cfRule type="containsText" dxfId="1332" priority="2013" operator="containsText" text="要入力">
      <formula>NOT(ISERROR(SEARCH("要入力",T38)))</formula>
    </cfRule>
    <cfRule type="cellIs" dxfId="1331" priority="2016" operator="equal">
      <formula>"不適切"</formula>
    </cfRule>
    <cfRule type="containsText" dxfId="1330" priority="2017" operator="containsText" text="要入力">
      <formula>NOT(ISERROR(SEARCH("要入力",T38)))</formula>
    </cfRule>
    <cfRule type="cellIs" dxfId="1329" priority="2018" operator="equal">
      <formula>"不適切"</formula>
    </cfRule>
    <cfRule type="cellIs" dxfId="1328" priority="2019" operator="equal">
      <formula>"適切"</formula>
    </cfRule>
    <cfRule type="cellIs" dxfId="1327" priority="2020" operator="equal">
      <formula>"要確認"</formula>
    </cfRule>
  </conditionalFormatting>
  <conditionalFormatting sqref="T38:T40">
    <cfRule type="cellIs" dxfId="1326" priority="1987" operator="equal">
      <formula>"要確認"</formula>
    </cfRule>
    <cfRule type="cellIs" dxfId="1325" priority="1990" operator="equal">
      <formula>"要入力"</formula>
    </cfRule>
    <cfRule type="cellIs" dxfId="1324" priority="1989" operator="equal">
      <formula>"不適切"</formula>
    </cfRule>
    <cfRule type="cellIs" dxfId="1323" priority="1988" operator="equal">
      <formula>"適切"</formula>
    </cfRule>
    <cfRule type="cellIs" dxfId="1322" priority="1953" operator="equal">
      <formula>"非該当"</formula>
    </cfRule>
  </conditionalFormatting>
  <conditionalFormatting sqref="T39">
    <cfRule type="cellIs" dxfId="1321" priority="1951" operator="equal">
      <formula>"適切"</formula>
    </cfRule>
    <cfRule type="cellIs" dxfId="1320" priority="1950" operator="equal">
      <formula>"不適切"</formula>
    </cfRule>
    <cfRule type="containsText" dxfId="1319" priority="1948" operator="containsText" text="要入力">
      <formula>NOT(ISERROR(SEARCH("要入力",T39)))</formula>
    </cfRule>
    <cfRule type="cellIs" dxfId="1318" priority="1947" operator="equal">
      <formula>"適切"</formula>
    </cfRule>
    <cfRule type="cellIs" dxfId="1317" priority="1946" operator="equal">
      <formula>"不適切"</formula>
    </cfRule>
    <cfRule type="cellIs" dxfId="1316" priority="1945" operator="equal">
      <formula>"非該当"</formula>
    </cfRule>
    <cfRule type="containsText" dxfId="1315" priority="1944" operator="containsText" text="要入力">
      <formula>NOT(ISERROR(SEARCH("要入力",T39)))</formula>
    </cfRule>
    <cfRule type="cellIs" dxfId="1314" priority="1943" operator="equal">
      <formula>"非該当"</formula>
    </cfRule>
    <cfRule type="cellIs" dxfId="1313" priority="1942" operator="equal">
      <formula>"要入力"</formula>
    </cfRule>
    <cfRule type="cellIs" dxfId="1312" priority="1941" operator="equal">
      <formula>"不適切"</formula>
    </cfRule>
    <cfRule type="cellIs" dxfId="1311" priority="1940" operator="equal">
      <formula>"適切"</formula>
    </cfRule>
    <cfRule type="cellIs" dxfId="1310" priority="1939" operator="equal">
      <formula>"要確認"</formula>
    </cfRule>
    <cfRule type="containsText" dxfId="1309" priority="1972" operator="containsText" text="不適切">
      <formula>NOT(ISERROR(SEARCH("不適切",T39)))</formula>
    </cfRule>
    <cfRule type="containsText" dxfId="1308" priority="1971" operator="containsText" text="要確認">
      <formula>NOT(ISERROR(SEARCH("要確認",T39)))</formula>
    </cfRule>
    <cfRule type="containsText" dxfId="1307" priority="1970" operator="containsText" text="要入力">
      <formula>NOT(ISERROR(SEARCH("要入力",T39)))</formula>
    </cfRule>
    <cfRule type="containsText" dxfId="1306" priority="1969" operator="containsText" text="非該当">
      <formula>NOT(ISERROR(SEARCH("非該当",T39)))</formula>
    </cfRule>
    <cfRule type="containsText" dxfId="1305" priority="1973" operator="containsText" text="適切">
      <formula>NOT(ISERROR(SEARCH("適切",T39)))</formula>
    </cfRule>
    <cfRule type="cellIs" dxfId="1304" priority="1968" operator="equal">
      <formula>"要確認"</formula>
    </cfRule>
    <cfRule type="cellIs" dxfId="1303" priority="1967" operator="equal">
      <formula>"適切"</formula>
    </cfRule>
    <cfRule type="cellIs" dxfId="1302" priority="1966" operator="equal">
      <formula>"不適切"</formula>
    </cfRule>
    <cfRule type="containsText" dxfId="1301" priority="1965" operator="containsText" text="要入力">
      <formula>NOT(ISERROR(SEARCH("要入力",T39)))</formula>
    </cfRule>
    <cfRule type="cellIs" dxfId="1300" priority="1949" operator="equal">
      <formula>"非該当"</formula>
    </cfRule>
    <cfRule type="cellIs" dxfId="1299" priority="1963" operator="equal">
      <formula>"適切"</formula>
    </cfRule>
    <cfRule type="containsText" dxfId="1298" priority="1974" operator="containsText" text="要入力">
      <formula>NOT(ISERROR(SEARCH("要入力",T39)))</formula>
    </cfRule>
    <cfRule type="cellIs" dxfId="1297" priority="1962" operator="equal">
      <formula>"要確認"</formula>
    </cfRule>
    <cfRule type="containsText" dxfId="1296" priority="1961" operator="containsText" text="要入力">
      <formula>NOT(ISERROR(SEARCH("要入力",T39)))</formula>
    </cfRule>
    <cfRule type="cellIs" dxfId="1295" priority="1960" operator="equal">
      <formula>"要入力"</formula>
    </cfRule>
    <cfRule type="containsText" dxfId="1294" priority="1959" operator="containsText" text="適切">
      <formula>NOT(ISERROR(SEARCH("適切",T39)))</formula>
    </cfRule>
    <cfRule type="cellIs" dxfId="1293" priority="1958" operator="equal">
      <formula>"不適切"</formula>
    </cfRule>
    <cfRule type="cellIs" dxfId="1292" priority="1957" operator="equal">
      <formula>"要確認"</formula>
    </cfRule>
    <cfRule type="containsText" dxfId="1291" priority="1956" operator="containsText" text="要入力">
      <formula>NOT(ISERROR(SEARCH("要入力",T39)))</formula>
    </cfRule>
    <cfRule type="cellIs" dxfId="1290" priority="1955" operator="equal">
      <formula>"適切"</formula>
    </cfRule>
    <cfRule type="cellIs" dxfId="1289" priority="1954" operator="equal">
      <formula>"不適切"</formula>
    </cfRule>
    <cfRule type="containsText" dxfId="1288" priority="1978" operator="containsText" text="要入力">
      <formula>NOT(ISERROR(SEARCH("要入力",T39)))</formula>
    </cfRule>
    <cfRule type="containsText" dxfId="1287" priority="1977" operator="containsText" text="適切">
      <formula>NOT(ISERROR(SEARCH("適切",T39)))</formula>
    </cfRule>
    <cfRule type="containsText" dxfId="1286" priority="1976" operator="containsText" text="不適切">
      <formula>NOT(ISERROR(SEARCH("不適切",T39)))</formula>
    </cfRule>
    <cfRule type="containsText" dxfId="1285" priority="1952" operator="containsText" text="要入力">
      <formula>NOT(ISERROR(SEARCH("要入力",T39)))</formula>
    </cfRule>
    <cfRule type="containsText" dxfId="1284" priority="1975" operator="containsText" text="要確認">
      <formula>NOT(ISERROR(SEARCH("要確認",T39)))</formula>
    </cfRule>
    <cfRule type="containsText" dxfId="1283" priority="1986" operator="containsText" text="要入力">
      <formula>NOT(ISERROR(SEARCH("要入力",T39)))</formula>
    </cfRule>
    <cfRule type="containsText" dxfId="1282" priority="1985" operator="containsText" text="要確認">
      <formula>NOT(ISERROR(SEARCH("要確認",T39)))</formula>
    </cfRule>
    <cfRule type="cellIs" dxfId="1281" priority="1964" operator="equal">
      <formula>"不適切"</formula>
    </cfRule>
    <cfRule type="containsText" dxfId="1280" priority="1983" operator="containsText" text="不適切">
      <formula>NOT(ISERROR(SEARCH("不適切",T39)))</formula>
    </cfRule>
    <cfRule type="containsText" dxfId="1279" priority="1982" operator="containsText" text="要入力">
      <formula>NOT(ISERROR(SEARCH("要入力",T39)))</formula>
    </cfRule>
    <cfRule type="containsText" dxfId="1278" priority="1981" operator="containsText" text="要確認">
      <formula>NOT(ISERROR(SEARCH("要確認",T39)))</formula>
    </cfRule>
    <cfRule type="containsText" dxfId="1277" priority="1980" operator="containsText" text="適切">
      <formula>NOT(ISERROR(SEARCH("適切",T39)))</formula>
    </cfRule>
    <cfRule type="containsText" dxfId="1276" priority="1979" operator="containsText" text="不適切">
      <formula>NOT(ISERROR(SEARCH("不適切",T39)))</formula>
    </cfRule>
    <cfRule type="containsText" dxfId="1275" priority="1984" operator="containsText" text="適切">
      <formula>NOT(ISERROR(SEARCH("適切",T39)))</formula>
    </cfRule>
  </conditionalFormatting>
  <conditionalFormatting sqref="T41">
    <cfRule type="containsText" dxfId="1274" priority="1897" operator="containsText" text="要入力">
      <formula>NOT(ISERROR(SEARCH("要入力",T41)))</formula>
    </cfRule>
    <cfRule type="cellIs" dxfId="1273" priority="1896" operator="equal">
      <formula>"適切"</formula>
    </cfRule>
    <cfRule type="cellIs" dxfId="1272" priority="1895" operator="equal">
      <formula>"不適切"</formula>
    </cfRule>
    <cfRule type="cellIs" dxfId="1271" priority="1894" operator="equal">
      <formula>"非該当"</formula>
    </cfRule>
    <cfRule type="containsText" dxfId="1270" priority="1893" operator="containsText" text="要入力">
      <formula>NOT(ISERROR(SEARCH("要入力",T41)))</formula>
    </cfRule>
    <cfRule type="cellIs" dxfId="1269" priority="1892" operator="equal">
      <formula>"適切"</formula>
    </cfRule>
    <cfRule type="cellIs" dxfId="1268" priority="1891" operator="equal">
      <formula>"不適切"</formula>
    </cfRule>
    <cfRule type="cellIs" dxfId="1267" priority="1890" operator="equal">
      <formula>"非該当"</formula>
    </cfRule>
    <cfRule type="containsText" dxfId="1266" priority="1889" operator="containsText" text="要入力">
      <formula>NOT(ISERROR(SEARCH("要入力",T41)))</formula>
    </cfRule>
    <cfRule type="cellIs" dxfId="1265" priority="1935" operator="equal">
      <formula>"要入力"</formula>
    </cfRule>
    <cfRule type="cellIs" dxfId="1264" priority="1934" operator="equal">
      <formula>"不適切"</formula>
    </cfRule>
    <cfRule type="cellIs" dxfId="1263" priority="1933" operator="equal">
      <formula>"適切"</formula>
    </cfRule>
    <cfRule type="cellIs" dxfId="1262" priority="1932" operator="equal">
      <formula>"要確認"</formula>
    </cfRule>
    <cfRule type="containsText" dxfId="1261" priority="1931" operator="containsText" text="要入力">
      <formula>NOT(ISERROR(SEARCH("要入力",T41)))</formula>
    </cfRule>
    <cfRule type="containsText" dxfId="1260" priority="1930" operator="containsText" text="要確認">
      <formula>NOT(ISERROR(SEARCH("要確認",T41)))</formula>
    </cfRule>
    <cfRule type="containsText" dxfId="1259" priority="1929" operator="containsText" text="適切">
      <formula>NOT(ISERROR(SEARCH("適切",T41)))</formula>
    </cfRule>
    <cfRule type="containsText" dxfId="1258" priority="1928" operator="containsText" text="不適切">
      <formula>NOT(ISERROR(SEARCH("不適切",T41)))</formula>
    </cfRule>
    <cfRule type="containsText" dxfId="1257" priority="1927" operator="containsText" text="要入力">
      <formula>NOT(ISERROR(SEARCH("要入力",T41)))</formula>
    </cfRule>
    <cfRule type="containsText" dxfId="1256" priority="1926" operator="containsText" text="要確認">
      <formula>NOT(ISERROR(SEARCH("要確認",T41)))</formula>
    </cfRule>
    <cfRule type="containsText" dxfId="1255" priority="1925" operator="containsText" text="適切">
      <formula>NOT(ISERROR(SEARCH("適切",T41)))</formula>
    </cfRule>
    <cfRule type="containsText" dxfId="1254" priority="1924" operator="containsText" text="不適切">
      <formula>NOT(ISERROR(SEARCH("不適切",T41)))</formula>
    </cfRule>
    <cfRule type="containsText" dxfId="1253" priority="1923" operator="containsText" text="要入力">
      <formula>NOT(ISERROR(SEARCH("要入力",T41)))</formula>
    </cfRule>
    <cfRule type="containsText" dxfId="1252" priority="1922" operator="containsText" text="適切">
      <formula>NOT(ISERROR(SEARCH("適切",T41)))</formula>
    </cfRule>
    <cfRule type="containsText" dxfId="1251" priority="1921" operator="containsText" text="不適切">
      <formula>NOT(ISERROR(SEARCH("不適切",T41)))</formula>
    </cfRule>
    <cfRule type="containsText" dxfId="1250" priority="1920" operator="containsText" text="要確認">
      <formula>NOT(ISERROR(SEARCH("要確認",T41)))</formula>
    </cfRule>
    <cfRule type="containsText" dxfId="1249" priority="1919" operator="containsText" text="要入力">
      <formula>NOT(ISERROR(SEARCH("要入力",T41)))</formula>
    </cfRule>
    <cfRule type="containsText" dxfId="1248" priority="1918" operator="containsText" text="適切">
      <formula>NOT(ISERROR(SEARCH("適切",T41)))</formula>
    </cfRule>
    <cfRule type="containsText" dxfId="1247" priority="1917" operator="containsText" text="不適切">
      <formula>NOT(ISERROR(SEARCH("不適切",T41)))</formula>
    </cfRule>
    <cfRule type="containsText" dxfId="1246" priority="1916" operator="containsText" text="要確認">
      <formula>NOT(ISERROR(SEARCH("要確認",T41)))</formula>
    </cfRule>
    <cfRule type="containsText" dxfId="1245" priority="1915" operator="containsText" text="要入力">
      <formula>NOT(ISERROR(SEARCH("要入力",T41)))</formula>
    </cfRule>
    <cfRule type="containsText" dxfId="1244" priority="1914" operator="containsText" text="非該当">
      <formula>NOT(ISERROR(SEARCH("非該当",T41)))</formula>
    </cfRule>
    <cfRule type="cellIs" dxfId="1243" priority="1913" operator="equal">
      <formula>"要確認"</formula>
    </cfRule>
    <cfRule type="cellIs" dxfId="1242" priority="1912" operator="equal">
      <formula>"適切"</formula>
    </cfRule>
    <cfRule type="cellIs" dxfId="1241" priority="1911" operator="equal">
      <formula>"不適切"</formula>
    </cfRule>
    <cfRule type="containsText" dxfId="1240" priority="1910" operator="containsText" text="要入力">
      <formula>NOT(ISERROR(SEARCH("要入力",T41)))</formula>
    </cfRule>
    <cfRule type="cellIs" dxfId="1239" priority="1909" operator="equal">
      <formula>"不適切"</formula>
    </cfRule>
    <cfRule type="cellIs" dxfId="1238" priority="1908" operator="equal">
      <formula>"適切"</formula>
    </cfRule>
    <cfRule type="cellIs" dxfId="1237" priority="1907" operator="equal">
      <formula>"要確認"</formula>
    </cfRule>
    <cfRule type="containsText" dxfId="1236" priority="1906" operator="containsText" text="要入力">
      <formula>NOT(ISERROR(SEARCH("要入力",T41)))</formula>
    </cfRule>
    <cfRule type="cellIs" dxfId="1235" priority="1905" operator="equal">
      <formula>"要入力"</formula>
    </cfRule>
    <cfRule type="containsText" dxfId="1234" priority="1904" operator="containsText" text="適切">
      <formula>NOT(ISERROR(SEARCH("適切",T41)))</formula>
    </cfRule>
    <cfRule type="cellIs" dxfId="1233" priority="1903" operator="equal">
      <formula>"不適切"</formula>
    </cfRule>
    <cfRule type="cellIs" dxfId="1232" priority="1902" operator="equal">
      <formula>"要確認"</formula>
    </cfRule>
    <cfRule type="containsText" dxfId="1231" priority="1901" operator="containsText" text="要入力">
      <formula>NOT(ISERROR(SEARCH("要入力",T41)))</formula>
    </cfRule>
    <cfRule type="cellIs" dxfId="1230" priority="1900" operator="equal">
      <formula>"適切"</formula>
    </cfRule>
    <cfRule type="cellIs" dxfId="1229" priority="1899" operator="equal">
      <formula>"不適切"</formula>
    </cfRule>
    <cfRule type="cellIs" dxfId="1228" priority="1898" operator="equal">
      <formula>"非該当"</formula>
    </cfRule>
  </conditionalFormatting>
  <conditionalFormatting sqref="T41:T42">
    <cfRule type="cellIs" dxfId="1227" priority="1867" operator="equal">
      <formula>"不適切"</formula>
    </cfRule>
    <cfRule type="cellIs" dxfId="1226" priority="1866" operator="equal">
      <formula>"適切"</formula>
    </cfRule>
    <cfRule type="cellIs" dxfId="1225" priority="1831" operator="equal">
      <formula>"非該当"</formula>
    </cfRule>
    <cfRule type="cellIs" dxfId="1224" priority="1865" operator="equal">
      <formula>"要確認"</formula>
    </cfRule>
    <cfRule type="cellIs" dxfId="1223" priority="1868" operator="equal">
      <formula>"要入力"</formula>
    </cfRule>
  </conditionalFormatting>
  <conditionalFormatting sqref="T42">
    <cfRule type="cellIs" dxfId="1222" priority="1833" operator="equal">
      <formula>"適切"</formula>
    </cfRule>
    <cfRule type="cellIs" dxfId="1221" priority="1832" operator="equal">
      <formula>"不適切"</formula>
    </cfRule>
    <cfRule type="containsText" dxfId="1220" priority="1830" operator="containsText" text="要入力">
      <formula>NOT(ISERROR(SEARCH("要入力",T42)))</formula>
    </cfRule>
    <cfRule type="cellIs" dxfId="1219" priority="1829" operator="equal">
      <formula>"適切"</formula>
    </cfRule>
    <cfRule type="cellIs" dxfId="1218" priority="1828" operator="equal">
      <formula>"不適切"</formula>
    </cfRule>
    <cfRule type="cellIs" dxfId="1217" priority="1827" operator="equal">
      <formula>"非該当"</formula>
    </cfRule>
    <cfRule type="containsText" dxfId="1216" priority="1826" operator="containsText" text="要入力">
      <formula>NOT(ISERROR(SEARCH("要入力",T42)))</formula>
    </cfRule>
    <cfRule type="cellIs" dxfId="1215" priority="1825" operator="equal">
      <formula>"適切"</formula>
    </cfRule>
    <cfRule type="containsText" dxfId="1214" priority="1839" operator="containsText" text="要入力">
      <formula>NOT(ISERROR(SEARCH("要入力",T42)))</formula>
    </cfRule>
    <cfRule type="cellIs" dxfId="1213" priority="1824" operator="equal">
      <formula>"不適切"</formula>
    </cfRule>
    <cfRule type="cellIs" dxfId="1212" priority="1823" operator="equal">
      <formula>"非該当"</formula>
    </cfRule>
    <cfRule type="containsText" dxfId="1211" priority="1822" operator="containsText" text="要入力">
      <formula>NOT(ISERROR(SEARCH("要入力",T42)))</formula>
    </cfRule>
    <cfRule type="cellIs" dxfId="1210" priority="1836" operator="equal">
      <formula>"不適切"</formula>
    </cfRule>
    <cfRule type="cellIs" dxfId="1209" priority="1835" operator="equal">
      <formula>"要確認"</formula>
    </cfRule>
    <cfRule type="containsText" dxfId="1208" priority="1834" operator="containsText" text="要入力">
      <formula>NOT(ISERROR(SEARCH("要入力",T42)))</formula>
    </cfRule>
    <cfRule type="containsText" dxfId="1207" priority="1858" operator="containsText" text="適切">
      <formula>NOT(ISERROR(SEARCH("適切",T42)))</formula>
    </cfRule>
    <cfRule type="containsText" dxfId="1206" priority="1863" operator="containsText" text="要確認">
      <formula>NOT(ISERROR(SEARCH("要確認",T42)))</formula>
    </cfRule>
    <cfRule type="containsText" dxfId="1205" priority="1862" operator="containsText" text="適切">
      <formula>NOT(ISERROR(SEARCH("適切",T42)))</formula>
    </cfRule>
    <cfRule type="containsText" dxfId="1204" priority="1861" operator="containsText" text="不適切">
      <formula>NOT(ISERROR(SEARCH("不適切",T42)))</formula>
    </cfRule>
    <cfRule type="containsText" dxfId="1203" priority="1860" operator="containsText" text="要入力">
      <formula>NOT(ISERROR(SEARCH("要入力",T42)))</formula>
    </cfRule>
    <cfRule type="containsText" dxfId="1202" priority="1859" operator="containsText" text="要確認">
      <formula>NOT(ISERROR(SEARCH("要確認",T42)))</formula>
    </cfRule>
    <cfRule type="containsText" dxfId="1201" priority="1864" operator="containsText" text="要入力">
      <formula>NOT(ISERROR(SEARCH("要入力",T42)))</formula>
    </cfRule>
    <cfRule type="containsText" dxfId="1200" priority="1857" operator="containsText" text="不適切">
      <formula>NOT(ISERROR(SEARCH("不適切",T42)))</formula>
    </cfRule>
    <cfRule type="containsText" dxfId="1199" priority="1856" operator="containsText" text="要入力">
      <formula>NOT(ISERROR(SEARCH("要入力",T42)))</formula>
    </cfRule>
    <cfRule type="containsText" dxfId="1198" priority="1855" operator="containsText" text="適切">
      <formula>NOT(ISERROR(SEARCH("適切",T42)))</formula>
    </cfRule>
    <cfRule type="containsText" dxfId="1197" priority="1854" operator="containsText" text="不適切">
      <formula>NOT(ISERROR(SEARCH("不適切",T42)))</formula>
    </cfRule>
    <cfRule type="containsText" dxfId="1196" priority="1853" operator="containsText" text="要確認">
      <formula>NOT(ISERROR(SEARCH("要確認",T42)))</formula>
    </cfRule>
    <cfRule type="containsText" dxfId="1195" priority="1852" operator="containsText" text="要入力">
      <formula>NOT(ISERROR(SEARCH("要入力",T42)))</formula>
    </cfRule>
    <cfRule type="containsText" dxfId="1194" priority="1851" operator="containsText" text="適切">
      <formula>NOT(ISERROR(SEARCH("適切",T42)))</formula>
    </cfRule>
    <cfRule type="containsText" dxfId="1193" priority="1850" operator="containsText" text="不適切">
      <formula>NOT(ISERROR(SEARCH("不適切",T42)))</formula>
    </cfRule>
    <cfRule type="containsText" dxfId="1192" priority="1849" operator="containsText" text="要確認">
      <formula>NOT(ISERROR(SEARCH("要確認",T42)))</formula>
    </cfRule>
    <cfRule type="containsText" dxfId="1191" priority="1848" operator="containsText" text="要入力">
      <formula>NOT(ISERROR(SEARCH("要入力",T42)))</formula>
    </cfRule>
    <cfRule type="containsText" dxfId="1190" priority="1847" operator="containsText" text="非該当">
      <formula>NOT(ISERROR(SEARCH("非該当",T42)))</formula>
    </cfRule>
    <cfRule type="cellIs" dxfId="1189" priority="1846" operator="equal">
      <formula>"要確認"</formula>
    </cfRule>
    <cfRule type="cellIs" dxfId="1188" priority="1844" operator="equal">
      <formula>"不適切"</formula>
    </cfRule>
    <cfRule type="containsText" dxfId="1187" priority="1843" operator="containsText" text="要入力">
      <formula>NOT(ISERROR(SEARCH("要入力",T42)))</formula>
    </cfRule>
    <cfRule type="cellIs" dxfId="1186" priority="1842" operator="equal">
      <formula>"不適切"</formula>
    </cfRule>
    <cfRule type="cellIs" dxfId="1185" priority="1841" operator="equal">
      <formula>"適切"</formula>
    </cfRule>
    <cfRule type="cellIs" dxfId="1184" priority="1840" operator="equal">
      <formula>"要確認"</formula>
    </cfRule>
    <cfRule type="cellIs" dxfId="1183" priority="1845" operator="equal">
      <formula>"適切"</formula>
    </cfRule>
    <cfRule type="cellIs" dxfId="1182" priority="1838" operator="equal">
      <formula>"要入力"</formula>
    </cfRule>
    <cfRule type="containsText" dxfId="1181" priority="1837" operator="containsText" text="適切">
      <formula>NOT(ISERROR(SEARCH("適切",T42)))</formula>
    </cfRule>
  </conditionalFormatting>
  <conditionalFormatting sqref="T42:T43">
    <cfRule type="cellIs" dxfId="1180" priority="1801" operator="equal">
      <formula>"要入力"</formula>
    </cfRule>
    <cfRule type="cellIs" dxfId="1179" priority="1800" operator="equal">
      <formula>"不適切"</formula>
    </cfRule>
    <cfRule type="cellIs" dxfId="1178" priority="1799" operator="equal">
      <formula>"適切"</formula>
    </cfRule>
    <cfRule type="cellIs" dxfId="1177" priority="1798" operator="equal">
      <formula>"要確認"</formula>
    </cfRule>
    <cfRule type="cellIs" dxfId="1176" priority="1764" operator="equal">
      <formula>"非該当"</formula>
    </cfRule>
  </conditionalFormatting>
  <conditionalFormatting sqref="T43">
    <cfRule type="containsText" dxfId="1175" priority="1795" operator="containsText" text="適切">
      <formula>NOT(ISERROR(SEARCH("適切",T43)))</formula>
    </cfRule>
    <cfRule type="containsText" dxfId="1174" priority="1794" operator="containsText" text="不適切">
      <formula>NOT(ISERROR(SEARCH("不適切",T43)))</formula>
    </cfRule>
    <cfRule type="containsText" dxfId="1173" priority="1793" operator="containsText" text="要入力">
      <formula>NOT(ISERROR(SEARCH("要入力",T43)))</formula>
    </cfRule>
    <cfRule type="containsText" dxfId="1172" priority="1792" operator="containsText" text="要確認">
      <formula>NOT(ISERROR(SEARCH("要確認",T43)))</formula>
    </cfRule>
    <cfRule type="containsText" dxfId="1171" priority="1791" operator="containsText" text="適切">
      <formula>NOT(ISERROR(SEARCH("適切",T43)))</formula>
    </cfRule>
    <cfRule type="containsText" dxfId="1170" priority="1790" operator="containsText" text="不適切">
      <formula>NOT(ISERROR(SEARCH("不適切",T43)))</formula>
    </cfRule>
    <cfRule type="containsText" dxfId="1169" priority="1789" operator="containsText" text="要入力">
      <formula>NOT(ISERROR(SEARCH("要入力",T43)))</formula>
    </cfRule>
    <cfRule type="containsText" dxfId="1168" priority="1788" operator="containsText" text="適切">
      <formula>NOT(ISERROR(SEARCH("適切",T43)))</formula>
    </cfRule>
    <cfRule type="containsText" dxfId="1167" priority="1787" operator="containsText" text="不適切">
      <formula>NOT(ISERROR(SEARCH("不適切",T43)))</formula>
    </cfRule>
    <cfRule type="containsText" dxfId="1166" priority="1786" operator="containsText" text="要確認">
      <formula>NOT(ISERROR(SEARCH("要確認",T43)))</formula>
    </cfRule>
    <cfRule type="containsText" dxfId="1165" priority="1785" operator="containsText" text="要入力">
      <formula>NOT(ISERROR(SEARCH("要入力",T43)))</formula>
    </cfRule>
    <cfRule type="containsText" dxfId="1164" priority="1784" operator="containsText" text="適切">
      <formula>NOT(ISERROR(SEARCH("適切",T43)))</formula>
    </cfRule>
    <cfRule type="containsText" dxfId="1163" priority="1783" operator="containsText" text="不適切">
      <formula>NOT(ISERROR(SEARCH("不適切",T43)))</formula>
    </cfRule>
    <cfRule type="containsText" dxfId="1162" priority="1782" operator="containsText" text="要確認">
      <formula>NOT(ISERROR(SEARCH("要確認",T43)))</formula>
    </cfRule>
    <cfRule type="containsText" dxfId="1161" priority="1781" operator="containsText" text="要入力">
      <formula>NOT(ISERROR(SEARCH("要入力",T43)))</formula>
    </cfRule>
    <cfRule type="containsText" dxfId="1160" priority="1780" operator="containsText" text="非該当">
      <formula>NOT(ISERROR(SEARCH("非該当",T43)))</formula>
    </cfRule>
    <cfRule type="cellIs" dxfId="1159" priority="1779" operator="equal">
      <formula>"要確認"</formula>
    </cfRule>
    <cfRule type="cellIs" dxfId="1158" priority="1778" operator="equal">
      <formula>"適切"</formula>
    </cfRule>
    <cfRule type="cellIs" dxfId="1157" priority="1777" operator="equal">
      <formula>"不適切"</formula>
    </cfRule>
    <cfRule type="containsText" dxfId="1156" priority="1776" operator="containsText" text="要入力">
      <formula>NOT(ISERROR(SEARCH("要入力",T43)))</formula>
    </cfRule>
    <cfRule type="cellIs" dxfId="1155" priority="1775" operator="equal">
      <formula>"不適切"</formula>
    </cfRule>
    <cfRule type="cellIs" dxfId="1154" priority="1774" operator="equal">
      <formula>"適切"</formula>
    </cfRule>
    <cfRule type="cellIs" dxfId="1153" priority="1773" operator="equal">
      <formula>"要確認"</formula>
    </cfRule>
    <cfRule type="containsText" dxfId="1152" priority="1772" operator="containsText" text="要入力">
      <formula>NOT(ISERROR(SEARCH("要入力",T43)))</formula>
    </cfRule>
    <cfRule type="cellIs" dxfId="1151" priority="1771" operator="equal">
      <formula>"要入力"</formula>
    </cfRule>
    <cfRule type="containsText" dxfId="1150" priority="1770" operator="containsText" text="適切">
      <formula>NOT(ISERROR(SEARCH("適切",T43)))</formula>
    </cfRule>
    <cfRule type="cellIs" dxfId="1149" priority="1769" operator="equal">
      <formula>"不適切"</formula>
    </cfRule>
    <cfRule type="cellIs" dxfId="1148" priority="1768" operator="equal">
      <formula>"要確認"</formula>
    </cfRule>
    <cfRule type="containsText" dxfId="1147" priority="1767" operator="containsText" text="要入力">
      <formula>NOT(ISERROR(SEARCH("要入力",T43)))</formula>
    </cfRule>
    <cfRule type="cellIs" dxfId="1146" priority="1766" operator="equal">
      <formula>"適切"</formula>
    </cfRule>
    <cfRule type="cellIs" dxfId="1145" priority="1765" operator="equal">
      <formula>"不適切"</formula>
    </cfRule>
    <cfRule type="containsText" dxfId="1144" priority="1797" operator="containsText" text="要入力">
      <formula>NOT(ISERROR(SEARCH("要入力",T43)))</formula>
    </cfRule>
    <cfRule type="containsText" dxfId="1143" priority="1763" operator="containsText" text="要入力">
      <formula>NOT(ISERROR(SEARCH("要入力",T43)))</formula>
    </cfRule>
    <cfRule type="cellIs" dxfId="1142" priority="1762" operator="equal">
      <formula>"適切"</formula>
    </cfRule>
    <cfRule type="cellIs" dxfId="1141" priority="1761" operator="equal">
      <formula>"不適切"</formula>
    </cfRule>
    <cfRule type="cellIs" dxfId="1140" priority="1760" operator="equal">
      <formula>"非該当"</formula>
    </cfRule>
    <cfRule type="containsText" dxfId="1139" priority="1759" operator="containsText" text="要入力">
      <formula>NOT(ISERROR(SEARCH("要入力",T43)))</formula>
    </cfRule>
    <cfRule type="cellIs" dxfId="1138" priority="1758" operator="equal">
      <formula>"適切"</formula>
    </cfRule>
    <cfRule type="cellIs" dxfId="1137" priority="1757" operator="equal">
      <formula>"不適切"</formula>
    </cfRule>
    <cfRule type="cellIs" dxfId="1136" priority="1756" operator="equal">
      <formula>"非該当"</formula>
    </cfRule>
    <cfRule type="containsText" dxfId="1135" priority="1755" operator="containsText" text="要入力">
      <formula>NOT(ISERROR(SEARCH("要入力",T43)))</formula>
    </cfRule>
    <cfRule type="containsText" dxfId="1134" priority="1796" operator="containsText" text="要確認">
      <formula>NOT(ISERROR(SEARCH("要確認",T43)))</formula>
    </cfRule>
  </conditionalFormatting>
  <conditionalFormatting sqref="T43:T44">
    <cfRule type="cellIs" dxfId="1133" priority="1697" operator="equal">
      <formula>"非該当"</formula>
    </cfRule>
    <cfRule type="cellIs" dxfId="1132" priority="1731" operator="equal">
      <formula>"要確認"</formula>
    </cfRule>
    <cfRule type="cellIs" dxfId="1131" priority="1732" operator="equal">
      <formula>"適切"</formula>
    </cfRule>
    <cfRule type="cellIs" dxfId="1130" priority="1733" operator="equal">
      <formula>"不適切"</formula>
    </cfRule>
    <cfRule type="cellIs" dxfId="1129" priority="1734" operator="equal">
      <formula>"要入力"</formula>
    </cfRule>
  </conditionalFormatting>
  <conditionalFormatting sqref="T44">
    <cfRule type="containsText" dxfId="1128" priority="1714" operator="containsText" text="要入力">
      <formula>NOT(ISERROR(SEARCH("要入力",T44)))</formula>
    </cfRule>
    <cfRule type="containsText" dxfId="1127" priority="1715" operator="containsText" text="要確認">
      <formula>NOT(ISERROR(SEARCH("要確認",T44)))</formula>
    </cfRule>
    <cfRule type="containsText" dxfId="1126" priority="1716" operator="containsText" text="不適切">
      <formula>NOT(ISERROR(SEARCH("不適切",T44)))</formula>
    </cfRule>
    <cfRule type="containsText" dxfId="1125" priority="1717" operator="containsText" text="適切">
      <formula>NOT(ISERROR(SEARCH("適切",T44)))</formula>
    </cfRule>
    <cfRule type="containsText" dxfId="1124" priority="1718" operator="containsText" text="要入力">
      <formula>NOT(ISERROR(SEARCH("要入力",T44)))</formula>
    </cfRule>
    <cfRule type="containsText" dxfId="1123" priority="1719" operator="containsText" text="要確認">
      <formula>NOT(ISERROR(SEARCH("要確認",T44)))</formula>
    </cfRule>
    <cfRule type="containsText" dxfId="1122" priority="1720" operator="containsText" text="不適切">
      <formula>NOT(ISERROR(SEARCH("不適切",T44)))</formula>
    </cfRule>
    <cfRule type="containsText" dxfId="1121" priority="1721" operator="containsText" text="適切">
      <formula>NOT(ISERROR(SEARCH("適切",T44)))</formula>
    </cfRule>
    <cfRule type="containsText" dxfId="1120" priority="1724" operator="containsText" text="適切">
      <formula>NOT(ISERROR(SEARCH("適切",T44)))</formula>
    </cfRule>
    <cfRule type="containsText" dxfId="1119" priority="1722" operator="containsText" text="要入力">
      <formula>NOT(ISERROR(SEARCH("要入力",T44)))</formula>
    </cfRule>
    <cfRule type="cellIs" dxfId="1118" priority="1689" operator="equal">
      <formula>"非該当"</formula>
    </cfRule>
    <cfRule type="cellIs" dxfId="1117" priority="1690" operator="equal">
      <formula>"不適切"</formula>
    </cfRule>
    <cfRule type="cellIs" dxfId="1116" priority="1691" operator="equal">
      <formula>"適切"</formula>
    </cfRule>
    <cfRule type="cellIs" dxfId="1115" priority="1693" operator="equal">
      <formula>"非該当"</formula>
    </cfRule>
    <cfRule type="cellIs" dxfId="1114" priority="1694" operator="equal">
      <formula>"不適切"</formula>
    </cfRule>
    <cfRule type="cellIs" dxfId="1113" priority="1695" operator="equal">
      <formula>"適切"</formula>
    </cfRule>
    <cfRule type="containsText" dxfId="1112" priority="1696" operator="containsText" text="要入力">
      <formula>NOT(ISERROR(SEARCH("要入力",T44)))</formula>
    </cfRule>
    <cfRule type="cellIs" dxfId="1111" priority="1698" operator="equal">
      <formula>"不適切"</formula>
    </cfRule>
    <cfRule type="cellIs" dxfId="1110" priority="1699" operator="equal">
      <formula>"適切"</formula>
    </cfRule>
    <cfRule type="containsText" dxfId="1109" priority="1723" operator="containsText" text="不適切">
      <formula>NOT(ISERROR(SEARCH("不適切",T44)))</formula>
    </cfRule>
    <cfRule type="cellIs" dxfId="1108" priority="1701" operator="equal">
      <formula>"要確認"</formula>
    </cfRule>
    <cfRule type="cellIs" dxfId="1107" priority="1702" operator="equal">
      <formula>"不適切"</formula>
    </cfRule>
    <cfRule type="containsText" dxfId="1106" priority="1703" operator="containsText" text="適切">
      <formula>NOT(ISERROR(SEARCH("適切",T44)))</formula>
    </cfRule>
    <cfRule type="cellIs" dxfId="1105" priority="1704" operator="equal">
      <formula>"要入力"</formula>
    </cfRule>
    <cfRule type="containsText" dxfId="1104" priority="1705" operator="containsText" text="要入力">
      <formula>NOT(ISERROR(SEARCH("要入力",T44)))</formula>
    </cfRule>
    <cfRule type="cellIs" dxfId="1103" priority="1706" operator="equal">
      <formula>"要確認"</formula>
    </cfRule>
    <cfRule type="cellIs" dxfId="1102" priority="1707" operator="equal">
      <formula>"適切"</formula>
    </cfRule>
    <cfRule type="cellIs" dxfId="1101" priority="1708" operator="equal">
      <formula>"不適切"</formula>
    </cfRule>
    <cfRule type="containsText" dxfId="1100" priority="1709" operator="containsText" text="要入力">
      <formula>NOT(ISERROR(SEARCH("要入力",T44)))</formula>
    </cfRule>
    <cfRule type="cellIs" dxfId="1099" priority="1710" operator="equal">
      <formula>"不適切"</formula>
    </cfRule>
    <cfRule type="containsText" dxfId="1098" priority="1725" operator="containsText" text="要確認">
      <formula>NOT(ISERROR(SEARCH("要確認",T44)))</formula>
    </cfRule>
    <cfRule type="containsText" dxfId="1097" priority="1726" operator="containsText" text="要入力">
      <formula>NOT(ISERROR(SEARCH("要入力",T44)))</formula>
    </cfRule>
    <cfRule type="containsText" dxfId="1096" priority="1727" operator="containsText" text="不適切">
      <formula>NOT(ISERROR(SEARCH("不適切",T44)))</formula>
    </cfRule>
    <cfRule type="containsText" dxfId="1095" priority="1728" operator="containsText" text="適切">
      <formula>NOT(ISERROR(SEARCH("適切",T44)))</formula>
    </cfRule>
    <cfRule type="containsText" dxfId="1094" priority="1729" operator="containsText" text="要確認">
      <formula>NOT(ISERROR(SEARCH("要確認",T44)))</formula>
    </cfRule>
    <cfRule type="containsText" dxfId="1093" priority="1730" operator="containsText" text="要入力">
      <formula>NOT(ISERROR(SEARCH("要入力",T44)))</formula>
    </cfRule>
    <cfRule type="containsText" dxfId="1092" priority="1700" operator="containsText" text="要入力">
      <formula>NOT(ISERROR(SEARCH("要入力",T44)))</formula>
    </cfRule>
    <cfRule type="cellIs" dxfId="1091" priority="1711" operator="equal">
      <formula>"適切"</formula>
    </cfRule>
    <cfRule type="cellIs" dxfId="1090" priority="1712" operator="equal">
      <formula>"要確認"</formula>
    </cfRule>
    <cfRule type="containsText" dxfId="1089" priority="1692" operator="containsText" text="要入力">
      <formula>NOT(ISERROR(SEARCH("要入力",T44)))</formula>
    </cfRule>
    <cfRule type="containsText" dxfId="1088" priority="1713" operator="containsText" text="非該当">
      <formula>NOT(ISERROR(SEARCH("非該当",T44)))</formula>
    </cfRule>
    <cfRule type="containsText" dxfId="1087" priority="1688" operator="containsText" text="要入力">
      <formula>NOT(ISERROR(SEARCH("要入力",T44)))</formula>
    </cfRule>
  </conditionalFormatting>
  <conditionalFormatting sqref="T44:T51">
    <cfRule type="cellIs" dxfId="1086" priority="1664" operator="equal">
      <formula>"要確認"</formula>
    </cfRule>
    <cfRule type="cellIs" dxfId="1085" priority="1665" operator="equal">
      <formula>"適切"</formula>
    </cfRule>
    <cfRule type="cellIs" dxfId="1084" priority="1666" operator="equal">
      <formula>"不適切"</formula>
    </cfRule>
    <cfRule type="cellIs" dxfId="1083" priority="1667" operator="equal">
      <formula>"要入力"</formula>
    </cfRule>
    <cfRule type="cellIs" dxfId="1082" priority="1630" operator="equal">
      <formula>"非該当"</formula>
    </cfRule>
  </conditionalFormatting>
  <conditionalFormatting sqref="T45">
    <cfRule type="cellIs" dxfId="1081" priority="1626" operator="equal">
      <formula>"非該当"</formula>
    </cfRule>
    <cfRule type="containsText" dxfId="1080" priority="1625" operator="containsText" text="要入力">
      <formula>NOT(ISERROR(SEARCH("要入力",T45)))</formula>
    </cfRule>
    <cfRule type="cellIs" dxfId="1079" priority="1624" operator="equal">
      <formula>"適切"</formula>
    </cfRule>
    <cfRule type="cellIs" dxfId="1078" priority="1623" operator="equal">
      <formula>"不適切"</formula>
    </cfRule>
    <cfRule type="cellIs" dxfId="1077" priority="1622" operator="equal">
      <formula>"非該当"</formula>
    </cfRule>
    <cfRule type="containsText" dxfId="1076" priority="1621" operator="containsText" text="要入力">
      <formula>NOT(ISERROR(SEARCH("要入力",T45)))</formula>
    </cfRule>
    <cfRule type="cellIs" dxfId="1075" priority="1620" operator="equal">
      <formula>"非該当"</formula>
    </cfRule>
    <cfRule type="cellIs" dxfId="1074" priority="1619" operator="equal">
      <formula>"要入力"</formula>
    </cfRule>
    <cfRule type="cellIs" dxfId="1073" priority="1618" operator="equal">
      <formula>"不適切"</formula>
    </cfRule>
    <cfRule type="containsText" dxfId="1072" priority="1653" operator="containsText" text="不適切">
      <formula>NOT(ISERROR(SEARCH("不適切",T45)))</formula>
    </cfRule>
    <cfRule type="containsText" dxfId="1071" priority="1654" operator="containsText" text="適切">
      <formula>NOT(ISERROR(SEARCH("適切",T45)))</formula>
    </cfRule>
    <cfRule type="containsText" dxfId="1070" priority="1655" operator="containsText" text="要入力">
      <formula>NOT(ISERROR(SEARCH("要入力",T45)))</formula>
    </cfRule>
    <cfRule type="containsText" dxfId="1069" priority="1656" operator="containsText" text="不適切">
      <formula>NOT(ISERROR(SEARCH("不適切",T45)))</formula>
    </cfRule>
    <cfRule type="containsText" dxfId="1068" priority="1657" operator="containsText" text="適切">
      <formula>NOT(ISERROR(SEARCH("適切",T45)))</formula>
    </cfRule>
    <cfRule type="containsText" dxfId="1067" priority="1658" operator="containsText" text="要確認">
      <formula>NOT(ISERROR(SEARCH("要確認",T45)))</formula>
    </cfRule>
    <cfRule type="containsText" dxfId="1066" priority="1659" operator="containsText" text="要入力">
      <formula>NOT(ISERROR(SEARCH("要入力",T45)))</formula>
    </cfRule>
    <cfRule type="containsText" dxfId="1065" priority="1661" operator="containsText" text="適切">
      <formula>NOT(ISERROR(SEARCH("適切",T45)))</formula>
    </cfRule>
    <cfRule type="containsText" dxfId="1064" priority="1662" operator="containsText" text="要確認">
      <formula>NOT(ISERROR(SEARCH("要確認",T45)))</formula>
    </cfRule>
    <cfRule type="containsText" dxfId="1063" priority="1663" operator="containsText" text="要入力">
      <formula>NOT(ISERROR(SEARCH("要入力",T45)))</formula>
    </cfRule>
    <cfRule type="cellIs" dxfId="1062" priority="1616" operator="equal">
      <formula>"要確認"</formula>
    </cfRule>
    <cfRule type="cellIs" dxfId="1061" priority="1617" operator="equal">
      <formula>"適切"</formula>
    </cfRule>
    <cfRule type="containsText" dxfId="1060" priority="1629" operator="containsText" text="要入力">
      <formula>NOT(ISERROR(SEARCH("要入力",T45)))</formula>
    </cfRule>
    <cfRule type="cellIs" dxfId="1059" priority="1628" operator="equal">
      <formula>"適切"</formula>
    </cfRule>
    <cfRule type="cellIs" dxfId="1058" priority="1627" operator="equal">
      <formula>"不適切"</formula>
    </cfRule>
    <cfRule type="containsText" dxfId="1057" priority="1652" operator="containsText" text="要確認">
      <formula>NOT(ISERROR(SEARCH("要確認",T45)))</formula>
    </cfRule>
    <cfRule type="containsText" dxfId="1056" priority="1651" operator="containsText" text="要入力">
      <formula>NOT(ISERROR(SEARCH("要入力",T45)))</formula>
    </cfRule>
    <cfRule type="containsText" dxfId="1055" priority="1650" operator="containsText" text="適切">
      <formula>NOT(ISERROR(SEARCH("適切",T45)))</formula>
    </cfRule>
    <cfRule type="containsText" dxfId="1054" priority="1649" operator="containsText" text="不適切">
      <formula>NOT(ISERROR(SEARCH("不適切",T45)))</formula>
    </cfRule>
    <cfRule type="containsText" dxfId="1053" priority="1648" operator="containsText" text="要確認">
      <formula>NOT(ISERROR(SEARCH("要確認",T45)))</formula>
    </cfRule>
    <cfRule type="containsText" dxfId="1052" priority="1647" operator="containsText" text="要入力">
      <formula>NOT(ISERROR(SEARCH("要入力",T45)))</formula>
    </cfRule>
    <cfRule type="containsText" dxfId="1051" priority="1646" operator="containsText" text="非該当">
      <formula>NOT(ISERROR(SEARCH("非該当",T45)))</formula>
    </cfRule>
    <cfRule type="cellIs" dxfId="1050" priority="1645" operator="equal">
      <formula>"要確認"</formula>
    </cfRule>
    <cfRule type="cellIs" dxfId="1049" priority="1644" operator="equal">
      <formula>"適切"</formula>
    </cfRule>
    <cfRule type="cellIs" dxfId="1048" priority="1643" operator="equal">
      <formula>"不適切"</formula>
    </cfRule>
    <cfRule type="containsText" dxfId="1047" priority="1642" operator="containsText" text="要入力">
      <formula>NOT(ISERROR(SEARCH("要入力",T45)))</formula>
    </cfRule>
    <cfRule type="cellIs" dxfId="1046" priority="1641" operator="equal">
      <formula>"不適切"</formula>
    </cfRule>
    <cfRule type="cellIs" dxfId="1045" priority="1640" operator="equal">
      <formula>"適切"</formula>
    </cfRule>
    <cfRule type="cellIs" dxfId="1044" priority="1639" operator="equal">
      <formula>"要確認"</formula>
    </cfRule>
    <cfRule type="containsText" dxfId="1043" priority="1638" operator="containsText" text="要入力">
      <formula>NOT(ISERROR(SEARCH("要入力",T45)))</formula>
    </cfRule>
    <cfRule type="cellIs" dxfId="1042" priority="1637" operator="equal">
      <formula>"要入力"</formula>
    </cfRule>
    <cfRule type="containsText" dxfId="1041" priority="1636" operator="containsText" text="適切">
      <formula>NOT(ISERROR(SEARCH("適切",T45)))</formula>
    </cfRule>
    <cfRule type="cellIs" dxfId="1040" priority="1635" operator="equal">
      <formula>"不適切"</formula>
    </cfRule>
    <cfRule type="cellIs" dxfId="1039" priority="1634" operator="equal">
      <formula>"要確認"</formula>
    </cfRule>
    <cfRule type="containsText" dxfId="1038" priority="1633" operator="containsText" text="要入力">
      <formula>NOT(ISERROR(SEARCH("要入力",T45)))</formula>
    </cfRule>
    <cfRule type="cellIs" dxfId="1037" priority="1632" operator="equal">
      <formula>"適切"</formula>
    </cfRule>
    <cfRule type="cellIs" dxfId="1036" priority="1631" operator="equal">
      <formula>"不適切"</formula>
    </cfRule>
    <cfRule type="containsText" dxfId="1035" priority="1660" operator="containsText" text="不適切">
      <formula>NOT(ISERROR(SEARCH("不適切",T45)))</formula>
    </cfRule>
  </conditionalFormatting>
  <conditionalFormatting sqref="T52">
    <cfRule type="cellIs" dxfId="1034" priority="1576" operator="equal">
      <formula>"不適切"</formula>
    </cfRule>
    <cfRule type="containsText" dxfId="1033" priority="1575" operator="containsText" text="要入力">
      <formula>NOT(ISERROR(SEARCH("要入力",T52)))</formula>
    </cfRule>
    <cfRule type="cellIs" dxfId="1032" priority="1574" operator="equal">
      <formula>"不適切"</formula>
    </cfRule>
    <cfRule type="cellIs" dxfId="1031" priority="1573" operator="equal">
      <formula>"適切"</formula>
    </cfRule>
    <cfRule type="cellIs" dxfId="1030" priority="1572" operator="equal">
      <formula>"要確認"</formula>
    </cfRule>
    <cfRule type="containsText" dxfId="1029" priority="1571" operator="containsText" text="要入力">
      <formula>NOT(ISERROR(SEARCH("要入力",T52)))</formula>
    </cfRule>
    <cfRule type="cellIs" dxfId="1028" priority="1570" operator="equal">
      <formula>"要入力"</formula>
    </cfRule>
    <cfRule type="containsText" dxfId="1027" priority="1569" operator="containsText" text="適切">
      <formula>NOT(ISERROR(SEARCH("適切",T52)))</formula>
    </cfRule>
    <cfRule type="cellIs" dxfId="1026" priority="1568" operator="equal">
      <formula>"不適切"</formula>
    </cfRule>
    <cfRule type="cellIs" dxfId="1025" priority="1567" operator="equal">
      <formula>"要確認"</formula>
    </cfRule>
    <cfRule type="containsText" dxfId="1024" priority="1566" operator="containsText" text="要入力">
      <formula>NOT(ISERROR(SEARCH("要入力",T52)))</formula>
    </cfRule>
    <cfRule type="cellIs" dxfId="1023" priority="1565" operator="equal">
      <formula>"適切"</formula>
    </cfRule>
    <cfRule type="cellIs" dxfId="1022" priority="1564" operator="equal">
      <formula>"不適切"</formula>
    </cfRule>
    <cfRule type="cellIs" dxfId="1021" priority="1563" operator="equal">
      <formula>"非該当"</formula>
    </cfRule>
    <cfRule type="containsText" dxfId="1020" priority="1562" operator="containsText" text="要入力">
      <formula>NOT(ISERROR(SEARCH("要入力",T52)))</formula>
    </cfRule>
    <cfRule type="cellIs" dxfId="1019" priority="1561" operator="equal">
      <formula>"適切"</formula>
    </cfRule>
    <cfRule type="cellIs" dxfId="1018" priority="1560" operator="equal">
      <formula>"不適切"</formula>
    </cfRule>
    <cfRule type="cellIs" dxfId="1017" priority="1559" operator="equal">
      <formula>"非該当"</formula>
    </cfRule>
    <cfRule type="containsText" dxfId="1016" priority="1558" operator="containsText" text="要入力">
      <formula>NOT(ISERROR(SEARCH("要入力",T52)))</formula>
    </cfRule>
    <cfRule type="cellIs" dxfId="1015" priority="1557" operator="equal">
      <formula>"適切"</formula>
    </cfRule>
    <cfRule type="cellIs" dxfId="1014" priority="1556" operator="equal">
      <formula>"不適切"</formula>
    </cfRule>
    <cfRule type="cellIs" dxfId="1013" priority="1555" operator="equal">
      <formula>"非該当"</formula>
    </cfRule>
    <cfRule type="containsText" dxfId="1012" priority="1554" operator="containsText" text="要入力">
      <formula>NOT(ISERROR(SEARCH("要入力",T52)))</formula>
    </cfRule>
    <cfRule type="containsText" dxfId="1011" priority="1584" operator="containsText" text="要入力">
      <formula>NOT(ISERROR(SEARCH("要入力",T52)))</formula>
    </cfRule>
    <cfRule type="cellIs" dxfId="1010" priority="1600" operator="equal">
      <formula>"要入力"</formula>
    </cfRule>
    <cfRule type="cellIs" dxfId="1009" priority="1599" operator="equal">
      <formula>"不適切"</formula>
    </cfRule>
    <cfRule type="cellIs" dxfId="1008" priority="1598" operator="equal">
      <formula>"適切"</formula>
    </cfRule>
    <cfRule type="cellIs" dxfId="1007" priority="1597" operator="equal">
      <formula>"要確認"</formula>
    </cfRule>
    <cfRule type="containsText" dxfId="1006" priority="1596" operator="containsText" text="要入力">
      <formula>NOT(ISERROR(SEARCH("要入力",T52)))</formula>
    </cfRule>
    <cfRule type="containsText" dxfId="1005" priority="1595" operator="containsText" text="要確認">
      <formula>NOT(ISERROR(SEARCH("要確認",T52)))</formula>
    </cfRule>
    <cfRule type="containsText" dxfId="1004" priority="1594" operator="containsText" text="適切">
      <formula>NOT(ISERROR(SEARCH("適切",T52)))</formula>
    </cfRule>
    <cfRule type="containsText" dxfId="1003" priority="1593" operator="containsText" text="不適切">
      <formula>NOT(ISERROR(SEARCH("不適切",T52)))</formula>
    </cfRule>
    <cfRule type="containsText" dxfId="1002" priority="1592" operator="containsText" text="要入力">
      <formula>NOT(ISERROR(SEARCH("要入力",T52)))</formula>
    </cfRule>
    <cfRule type="containsText" dxfId="1001" priority="1591" operator="containsText" text="要確認">
      <formula>NOT(ISERROR(SEARCH("要確認",T52)))</formula>
    </cfRule>
    <cfRule type="containsText" dxfId="1000" priority="1590" operator="containsText" text="適切">
      <formula>NOT(ISERROR(SEARCH("適切",T52)))</formula>
    </cfRule>
    <cfRule type="containsText" dxfId="999" priority="1589" operator="containsText" text="不適切">
      <formula>NOT(ISERROR(SEARCH("不適切",T52)))</formula>
    </cfRule>
    <cfRule type="containsText" dxfId="998" priority="1588" operator="containsText" text="要入力">
      <formula>NOT(ISERROR(SEARCH("要入力",T52)))</formula>
    </cfRule>
    <cfRule type="containsText" dxfId="997" priority="1587" operator="containsText" text="適切">
      <formula>NOT(ISERROR(SEARCH("適切",T52)))</formula>
    </cfRule>
    <cfRule type="containsText" dxfId="996" priority="1586" operator="containsText" text="不適切">
      <formula>NOT(ISERROR(SEARCH("不適切",T52)))</formula>
    </cfRule>
    <cfRule type="containsText" dxfId="995" priority="1585" operator="containsText" text="要確認">
      <formula>NOT(ISERROR(SEARCH("要確認",T52)))</formula>
    </cfRule>
    <cfRule type="containsText" dxfId="994" priority="1583" operator="containsText" text="適切">
      <formula>NOT(ISERROR(SEARCH("適切",T52)))</formula>
    </cfRule>
    <cfRule type="containsText" dxfId="993" priority="1582" operator="containsText" text="不適切">
      <formula>NOT(ISERROR(SEARCH("不適切",T52)))</formula>
    </cfRule>
    <cfRule type="containsText" dxfId="992" priority="1581" operator="containsText" text="要確認">
      <formula>NOT(ISERROR(SEARCH("要確認",T52)))</formula>
    </cfRule>
    <cfRule type="containsText" dxfId="991" priority="1580" operator="containsText" text="要入力">
      <formula>NOT(ISERROR(SEARCH("要入力",T52)))</formula>
    </cfRule>
    <cfRule type="containsText" dxfId="990" priority="1579" operator="containsText" text="非該当">
      <formula>NOT(ISERROR(SEARCH("非該当",T52)))</formula>
    </cfRule>
    <cfRule type="cellIs" dxfId="989" priority="1578" operator="equal">
      <formula>"要確認"</formula>
    </cfRule>
    <cfRule type="cellIs" dxfId="988" priority="1577" operator="equal">
      <formula>"適切"</formula>
    </cfRule>
  </conditionalFormatting>
  <conditionalFormatting sqref="T52:T53">
    <cfRule type="cellIs" dxfId="987" priority="1533" operator="equal">
      <formula>"要入力"</formula>
    </cfRule>
    <cfRule type="cellIs" dxfId="986" priority="1530" operator="equal">
      <formula>"要確認"</formula>
    </cfRule>
    <cfRule type="cellIs" dxfId="985" priority="1532" operator="equal">
      <formula>"不適切"</formula>
    </cfRule>
    <cfRule type="cellIs" dxfId="984" priority="1496" operator="equal">
      <formula>"非該当"</formula>
    </cfRule>
    <cfRule type="cellIs" dxfId="983" priority="1531" operator="equal">
      <formula>"適切"</formula>
    </cfRule>
  </conditionalFormatting>
  <conditionalFormatting sqref="T53">
    <cfRule type="containsText" dxfId="982" priority="1527" operator="containsText" text="適切">
      <formula>NOT(ISERROR(SEARCH("適切",T53)))</formula>
    </cfRule>
    <cfRule type="containsText" dxfId="981" priority="1526" operator="containsText" text="不適切">
      <formula>NOT(ISERROR(SEARCH("不適切",T53)))</formula>
    </cfRule>
    <cfRule type="containsText" dxfId="980" priority="1525" operator="containsText" text="要入力">
      <formula>NOT(ISERROR(SEARCH("要入力",T53)))</formula>
    </cfRule>
    <cfRule type="containsText" dxfId="979" priority="1524" operator="containsText" text="要確認">
      <formula>NOT(ISERROR(SEARCH("要確認",T53)))</formula>
    </cfRule>
    <cfRule type="containsText" dxfId="978" priority="1523" operator="containsText" text="適切">
      <formula>NOT(ISERROR(SEARCH("適切",T53)))</formula>
    </cfRule>
    <cfRule type="containsText" dxfId="977" priority="1522" operator="containsText" text="不適切">
      <formula>NOT(ISERROR(SEARCH("不適切",T53)))</formula>
    </cfRule>
    <cfRule type="containsText" dxfId="976" priority="1521" operator="containsText" text="要入力">
      <formula>NOT(ISERROR(SEARCH("要入力",T53)))</formula>
    </cfRule>
    <cfRule type="containsText" dxfId="975" priority="1520" operator="containsText" text="適切">
      <formula>NOT(ISERROR(SEARCH("適切",T53)))</formula>
    </cfRule>
    <cfRule type="containsText" dxfId="974" priority="1508" operator="containsText" text="要入力">
      <formula>NOT(ISERROR(SEARCH("要入力",T53)))</formula>
    </cfRule>
    <cfRule type="containsText" dxfId="973" priority="1519" operator="containsText" text="不適切">
      <formula>NOT(ISERROR(SEARCH("不適切",T53)))</formula>
    </cfRule>
    <cfRule type="containsText" dxfId="972" priority="1518" operator="containsText" text="要確認">
      <formula>NOT(ISERROR(SEARCH("要確認",T53)))</formula>
    </cfRule>
    <cfRule type="containsText" dxfId="971" priority="1517" operator="containsText" text="要入力">
      <formula>NOT(ISERROR(SEARCH("要入力",T53)))</formula>
    </cfRule>
    <cfRule type="containsText" dxfId="970" priority="1516" operator="containsText" text="適切">
      <formula>NOT(ISERROR(SEARCH("適切",T53)))</formula>
    </cfRule>
    <cfRule type="containsText" dxfId="969" priority="1515" operator="containsText" text="不適切">
      <formula>NOT(ISERROR(SEARCH("不適切",T53)))</formula>
    </cfRule>
    <cfRule type="containsText" dxfId="968" priority="1514" operator="containsText" text="要確認">
      <formula>NOT(ISERROR(SEARCH("要確認",T53)))</formula>
    </cfRule>
    <cfRule type="containsText" dxfId="967" priority="1513" operator="containsText" text="要入力">
      <formula>NOT(ISERROR(SEARCH("要入力",T53)))</formula>
    </cfRule>
    <cfRule type="containsText" dxfId="966" priority="1512" operator="containsText" text="非該当">
      <formula>NOT(ISERROR(SEARCH("非該当",T53)))</formula>
    </cfRule>
    <cfRule type="cellIs" dxfId="965" priority="1511" operator="equal">
      <formula>"要確認"</formula>
    </cfRule>
    <cfRule type="cellIs" dxfId="964" priority="1510" operator="equal">
      <formula>"適切"</formula>
    </cfRule>
    <cfRule type="cellIs" dxfId="963" priority="1509" operator="equal">
      <formula>"不適切"</formula>
    </cfRule>
    <cfRule type="cellIs" dxfId="962" priority="1505" operator="equal">
      <formula>"要確認"</formula>
    </cfRule>
    <cfRule type="cellIs" dxfId="961" priority="1506" operator="equal">
      <formula>"適切"</formula>
    </cfRule>
    <cfRule type="cellIs" dxfId="960" priority="1507" operator="equal">
      <formula>"不適切"</formula>
    </cfRule>
    <cfRule type="containsText" dxfId="959" priority="1487" operator="containsText" text="要入力">
      <formula>NOT(ISERROR(SEARCH("要入力",T53)))</formula>
    </cfRule>
    <cfRule type="cellIs" dxfId="958" priority="1488" operator="equal">
      <formula>"非該当"</formula>
    </cfRule>
    <cfRule type="cellIs" dxfId="957" priority="1489" operator="equal">
      <formula>"不適切"</formula>
    </cfRule>
    <cfRule type="cellIs" dxfId="956" priority="1490" operator="equal">
      <formula>"適切"</formula>
    </cfRule>
    <cfRule type="containsText" dxfId="955" priority="1491" operator="containsText" text="要入力">
      <formula>NOT(ISERROR(SEARCH("要入力",T53)))</formula>
    </cfRule>
    <cfRule type="cellIs" dxfId="954" priority="1492" operator="equal">
      <formula>"非該当"</formula>
    </cfRule>
    <cfRule type="cellIs" dxfId="953" priority="1493" operator="equal">
      <formula>"不適切"</formula>
    </cfRule>
    <cfRule type="cellIs" dxfId="952" priority="1494" operator="equal">
      <formula>"適切"</formula>
    </cfRule>
    <cfRule type="containsText" dxfId="951" priority="1504" operator="containsText" text="要入力">
      <formula>NOT(ISERROR(SEARCH("要入力",T53)))</formula>
    </cfRule>
    <cfRule type="containsText" dxfId="950" priority="1529" operator="containsText" text="要入力">
      <formula>NOT(ISERROR(SEARCH("要入力",T53)))</formula>
    </cfRule>
    <cfRule type="cellIs" dxfId="949" priority="1497" operator="equal">
      <formula>"不適切"</formula>
    </cfRule>
    <cfRule type="cellIs" dxfId="948" priority="1498" operator="equal">
      <formula>"適切"</formula>
    </cfRule>
    <cfRule type="containsText" dxfId="947" priority="1499" operator="containsText" text="要入力">
      <formula>NOT(ISERROR(SEARCH("要入力",T53)))</formula>
    </cfRule>
    <cfRule type="containsText" dxfId="946" priority="1495" operator="containsText" text="要入力">
      <formula>NOT(ISERROR(SEARCH("要入力",T53)))</formula>
    </cfRule>
    <cfRule type="cellIs" dxfId="945" priority="1501" operator="equal">
      <formula>"不適切"</formula>
    </cfRule>
    <cfRule type="containsText" dxfId="944" priority="1502" operator="containsText" text="適切">
      <formula>NOT(ISERROR(SEARCH("適切",T53)))</formula>
    </cfRule>
    <cfRule type="cellIs" dxfId="943" priority="1503" operator="equal">
      <formula>"要入力"</formula>
    </cfRule>
    <cfRule type="containsText" dxfId="942" priority="1528" operator="containsText" text="要確認">
      <formula>NOT(ISERROR(SEARCH("要確認",T53)))</formula>
    </cfRule>
    <cfRule type="cellIs" dxfId="941" priority="1500" operator="equal">
      <formula>"要確認"</formula>
    </cfRule>
  </conditionalFormatting>
  <conditionalFormatting sqref="T53:T54">
    <cfRule type="cellIs" dxfId="940" priority="1398" operator="equal">
      <formula>"不適切"</formula>
    </cfRule>
    <cfRule type="cellIs" dxfId="939" priority="1399" operator="equal">
      <formula>"要入力"</formula>
    </cfRule>
    <cfRule type="cellIs" dxfId="938" priority="1362" operator="equal">
      <formula>"非該当"</formula>
    </cfRule>
    <cfRule type="cellIs" dxfId="937" priority="1396" operator="equal">
      <formula>"要確認"</formula>
    </cfRule>
    <cfRule type="cellIs" dxfId="936" priority="1397" operator="equal">
      <formula>"適切"</formula>
    </cfRule>
  </conditionalFormatting>
  <conditionalFormatting sqref="T54">
    <cfRule type="containsText" dxfId="935" priority="1394" operator="containsText" text="要確認">
      <formula>NOT(ISERROR(SEARCH("要確認",T54)))</formula>
    </cfRule>
    <cfRule type="containsText" dxfId="934" priority="1393" operator="containsText" text="適切">
      <formula>NOT(ISERROR(SEARCH("適切",T54)))</formula>
    </cfRule>
    <cfRule type="containsText" dxfId="933" priority="1392" operator="containsText" text="不適切">
      <formula>NOT(ISERROR(SEARCH("不適切",T54)))</formula>
    </cfRule>
    <cfRule type="containsText" dxfId="932" priority="1391" operator="containsText" text="要入力">
      <formula>NOT(ISERROR(SEARCH("要入力",T54)))</formula>
    </cfRule>
    <cfRule type="containsText" dxfId="931" priority="1390" operator="containsText" text="要確認">
      <formula>NOT(ISERROR(SEARCH("要確認",T54)))</formula>
    </cfRule>
    <cfRule type="containsText" dxfId="930" priority="1389" operator="containsText" text="適切">
      <formula>NOT(ISERROR(SEARCH("適切",T54)))</formula>
    </cfRule>
    <cfRule type="containsText" dxfId="929" priority="1388" operator="containsText" text="不適切">
      <formula>NOT(ISERROR(SEARCH("不適切",T54)))</formula>
    </cfRule>
    <cfRule type="containsText" dxfId="928" priority="1387" operator="containsText" text="要入力">
      <formula>NOT(ISERROR(SEARCH("要入力",T54)))</formula>
    </cfRule>
    <cfRule type="containsText" dxfId="927" priority="1386" operator="containsText" text="適切">
      <formula>NOT(ISERROR(SEARCH("適切",T54)))</formula>
    </cfRule>
    <cfRule type="cellIs" dxfId="926" priority="1366" operator="equal">
      <formula>"要確認"</formula>
    </cfRule>
    <cfRule type="containsText" dxfId="925" priority="1365" operator="containsText" text="要入力">
      <formula>NOT(ISERROR(SEARCH("要入力",T54)))</formula>
    </cfRule>
    <cfRule type="cellIs" dxfId="924" priority="1364" operator="equal">
      <formula>"適切"</formula>
    </cfRule>
    <cfRule type="cellIs" dxfId="923" priority="1363" operator="equal">
      <formula>"不適切"</formula>
    </cfRule>
    <cfRule type="containsText" dxfId="922" priority="1353" operator="containsText" text="要入力">
      <formula>NOT(ISERROR(SEARCH("要入力",T54)))</formula>
    </cfRule>
    <cfRule type="cellIs" dxfId="921" priority="1354" operator="equal">
      <formula>"非該当"</formula>
    </cfRule>
    <cfRule type="cellIs" dxfId="920" priority="1355" operator="equal">
      <formula>"不適切"</formula>
    </cfRule>
    <cfRule type="containsText" dxfId="919" priority="1385" operator="containsText" text="不適切">
      <formula>NOT(ISERROR(SEARCH("不適切",T54)))</formula>
    </cfRule>
    <cfRule type="cellIs" dxfId="918" priority="1356" operator="equal">
      <formula>"適切"</formula>
    </cfRule>
    <cfRule type="containsText" dxfId="917" priority="1357" operator="containsText" text="要入力">
      <formula>NOT(ISERROR(SEARCH("要入力",T54)))</formula>
    </cfRule>
    <cfRule type="cellIs" dxfId="916" priority="1358" operator="equal">
      <formula>"非該当"</formula>
    </cfRule>
    <cfRule type="cellIs" dxfId="915" priority="1359" operator="equal">
      <formula>"不適切"</formula>
    </cfRule>
    <cfRule type="cellIs" dxfId="914" priority="1360" operator="equal">
      <formula>"適切"</formula>
    </cfRule>
    <cfRule type="containsText" dxfId="913" priority="1374" operator="containsText" text="要入力">
      <formula>NOT(ISERROR(SEARCH("要入力",T54)))</formula>
    </cfRule>
    <cfRule type="containsText" dxfId="912" priority="1395" operator="containsText" text="要入力">
      <formula>NOT(ISERROR(SEARCH("要入力",T54)))</formula>
    </cfRule>
    <cfRule type="containsText" dxfId="911" priority="1384" operator="containsText" text="要確認">
      <formula>NOT(ISERROR(SEARCH("要確認",T54)))</formula>
    </cfRule>
    <cfRule type="containsText" dxfId="910" priority="1383" operator="containsText" text="要入力">
      <formula>NOT(ISERROR(SEARCH("要入力",T54)))</formula>
    </cfRule>
    <cfRule type="containsText" dxfId="909" priority="1382" operator="containsText" text="適切">
      <formula>NOT(ISERROR(SEARCH("適切",T54)))</formula>
    </cfRule>
    <cfRule type="containsText" dxfId="908" priority="1381" operator="containsText" text="不適切">
      <formula>NOT(ISERROR(SEARCH("不適切",T54)))</formula>
    </cfRule>
    <cfRule type="containsText" dxfId="907" priority="1380" operator="containsText" text="要確認">
      <formula>NOT(ISERROR(SEARCH("要確認",T54)))</formula>
    </cfRule>
    <cfRule type="containsText" dxfId="906" priority="1379" operator="containsText" text="要入力">
      <formula>NOT(ISERROR(SEARCH("要入力",T54)))</formula>
    </cfRule>
    <cfRule type="containsText" dxfId="905" priority="1378" operator="containsText" text="非該当">
      <formula>NOT(ISERROR(SEARCH("非該当",T54)))</formula>
    </cfRule>
    <cfRule type="cellIs" dxfId="904" priority="1377" operator="equal">
      <formula>"要確認"</formula>
    </cfRule>
    <cfRule type="cellIs" dxfId="903" priority="1376" operator="equal">
      <formula>"適切"</formula>
    </cfRule>
    <cfRule type="cellIs" dxfId="902" priority="1375" operator="equal">
      <formula>"不適切"</formula>
    </cfRule>
    <cfRule type="containsText" dxfId="901" priority="1361" operator="containsText" text="要入力">
      <formula>NOT(ISERROR(SEARCH("要入力",T54)))</formula>
    </cfRule>
    <cfRule type="cellIs" dxfId="900" priority="1373" operator="equal">
      <formula>"不適切"</formula>
    </cfRule>
    <cfRule type="cellIs" dxfId="899" priority="1372" operator="equal">
      <formula>"適切"</formula>
    </cfRule>
    <cfRule type="cellIs" dxfId="898" priority="1371" operator="equal">
      <formula>"要確認"</formula>
    </cfRule>
    <cfRule type="containsText" dxfId="897" priority="1370" operator="containsText" text="要入力">
      <formula>NOT(ISERROR(SEARCH("要入力",T54)))</formula>
    </cfRule>
    <cfRule type="cellIs" dxfId="896" priority="1369" operator="equal">
      <formula>"要入力"</formula>
    </cfRule>
    <cfRule type="containsText" dxfId="895" priority="1368" operator="containsText" text="適切">
      <formula>NOT(ISERROR(SEARCH("適切",T54)))</formula>
    </cfRule>
    <cfRule type="cellIs" dxfId="894" priority="1367" operator="equal">
      <formula>"不適切"</formula>
    </cfRule>
  </conditionalFormatting>
  <conditionalFormatting sqref="T54:T56">
    <cfRule type="cellIs" dxfId="893" priority="1243" operator="equal">
      <formula>"非該当"</formula>
    </cfRule>
    <cfRule type="cellIs" dxfId="892" priority="1278" operator="equal">
      <formula>"適切"</formula>
    </cfRule>
    <cfRule type="cellIs" dxfId="891" priority="1279" operator="equal">
      <formula>"不適切"</formula>
    </cfRule>
    <cfRule type="cellIs" dxfId="890" priority="1280" operator="equal">
      <formula>"要入力"</formula>
    </cfRule>
    <cfRule type="cellIs" dxfId="889" priority="1277" operator="equal">
      <formula>"要確認"</formula>
    </cfRule>
  </conditionalFormatting>
  <conditionalFormatting sqref="T55">
    <cfRule type="cellIs" dxfId="888" priority="1237" operator="equal">
      <formula>"適切"</formula>
    </cfRule>
    <cfRule type="cellIs" dxfId="887" priority="1236" operator="equal">
      <formula>"不適切"</formula>
    </cfRule>
    <cfRule type="cellIs" dxfId="886" priority="1235" operator="equal">
      <formula>"非該当"</formula>
    </cfRule>
    <cfRule type="containsText" dxfId="885" priority="1234" operator="containsText" text="要入力">
      <formula>NOT(ISERROR(SEARCH("要入力",T55)))</formula>
    </cfRule>
    <cfRule type="cellIs" dxfId="884" priority="1233" operator="equal">
      <formula>"非該当"</formula>
    </cfRule>
    <cfRule type="cellIs" dxfId="883" priority="1232" operator="equal">
      <formula>"要入力"</formula>
    </cfRule>
    <cfRule type="cellIs" dxfId="882" priority="1231" operator="equal">
      <formula>"不適切"</formula>
    </cfRule>
    <cfRule type="cellIs" dxfId="881" priority="1230" operator="equal">
      <formula>"適切"</formula>
    </cfRule>
    <cfRule type="cellIs" dxfId="880" priority="1229" operator="equal">
      <formula>"要確認"</formula>
    </cfRule>
    <cfRule type="containsText" dxfId="879" priority="1275" operator="containsText" text="要確認">
      <formula>NOT(ISERROR(SEARCH("要確認",T55)))</formula>
    </cfRule>
    <cfRule type="containsText" dxfId="878" priority="1274" operator="containsText" text="適切">
      <formula>NOT(ISERROR(SEARCH("適切",T55)))</formula>
    </cfRule>
    <cfRule type="containsText" dxfId="877" priority="1273" operator="containsText" text="不適切">
      <formula>NOT(ISERROR(SEARCH("不適切",T55)))</formula>
    </cfRule>
    <cfRule type="containsText" dxfId="876" priority="1272" operator="containsText" text="要入力">
      <formula>NOT(ISERROR(SEARCH("要入力",T55)))</formula>
    </cfRule>
    <cfRule type="containsText" dxfId="875" priority="1271" operator="containsText" text="要確認">
      <formula>NOT(ISERROR(SEARCH("要確認",T55)))</formula>
    </cfRule>
    <cfRule type="containsText" dxfId="874" priority="1270" operator="containsText" text="適切">
      <formula>NOT(ISERROR(SEARCH("適切",T55)))</formula>
    </cfRule>
    <cfRule type="containsText" dxfId="873" priority="1269" operator="containsText" text="不適切">
      <formula>NOT(ISERROR(SEARCH("不適切",T55)))</formula>
    </cfRule>
    <cfRule type="containsText" dxfId="872" priority="1268" operator="containsText" text="要入力">
      <formula>NOT(ISERROR(SEARCH("要入力",T55)))</formula>
    </cfRule>
    <cfRule type="containsText" dxfId="871" priority="1267" operator="containsText" text="適切">
      <formula>NOT(ISERROR(SEARCH("適切",T55)))</formula>
    </cfRule>
    <cfRule type="containsText" dxfId="870" priority="1266" operator="containsText" text="不適切">
      <formula>NOT(ISERROR(SEARCH("不適切",T55)))</formula>
    </cfRule>
    <cfRule type="containsText" dxfId="869" priority="1265" operator="containsText" text="要確認">
      <formula>NOT(ISERROR(SEARCH("要確認",T55)))</formula>
    </cfRule>
    <cfRule type="containsText" dxfId="868" priority="1264" operator="containsText" text="要入力">
      <formula>NOT(ISERROR(SEARCH("要入力",T55)))</formula>
    </cfRule>
    <cfRule type="containsText" dxfId="867" priority="1263" operator="containsText" text="適切">
      <formula>NOT(ISERROR(SEARCH("適切",T55)))</formula>
    </cfRule>
    <cfRule type="containsText" dxfId="866" priority="1262" operator="containsText" text="不適切">
      <formula>NOT(ISERROR(SEARCH("不適切",T55)))</formula>
    </cfRule>
    <cfRule type="containsText" dxfId="865" priority="1261" operator="containsText" text="要確認">
      <formula>NOT(ISERROR(SEARCH("要確認",T55)))</formula>
    </cfRule>
    <cfRule type="containsText" dxfId="864" priority="1260" operator="containsText" text="要入力">
      <formula>NOT(ISERROR(SEARCH("要入力",T55)))</formula>
    </cfRule>
    <cfRule type="containsText" dxfId="863" priority="1259" operator="containsText" text="非該当">
      <formula>NOT(ISERROR(SEARCH("非該当",T55)))</formula>
    </cfRule>
    <cfRule type="cellIs" dxfId="862" priority="1258" operator="equal">
      <formula>"要確認"</formula>
    </cfRule>
    <cfRule type="cellIs" dxfId="861" priority="1257" operator="equal">
      <formula>"適切"</formula>
    </cfRule>
    <cfRule type="cellIs" dxfId="860" priority="1256" operator="equal">
      <formula>"不適切"</formula>
    </cfRule>
    <cfRule type="containsText" dxfId="859" priority="1255" operator="containsText" text="要入力">
      <formula>NOT(ISERROR(SEARCH("要入力",T55)))</formula>
    </cfRule>
    <cfRule type="cellIs" dxfId="858" priority="1254" operator="equal">
      <formula>"不適切"</formula>
    </cfRule>
    <cfRule type="cellIs" dxfId="857" priority="1253" operator="equal">
      <formula>"適切"</formula>
    </cfRule>
    <cfRule type="cellIs" dxfId="856" priority="1252" operator="equal">
      <formula>"要確認"</formula>
    </cfRule>
    <cfRule type="containsText" dxfId="855" priority="1251" operator="containsText" text="要入力">
      <formula>NOT(ISERROR(SEARCH("要入力",T55)))</formula>
    </cfRule>
    <cfRule type="cellIs" dxfId="854" priority="1250" operator="equal">
      <formula>"要入力"</formula>
    </cfRule>
    <cfRule type="containsText" dxfId="853" priority="1249" operator="containsText" text="適切">
      <formula>NOT(ISERROR(SEARCH("適切",T55)))</formula>
    </cfRule>
    <cfRule type="cellIs" dxfId="852" priority="1248" operator="equal">
      <formula>"不適切"</formula>
    </cfRule>
    <cfRule type="cellIs" dxfId="851" priority="1247" operator="equal">
      <formula>"要確認"</formula>
    </cfRule>
    <cfRule type="containsText" dxfId="850" priority="1246" operator="containsText" text="要入力">
      <formula>NOT(ISERROR(SEARCH("要入力",T55)))</formula>
    </cfRule>
    <cfRule type="cellIs" dxfId="849" priority="1245" operator="equal">
      <formula>"適切"</formula>
    </cfRule>
    <cfRule type="cellIs" dxfId="848" priority="1244" operator="equal">
      <formula>"不適切"</formula>
    </cfRule>
    <cfRule type="containsText" dxfId="847" priority="1276" operator="containsText" text="要入力">
      <formula>NOT(ISERROR(SEARCH("要入力",T55)))</formula>
    </cfRule>
    <cfRule type="containsText" dxfId="846" priority="1242" operator="containsText" text="要入力">
      <formula>NOT(ISERROR(SEARCH("要入力",T55)))</formula>
    </cfRule>
    <cfRule type="cellIs" dxfId="845" priority="1241" operator="equal">
      <formula>"適切"</formula>
    </cfRule>
    <cfRule type="cellIs" dxfId="844" priority="1240" operator="equal">
      <formula>"不適切"</formula>
    </cfRule>
    <cfRule type="cellIs" dxfId="843" priority="1239" operator="equal">
      <formula>"非該当"</formula>
    </cfRule>
    <cfRule type="containsText" dxfId="842" priority="1238" operator="containsText" text="要入力">
      <formula>NOT(ISERROR(SEARCH("要入力",T55)))</formula>
    </cfRule>
  </conditionalFormatting>
  <conditionalFormatting sqref="T57">
    <cfRule type="cellIs" dxfId="841" priority="1190" operator="equal">
      <formula>"適切"</formula>
    </cfRule>
    <cfRule type="cellIs" dxfId="840" priority="1189" operator="equal">
      <formula>"不適切"</formula>
    </cfRule>
    <cfRule type="cellIs" dxfId="839" priority="1188" operator="equal">
      <formula>"非該当"</formula>
    </cfRule>
    <cfRule type="containsText" dxfId="838" priority="1187" operator="containsText" text="要入力">
      <formula>NOT(ISERROR(SEARCH("要入力",T57)))</formula>
    </cfRule>
    <cfRule type="cellIs" dxfId="837" priority="1186" operator="equal">
      <formula>"適切"</formula>
    </cfRule>
    <cfRule type="cellIs" dxfId="836" priority="1185" operator="equal">
      <formula>"不適切"</formula>
    </cfRule>
    <cfRule type="cellIs" dxfId="835" priority="1184" operator="equal">
      <formula>"非該当"</formula>
    </cfRule>
    <cfRule type="containsText" dxfId="834" priority="1183" operator="containsText" text="要入力">
      <formula>NOT(ISERROR(SEARCH("要入力",T57)))</formula>
    </cfRule>
    <cfRule type="containsText" dxfId="833" priority="1200" operator="containsText" text="要入力">
      <formula>NOT(ISERROR(SEARCH("要入力",T57)))</formula>
    </cfRule>
    <cfRule type="cellIs" dxfId="832" priority="1182" operator="equal">
      <formula>"適切"</formula>
    </cfRule>
    <cfRule type="cellIs" dxfId="831" priority="1181" operator="equal">
      <formula>"不適切"</formula>
    </cfRule>
    <cfRule type="cellIs" dxfId="830" priority="1180" operator="equal">
      <formula>"非該当"</formula>
    </cfRule>
    <cfRule type="containsText" dxfId="829" priority="1179" operator="containsText" text="要入力">
      <formula>NOT(ISERROR(SEARCH("要入力",T57)))</formula>
    </cfRule>
    <cfRule type="containsText" dxfId="828" priority="1194" operator="containsText" text="適切">
      <formula>NOT(ISERROR(SEARCH("適切",T57)))</formula>
    </cfRule>
    <cfRule type="cellIs" dxfId="827" priority="1193" operator="equal">
      <formula>"不適切"</formula>
    </cfRule>
    <cfRule type="cellIs" dxfId="826" priority="1192" operator="equal">
      <formula>"要確認"</formula>
    </cfRule>
    <cfRule type="cellIs" dxfId="825" priority="1224" operator="equal">
      <formula>"不適切"</formula>
    </cfRule>
    <cfRule type="containsText" dxfId="824" priority="1191" operator="containsText" text="要入力">
      <formula>NOT(ISERROR(SEARCH("要入力",T57)))</formula>
    </cfRule>
    <cfRule type="cellIs" dxfId="823" priority="1223" operator="equal">
      <formula>"適切"</formula>
    </cfRule>
    <cfRule type="cellIs" dxfId="822" priority="1222" operator="equal">
      <formula>"要確認"</formula>
    </cfRule>
    <cfRule type="containsText" dxfId="821" priority="1221" operator="containsText" text="要入力">
      <formula>NOT(ISERROR(SEARCH("要入力",T57)))</formula>
    </cfRule>
    <cfRule type="containsText" dxfId="820" priority="1220" operator="containsText" text="要確認">
      <formula>NOT(ISERROR(SEARCH("要確認",T57)))</formula>
    </cfRule>
    <cfRule type="containsText" dxfId="819" priority="1219" operator="containsText" text="適切">
      <formula>NOT(ISERROR(SEARCH("適切",T57)))</formula>
    </cfRule>
    <cfRule type="containsText" dxfId="818" priority="1218" operator="containsText" text="不適切">
      <formula>NOT(ISERROR(SEARCH("不適切",T57)))</formula>
    </cfRule>
    <cfRule type="containsText" dxfId="817" priority="1217" operator="containsText" text="要入力">
      <formula>NOT(ISERROR(SEARCH("要入力",T57)))</formula>
    </cfRule>
    <cfRule type="containsText" dxfId="816" priority="1216" operator="containsText" text="要確認">
      <formula>NOT(ISERROR(SEARCH("要確認",T57)))</formula>
    </cfRule>
    <cfRule type="containsText" dxfId="815" priority="1215" operator="containsText" text="適切">
      <formula>NOT(ISERROR(SEARCH("適切",T57)))</formula>
    </cfRule>
    <cfRule type="containsText" dxfId="814" priority="1214" operator="containsText" text="不適切">
      <formula>NOT(ISERROR(SEARCH("不適切",T57)))</formula>
    </cfRule>
    <cfRule type="containsText" dxfId="813" priority="1213" operator="containsText" text="要入力">
      <formula>NOT(ISERROR(SEARCH("要入力",T57)))</formula>
    </cfRule>
    <cfRule type="containsText" dxfId="812" priority="1212" operator="containsText" text="適切">
      <formula>NOT(ISERROR(SEARCH("適切",T57)))</formula>
    </cfRule>
    <cfRule type="containsText" dxfId="811" priority="1211" operator="containsText" text="不適切">
      <formula>NOT(ISERROR(SEARCH("不適切",T57)))</formula>
    </cfRule>
    <cfRule type="containsText" dxfId="810" priority="1210" operator="containsText" text="要確認">
      <formula>NOT(ISERROR(SEARCH("要確認",T57)))</formula>
    </cfRule>
    <cfRule type="containsText" dxfId="809" priority="1209" operator="containsText" text="要入力">
      <formula>NOT(ISERROR(SEARCH("要入力",T57)))</formula>
    </cfRule>
    <cfRule type="containsText" dxfId="808" priority="1208" operator="containsText" text="適切">
      <formula>NOT(ISERROR(SEARCH("適切",T57)))</formula>
    </cfRule>
    <cfRule type="containsText" dxfId="807" priority="1207" operator="containsText" text="不適切">
      <formula>NOT(ISERROR(SEARCH("不適切",T57)))</formula>
    </cfRule>
    <cfRule type="containsText" dxfId="806" priority="1206" operator="containsText" text="要確認">
      <formula>NOT(ISERROR(SEARCH("要確認",T57)))</formula>
    </cfRule>
    <cfRule type="containsText" dxfId="805" priority="1205" operator="containsText" text="要入力">
      <formula>NOT(ISERROR(SEARCH("要入力",T57)))</formula>
    </cfRule>
    <cfRule type="containsText" dxfId="804" priority="1204" operator="containsText" text="非該当">
      <formula>NOT(ISERROR(SEARCH("非該当",T57)))</formula>
    </cfRule>
    <cfRule type="cellIs" dxfId="803" priority="1203" operator="equal">
      <formula>"要確認"</formula>
    </cfRule>
    <cfRule type="cellIs" dxfId="802" priority="1202" operator="equal">
      <formula>"適切"</formula>
    </cfRule>
    <cfRule type="cellIs" dxfId="801" priority="1201" operator="equal">
      <formula>"不適切"</formula>
    </cfRule>
    <cfRule type="cellIs" dxfId="800" priority="1225" operator="equal">
      <formula>"要入力"</formula>
    </cfRule>
    <cfRule type="cellIs" dxfId="799" priority="1199" operator="equal">
      <formula>"不適切"</formula>
    </cfRule>
    <cfRule type="cellIs" dxfId="798" priority="1198" operator="equal">
      <formula>"適切"</formula>
    </cfRule>
    <cfRule type="cellIs" dxfId="797" priority="1197" operator="equal">
      <formula>"要確認"</formula>
    </cfRule>
    <cfRule type="containsText" dxfId="796" priority="1196" operator="containsText" text="要入力">
      <formula>NOT(ISERROR(SEARCH("要入力",T57)))</formula>
    </cfRule>
    <cfRule type="cellIs" dxfId="795" priority="1195" operator="equal">
      <formula>"要入力"</formula>
    </cfRule>
  </conditionalFormatting>
  <conditionalFormatting sqref="T57:T64">
    <cfRule type="cellIs" dxfId="794" priority="1158" operator="equal">
      <formula>"要入力"</formula>
    </cfRule>
    <cfRule type="cellIs" dxfId="793" priority="1157" operator="equal">
      <formula>"不適切"</formula>
    </cfRule>
    <cfRule type="cellIs" dxfId="792" priority="1156" operator="equal">
      <formula>"適切"</formula>
    </cfRule>
    <cfRule type="cellIs" dxfId="791" priority="1121" operator="equal">
      <formula>"非該当"</formula>
    </cfRule>
    <cfRule type="cellIs" dxfId="790" priority="1155" operator="equal">
      <formula>"要確認"</formula>
    </cfRule>
  </conditionalFormatting>
  <conditionalFormatting sqref="T58">
    <cfRule type="containsText" dxfId="789" priority="1146" operator="containsText" text="要入力">
      <formula>NOT(ISERROR(SEARCH("要入力",T58)))</formula>
    </cfRule>
    <cfRule type="containsText" dxfId="788" priority="1147" operator="containsText" text="不適切">
      <formula>NOT(ISERROR(SEARCH("不適切",T58)))</formula>
    </cfRule>
    <cfRule type="containsText" dxfId="787" priority="1148" operator="containsText" text="適切">
      <formula>NOT(ISERROR(SEARCH("適切",T58)))</formula>
    </cfRule>
    <cfRule type="containsText" dxfId="786" priority="1149" operator="containsText" text="要確認">
      <formula>NOT(ISERROR(SEARCH("要確認",T58)))</formula>
    </cfRule>
    <cfRule type="containsText" dxfId="785" priority="1150" operator="containsText" text="要入力">
      <formula>NOT(ISERROR(SEARCH("要入力",T58)))</formula>
    </cfRule>
    <cfRule type="containsText" dxfId="784" priority="1151" operator="containsText" text="不適切">
      <formula>NOT(ISERROR(SEARCH("不適切",T58)))</formula>
    </cfRule>
    <cfRule type="containsText" dxfId="783" priority="1152" operator="containsText" text="適切">
      <formula>NOT(ISERROR(SEARCH("適切",T58)))</formula>
    </cfRule>
    <cfRule type="containsText" dxfId="782" priority="1153" operator="containsText" text="要確認">
      <formula>NOT(ISERROR(SEARCH("要確認",T58)))</formula>
    </cfRule>
    <cfRule type="containsText" dxfId="781" priority="1154" operator="containsText" text="要入力">
      <formula>NOT(ISERROR(SEARCH("要入力",T58)))</formula>
    </cfRule>
    <cfRule type="cellIs" dxfId="780" priority="1107" operator="equal">
      <formula>"要確認"</formula>
    </cfRule>
    <cfRule type="cellIs" dxfId="779" priority="1108" operator="equal">
      <formula>"適切"</formula>
    </cfRule>
    <cfRule type="cellIs" dxfId="778" priority="1109" operator="equal">
      <formula>"不適切"</formula>
    </cfRule>
    <cfRule type="cellIs" dxfId="777" priority="1110" operator="equal">
      <formula>"要入力"</formula>
    </cfRule>
    <cfRule type="cellIs" dxfId="776" priority="1111" operator="equal">
      <formula>"非該当"</formula>
    </cfRule>
    <cfRule type="containsText" dxfId="775" priority="1112" operator="containsText" text="要入力">
      <formula>NOT(ISERROR(SEARCH("要入力",T58)))</formula>
    </cfRule>
    <cfRule type="cellIs" dxfId="774" priority="1113" operator="equal">
      <formula>"非該当"</formula>
    </cfRule>
    <cfRule type="cellIs" dxfId="773" priority="1114" operator="equal">
      <formula>"不適切"</formula>
    </cfRule>
    <cfRule type="cellIs" dxfId="772" priority="1115" operator="equal">
      <formula>"適切"</formula>
    </cfRule>
    <cfRule type="containsText" dxfId="771" priority="1116" operator="containsText" text="要入力">
      <formula>NOT(ISERROR(SEARCH("要入力",T58)))</formula>
    </cfRule>
    <cfRule type="cellIs" dxfId="770" priority="1117" operator="equal">
      <formula>"非該当"</formula>
    </cfRule>
    <cfRule type="cellIs" dxfId="769" priority="1118" operator="equal">
      <formula>"不適切"</formula>
    </cfRule>
    <cfRule type="cellIs" dxfId="768" priority="1119" operator="equal">
      <formula>"適切"</formula>
    </cfRule>
    <cfRule type="containsText" dxfId="767" priority="1120" operator="containsText" text="要入力">
      <formula>NOT(ISERROR(SEARCH("要入力",T58)))</formula>
    </cfRule>
    <cfRule type="cellIs" dxfId="766" priority="1122" operator="equal">
      <formula>"不適切"</formula>
    </cfRule>
    <cfRule type="cellIs" dxfId="765" priority="1123" operator="equal">
      <formula>"適切"</formula>
    </cfRule>
    <cfRule type="containsText" dxfId="764" priority="1124" operator="containsText" text="要入力">
      <formula>NOT(ISERROR(SEARCH("要入力",T58)))</formula>
    </cfRule>
    <cfRule type="cellIs" dxfId="763" priority="1125" operator="equal">
      <formula>"要確認"</formula>
    </cfRule>
    <cfRule type="cellIs" dxfId="762" priority="1126" operator="equal">
      <formula>"不適切"</formula>
    </cfRule>
    <cfRule type="containsText" dxfId="761" priority="1127" operator="containsText" text="適切">
      <formula>NOT(ISERROR(SEARCH("適切",T58)))</formula>
    </cfRule>
    <cfRule type="cellIs" dxfId="760" priority="1128" operator="equal">
      <formula>"要入力"</formula>
    </cfRule>
    <cfRule type="containsText" dxfId="759" priority="1129" operator="containsText" text="要入力">
      <formula>NOT(ISERROR(SEARCH("要入力",T58)))</formula>
    </cfRule>
    <cfRule type="cellIs" dxfId="758" priority="1130" operator="equal">
      <formula>"要確認"</formula>
    </cfRule>
    <cfRule type="cellIs" dxfId="757" priority="1131" operator="equal">
      <formula>"適切"</formula>
    </cfRule>
    <cfRule type="cellIs" dxfId="756" priority="1132" operator="equal">
      <formula>"不適切"</formula>
    </cfRule>
    <cfRule type="containsText" dxfId="755" priority="1133" operator="containsText" text="要入力">
      <formula>NOT(ISERROR(SEARCH("要入力",T58)))</formula>
    </cfRule>
    <cfRule type="cellIs" dxfId="754" priority="1134" operator="equal">
      <formula>"不適切"</formula>
    </cfRule>
    <cfRule type="cellIs" dxfId="753" priority="1135" operator="equal">
      <formula>"適切"</formula>
    </cfRule>
    <cfRule type="cellIs" dxfId="752" priority="1136" operator="equal">
      <formula>"要確認"</formula>
    </cfRule>
    <cfRule type="containsText" dxfId="751" priority="1137" operator="containsText" text="非該当">
      <formula>NOT(ISERROR(SEARCH("非該当",T58)))</formula>
    </cfRule>
    <cfRule type="containsText" dxfId="750" priority="1138" operator="containsText" text="要入力">
      <formula>NOT(ISERROR(SEARCH("要入力",T58)))</formula>
    </cfRule>
    <cfRule type="containsText" dxfId="749" priority="1139" operator="containsText" text="要確認">
      <formula>NOT(ISERROR(SEARCH("要確認",T58)))</formula>
    </cfRule>
    <cfRule type="containsText" dxfId="748" priority="1140" operator="containsText" text="不適切">
      <formula>NOT(ISERROR(SEARCH("不適切",T58)))</formula>
    </cfRule>
    <cfRule type="containsText" dxfId="747" priority="1141" operator="containsText" text="適切">
      <formula>NOT(ISERROR(SEARCH("適切",T58)))</formula>
    </cfRule>
    <cfRule type="containsText" dxfId="746" priority="1142" operator="containsText" text="要入力">
      <formula>NOT(ISERROR(SEARCH("要入力",T58)))</formula>
    </cfRule>
    <cfRule type="containsText" dxfId="745" priority="1143" operator="containsText" text="要確認">
      <formula>NOT(ISERROR(SEARCH("要確認",T58)))</formula>
    </cfRule>
    <cfRule type="containsText" dxfId="744" priority="1144" operator="containsText" text="不適切">
      <formula>NOT(ISERROR(SEARCH("不適切",T58)))</formula>
    </cfRule>
    <cfRule type="containsText" dxfId="743" priority="1145" operator="containsText" text="適切">
      <formula>NOT(ISERROR(SEARCH("適切",T58)))</formula>
    </cfRule>
  </conditionalFormatting>
  <conditionalFormatting sqref="T65">
    <cfRule type="cellIs" dxfId="742" priority="1078" operator="equal">
      <formula>"要確認"</formula>
    </cfRule>
    <cfRule type="containsText" dxfId="741" priority="1096" operator="containsText" text="適切">
      <formula>NOT(ISERROR(SEARCH("適切",T65)))</formula>
    </cfRule>
    <cfRule type="containsText" dxfId="740" priority="1097" operator="containsText" text="要確認">
      <formula>NOT(ISERROR(SEARCH("要確認",T65)))</formula>
    </cfRule>
    <cfRule type="containsText" dxfId="739" priority="1098" operator="containsText" text="要入力">
      <formula>NOT(ISERROR(SEARCH("要入力",T65)))</formula>
    </cfRule>
    <cfRule type="containsText" dxfId="738" priority="1099" operator="containsText" text="不適切">
      <formula>NOT(ISERROR(SEARCH("不適切",T65)))</formula>
    </cfRule>
    <cfRule type="containsText" dxfId="737" priority="1100" operator="containsText" text="適切">
      <formula>NOT(ISERROR(SEARCH("適切",T65)))</formula>
    </cfRule>
    <cfRule type="cellIs" dxfId="736" priority="1104" operator="equal">
      <formula>"適切"</formula>
    </cfRule>
    <cfRule type="containsText" dxfId="735" priority="1101" operator="containsText" text="要確認">
      <formula>NOT(ISERROR(SEARCH("要確認",T65)))</formula>
    </cfRule>
    <cfRule type="containsText" dxfId="734" priority="1102" operator="containsText" text="要入力">
      <formula>NOT(ISERROR(SEARCH("要入力",T65)))</formula>
    </cfRule>
    <cfRule type="cellIs" dxfId="733" priority="1079" operator="equal">
      <formula>"適切"</formula>
    </cfRule>
    <cfRule type="containsText" dxfId="732" priority="1064" operator="containsText" text="要入力">
      <formula>NOT(ISERROR(SEARCH("要入力",T65)))</formula>
    </cfRule>
    <cfRule type="cellIs" dxfId="731" priority="1106" operator="equal">
      <formula>"要入力"</formula>
    </cfRule>
    <cfRule type="cellIs" dxfId="730" priority="1103" operator="equal">
      <formula>"要確認"</formula>
    </cfRule>
    <cfRule type="cellIs" dxfId="729" priority="1067" operator="equal">
      <formula>"適切"</formula>
    </cfRule>
    <cfRule type="containsText" dxfId="728" priority="1068" operator="containsText" text="要入力">
      <formula>NOT(ISERROR(SEARCH("要入力",T65)))</formula>
    </cfRule>
    <cfRule type="cellIs" dxfId="727" priority="1069" operator="equal">
      <formula>"非該当"</formula>
    </cfRule>
    <cfRule type="cellIs" dxfId="726" priority="1070" operator="equal">
      <formula>"不適切"</formula>
    </cfRule>
    <cfRule type="cellIs" dxfId="725" priority="1071" operator="equal">
      <formula>"適切"</formula>
    </cfRule>
    <cfRule type="containsText" dxfId="724" priority="1072" operator="containsText" text="要入力">
      <formula>NOT(ISERROR(SEARCH("要入力",T65)))</formula>
    </cfRule>
    <cfRule type="cellIs" dxfId="723" priority="1073" operator="equal">
      <formula>"要確認"</formula>
    </cfRule>
    <cfRule type="cellIs" dxfId="722" priority="1074" operator="equal">
      <formula>"不適切"</formula>
    </cfRule>
    <cfRule type="containsText" dxfId="721" priority="1075" operator="containsText" text="適切">
      <formula>NOT(ISERROR(SEARCH("適切",T65)))</formula>
    </cfRule>
    <cfRule type="cellIs" dxfId="720" priority="1076" operator="equal">
      <formula>"要入力"</formula>
    </cfRule>
    <cfRule type="containsText" dxfId="719" priority="1077" operator="containsText" text="要入力">
      <formula>NOT(ISERROR(SEARCH("要入力",T65)))</formula>
    </cfRule>
    <cfRule type="cellIs" dxfId="718" priority="1105" operator="equal">
      <formula>"不適切"</formula>
    </cfRule>
    <cfRule type="cellIs" dxfId="717" priority="1080" operator="equal">
      <formula>"不適切"</formula>
    </cfRule>
    <cfRule type="containsText" dxfId="716" priority="1081" operator="containsText" text="要入力">
      <formula>NOT(ISERROR(SEARCH("要入力",T65)))</formula>
    </cfRule>
    <cfRule type="cellIs" dxfId="715" priority="1082" operator="equal">
      <formula>"不適切"</formula>
    </cfRule>
    <cfRule type="cellIs" dxfId="714" priority="1083" operator="equal">
      <formula>"適切"</formula>
    </cfRule>
    <cfRule type="cellIs" dxfId="713" priority="1084" operator="equal">
      <formula>"要確認"</formula>
    </cfRule>
    <cfRule type="containsText" dxfId="712" priority="1085" operator="containsText" text="非該当">
      <formula>NOT(ISERROR(SEARCH("非該当",T65)))</formula>
    </cfRule>
    <cfRule type="containsText" dxfId="711" priority="1086" operator="containsText" text="要入力">
      <formula>NOT(ISERROR(SEARCH("要入力",T65)))</formula>
    </cfRule>
    <cfRule type="containsText" dxfId="710" priority="1087" operator="containsText" text="要確認">
      <formula>NOT(ISERROR(SEARCH("要確認",T65)))</formula>
    </cfRule>
    <cfRule type="containsText" dxfId="709" priority="1088" operator="containsText" text="不適切">
      <formula>NOT(ISERROR(SEARCH("不適切",T65)))</formula>
    </cfRule>
    <cfRule type="containsText" dxfId="708" priority="1089" operator="containsText" text="適切">
      <formula>NOT(ISERROR(SEARCH("適切",T65)))</formula>
    </cfRule>
    <cfRule type="containsText" dxfId="707" priority="1090" operator="containsText" text="要入力">
      <formula>NOT(ISERROR(SEARCH("要入力",T65)))</formula>
    </cfRule>
    <cfRule type="containsText" dxfId="706" priority="1091" operator="containsText" text="要確認">
      <formula>NOT(ISERROR(SEARCH("要確認",T65)))</formula>
    </cfRule>
    <cfRule type="containsText" dxfId="705" priority="1092" operator="containsText" text="不適切">
      <formula>NOT(ISERROR(SEARCH("不適切",T65)))</formula>
    </cfRule>
    <cfRule type="containsText" dxfId="704" priority="1093" operator="containsText" text="適切">
      <formula>NOT(ISERROR(SEARCH("適切",T65)))</formula>
    </cfRule>
    <cfRule type="containsText" dxfId="703" priority="1094" operator="containsText" text="要入力">
      <formula>NOT(ISERROR(SEARCH("要入力",T65)))</formula>
    </cfRule>
    <cfRule type="containsText" dxfId="702" priority="1095" operator="containsText" text="不適切">
      <formula>NOT(ISERROR(SEARCH("不適切",T65)))</formula>
    </cfRule>
    <cfRule type="cellIs" dxfId="701" priority="1066" operator="equal">
      <formula>"不適切"</formula>
    </cfRule>
    <cfRule type="cellIs" dxfId="700" priority="1065" operator="equal">
      <formula>"非該当"</formula>
    </cfRule>
    <cfRule type="containsText" dxfId="699" priority="1060" operator="containsText" text="要入力">
      <formula>NOT(ISERROR(SEARCH("要入力",T65)))</formula>
    </cfRule>
    <cfRule type="cellIs" dxfId="698" priority="1061" operator="equal">
      <formula>"非該当"</formula>
    </cfRule>
    <cfRule type="cellIs" dxfId="697" priority="1062" operator="equal">
      <formula>"不適切"</formula>
    </cfRule>
    <cfRule type="cellIs" dxfId="696" priority="1063" operator="equal">
      <formula>"適切"</formula>
    </cfRule>
  </conditionalFormatting>
  <conditionalFormatting sqref="T65:T66">
    <cfRule type="cellIs" dxfId="695" priority="1002" operator="equal">
      <formula>"非該当"</formula>
    </cfRule>
    <cfRule type="cellIs" dxfId="694" priority="1036" operator="equal">
      <formula>"要確認"</formula>
    </cfRule>
    <cfRule type="cellIs" dxfId="693" priority="1037" operator="equal">
      <formula>"適切"</formula>
    </cfRule>
    <cfRule type="cellIs" dxfId="692" priority="1038" operator="equal">
      <formula>"不適切"</formula>
    </cfRule>
    <cfRule type="cellIs" dxfId="691" priority="1039" operator="equal">
      <formula>"要入力"</formula>
    </cfRule>
  </conditionalFormatting>
  <conditionalFormatting sqref="T66">
    <cfRule type="containsText" dxfId="690" priority="1005" operator="containsText" text="要入力">
      <formula>NOT(ISERROR(SEARCH("要入力",T66)))</formula>
    </cfRule>
    <cfRule type="cellIs" dxfId="689" priority="1006" operator="equal">
      <formula>"要確認"</formula>
    </cfRule>
    <cfRule type="cellIs" dxfId="688" priority="1007" operator="equal">
      <formula>"不適切"</formula>
    </cfRule>
    <cfRule type="containsText" dxfId="687" priority="1008" operator="containsText" text="適切">
      <formula>NOT(ISERROR(SEARCH("適切",T66)))</formula>
    </cfRule>
    <cfRule type="cellIs" dxfId="686" priority="1009" operator="equal">
      <formula>"要入力"</formula>
    </cfRule>
    <cfRule type="containsText" dxfId="685" priority="1010" operator="containsText" text="要入力">
      <formula>NOT(ISERROR(SEARCH("要入力",T66)))</formula>
    </cfRule>
    <cfRule type="cellIs" dxfId="684" priority="1011" operator="equal">
      <formula>"要確認"</formula>
    </cfRule>
    <cfRule type="cellIs" dxfId="683" priority="1012" operator="equal">
      <formula>"適切"</formula>
    </cfRule>
    <cfRule type="cellIs" dxfId="682" priority="1013" operator="equal">
      <formula>"不適切"</formula>
    </cfRule>
    <cfRule type="containsText" dxfId="681" priority="1014" operator="containsText" text="要入力">
      <formula>NOT(ISERROR(SEARCH("要入力",T66)))</formula>
    </cfRule>
    <cfRule type="cellIs" dxfId="680" priority="1015" operator="equal">
      <formula>"不適切"</formula>
    </cfRule>
    <cfRule type="cellIs" dxfId="679" priority="1016" operator="equal">
      <formula>"適切"</formula>
    </cfRule>
    <cfRule type="cellIs" dxfId="678" priority="1017" operator="equal">
      <formula>"要確認"</formula>
    </cfRule>
    <cfRule type="containsText" dxfId="677" priority="1018" operator="containsText" text="非該当">
      <formula>NOT(ISERROR(SEARCH("非該当",T66)))</formula>
    </cfRule>
    <cfRule type="containsText" dxfId="676" priority="1019" operator="containsText" text="要入力">
      <formula>NOT(ISERROR(SEARCH("要入力",T66)))</formula>
    </cfRule>
    <cfRule type="containsText" dxfId="675" priority="1020" operator="containsText" text="要確認">
      <formula>NOT(ISERROR(SEARCH("要確認",T66)))</formula>
    </cfRule>
    <cfRule type="containsText" dxfId="674" priority="1021" operator="containsText" text="不適切">
      <formula>NOT(ISERROR(SEARCH("不適切",T66)))</formula>
    </cfRule>
    <cfRule type="cellIs" dxfId="673" priority="1000" operator="equal">
      <formula>"適切"</formula>
    </cfRule>
    <cfRule type="containsText" dxfId="672" priority="1023" operator="containsText" text="要入力">
      <formula>NOT(ISERROR(SEARCH("要入力",T66)))</formula>
    </cfRule>
    <cfRule type="containsText" dxfId="671" priority="1024" operator="containsText" text="要確認">
      <formula>NOT(ISERROR(SEARCH("要確認",T66)))</formula>
    </cfRule>
    <cfRule type="containsText" dxfId="670" priority="1025" operator="containsText" text="不適切">
      <formula>NOT(ISERROR(SEARCH("不適切",T66)))</formula>
    </cfRule>
    <cfRule type="containsText" dxfId="669" priority="1026" operator="containsText" text="適切">
      <formula>NOT(ISERROR(SEARCH("適切",T66)))</formula>
    </cfRule>
    <cfRule type="containsText" dxfId="668" priority="1027" operator="containsText" text="要入力">
      <formula>NOT(ISERROR(SEARCH("要入力",T66)))</formula>
    </cfRule>
    <cfRule type="containsText" dxfId="667" priority="1028" operator="containsText" text="不適切">
      <formula>NOT(ISERROR(SEARCH("不適切",T66)))</formula>
    </cfRule>
    <cfRule type="containsText" dxfId="666" priority="1029" operator="containsText" text="適切">
      <formula>NOT(ISERROR(SEARCH("適切",T66)))</formula>
    </cfRule>
    <cfRule type="containsText" dxfId="665" priority="1030" operator="containsText" text="要確認">
      <formula>NOT(ISERROR(SEARCH("要確認",T66)))</formula>
    </cfRule>
    <cfRule type="containsText" dxfId="664" priority="1031" operator="containsText" text="要入力">
      <formula>NOT(ISERROR(SEARCH("要入力",T66)))</formula>
    </cfRule>
    <cfRule type="containsText" dxfId="663" priority="1032" operator="containsText" text="不適切">
      <formula>NOT(ISERROR(SEARCH("不適切",T66)))</formula>
    </cfRule>
    <cfRule type="containsText" dxfId="662" priority="1033" operator="containsText" text="適切">
      <formula>NOT(ISERROR(SEARCH("適切",T66)))</formula>
    </cfRule>
    <cfRule type="containsText" dxfId="661" priority="1022" operator="containsText" text="適切">
      <formula>NOT(ISERROR(SEARCH("適切",T66)))</formula>
    </cfRule>
    <cfRule type="containsText" dxfId="660" priority="1035" operator="containsText" text="要入力">
      <formula>NOT(ISERROR(SEARCH("要入力",T66)))</formula>
    </cfRule>
    <cfRule type="cellIs" dxfId="659" priority="999" operator="equal">
      <formula>"不適切"</formula>
    </cfRule>
    <cfRule type="cellIs" dxfId="658" priority="998" operator="equal">
      <formula>"非該当"</formula>
    </cfRule>
    <cfRule type="containsText" dxfId="657" priority="997" operator="containsText" text="要入力">
      <formula>NOT(ISERROR(SEARCH("要入力",T66)))</formula>
    </cfRule>
    <cfRule type="cellIs" dxfId="656" priority="996" operator="equal">
      <formula>"適切"</formula>
    </cfRule>
    <cfRule type="cellIs" dxfId="655" priority="995" operator="equal">
      <formula>"不適切"</formula>
    </cfRule>
    <cfRule type="cellIs" dxfId="654" priority="994" operator="equal">
      <formula>"非該当"</formula>
    </cfRule>
    <cfRule type="containsText" dxfId="653" priority="993" operator="containsText" text="要入力">
      <formula>NOT(ISERROR(SEARCH("要入力",T66)))</formula>
    </cfRule>
    <cfRule type="containsText" dxfId="652" priority="1001" operator="containsText" text="要入力">
      <formula>NOT(ISERROR(SEARCH("要入力",T66)))</formula>
    </cfRule>
    <cfRule type="cellIs" dxfId="651" priority="1004" operator="equal">
      <formula>"適切"</formula>
    </cfRule>
    <cfRule type="cellIs" dxfId="650" priority="1003" operator="equal">
      <formula>"不適切"</formula>
    </cfRule>
    <cfRule type="containsText" dxfId="649" priority="1034" operator="containsText" text="要確認">
      <formula>NOT(ISERROR(SEARCH("要確認",T66)))</formula>
    </cfRule>
  </conditionalFormatting>
  <conditionalFormatting sqref="T66:T68">
    <cfRule type="cellIs" dxfId="648" priority="972" operator="equal">
      <formula>"要入力"</formula>
    </cfRule>
    <cfRule type="cellIs" dxfId="647" priority="935" operator="equal">
      <formula>"非該当"</formula>
    </cfRule>
    <cfRule type="cellIs" dxfId="646" priority="969" operator="equal">
      <formula>"要確認"</formula>
    </cfRule>
    <cfRule type="cellIs" dxfId="645" priority="970" operator="equal">
      <formula>"適切"</formula>
    </cfRule>
    <cfRule type="cellIs" dxfId="644" priority="971" operator="equal">
      <formula>"不適切"</formula>
    </cfRule>
  </conditionalFormatting>
  <conditionalFormatting sqref="T67">
    <cfRule type="containsText" dxfId="643" priority="968" operator="containsText" text="要入力">
      <formula>NOT(ISERROR(SEARCH("要入力",T67)))</formula>
    </cfRule>
    <cfRule type="containsText" dxfId="642" priority="967" operator="containsText" text="要確認">
      <formula>NOT(ISERROR(SEARCH("要確認",T67)))</formula>
    </cfRule>
    <cfRule type="containsText" dxfId="641" priority="966" operator="containsText" text="適切">
      <formula>NOT(ISERROR(SEARCH("適切",T67)))</formula>
    </cfRule>
    <cfRule type="containsText" dxfId="640" priority="965" operator="containsText" text="不適切">
      <formula>NOT(ISERROR(SEARCH("不適切",T67)))</formula>
    </cfRule>
    <cfRule type="containsText" dxfId="639" priority="964" operator="containsText" text="要入力">
      <formula>NOT(ISERROR(SEARCH("要入力",T67)))</formula>
    </cfRule>
    <cfRule type="containsText" dxfId="638" priority="963" operator="containsText" text="要確認">
      <formula>NOT(ISERROR(SEARCH("要確認",T67)))</formula>
    </cfRule>
    <cfRule type="containsText" dxfId="637" priority="962" operator="containsText" text="適切">
      <formula>NOT(ISERROR(SEARCH("適切",T67)))</formula>
    </cfRule>
    <cfRule type="containsText" dxfId="636" priority="961" operator="containsText" text="不適切">
      <formula>NOT(ISERROR(SEARCH("不適切",T67)))</formula>
    </cfRule>
    <cfRule type="containsText" dxfId="635" priority="960" operator="containsText" text="要入力">
      <formula>NOT(ISERROR(SEARCH("要入力",T67)))</formula>
    </cfRule>
    <cfRule type="containsText" dxfId="634" priority="959" operator="containsText" text="適切">
      <formula>NOT(ISERROR(SEARCH("適切",T67)))</formula>
    </cfRule>
    <cfRule type="containsText" dxfId="633" priority="958" operator="containsText" text="不適切">
      <formula>NOT(ISERROR(SEARCH("不適切",T67)))</formula>
    </cfRule>
    <cfRule type="containsText" dxfId="632" priority="957" operator="containsText" text="要確認">
      <formula>NOT(ISERROR(SEARCH("要確認",T67)))</formula>
    </cfRule>
    <cfRule type="containsText" dxfId="631" priority="956" operator="containsText" text="要入力">
      <formula>NOT(ISERROR(SEARCH("要入力",T67)))</formula>
    </cfRule>
    <cfRule type="containsText" dxfId="630" priority="955" operator="containsText" text="適切">
      <formula>NOT(ISERROR(SEARCH("適切",T67)))</formula>
    </cfRule>
    <cfRule type="containsText" dxfId="629" priority="954" operator="containsText" text="不適切">
      <formula>NOT(ISERROR(SEARCH("不適切",T67)))</formula>
    </cfRule>
    <cfRule type="containsText" dxfId="628" priority="953" operator="containsText" text="要確認">
      <formula>NOT(ISERROR(SEARCH("要確認",T67)))</formula>
    </cfRule>
    <cfRule type="containsText" dxfId="627" priority="952" operator="containsText" text="要入力">
      <formula>NOT(ISERROR(SEARCH("要入力",T67)))</formula>
    </cfRule>
    <cfRule type="containsText" dxfId="626" priority="951" operator="containsText" text="非該当">
      <formula>NOT(ISERROR(SEARCH("非該当",T67)))</formula>
    </cfRule>
    <cfRule type="cellIs" dxfId="625" priority="950" operator="equal">
      <formula>"要確認"</formula>
    </cfRule>
    <cfRule type="cellIs" dxfId="624" priority="949" operator="equal">
      <formula>"適切"</formula>
    </cfRule>
    <cfRule type="cellIs" dxfId="623" priority="948" operator="equal">
      <formula>"不適切"</formula>
    </cfRule>
    <cfRule type="containsText" dxfId="622" priority="947" operator="containsText" text="要入力">
      <formula>NOT(ISERROR(SEARCH("要入力",T67)))</formula>
    </cfRule>
    <cfRule type="cellIs" dxfId="621" priority="946" operator="equal">
      <formula>"不適切"</formula>
    </cfRule>
    <cfRule type="cellIs" dxfId="620" priority="945" operator="equal">
      <formula>"適切"</formula>
    </cfRule>
    <cfRule type="cellIs" dxfId="619" priority="944" operator="equal">
      <formula>"要確認"</formula>
    </cfRule>
    <cfRule type="containsText" dxfId="618" priority="943" operator="containsText" text="要入力">
      <formula>NOT(ISERROR(SEARCH("要入力",T67)))</formula>
    </cfRule>
    <cfRule type="cellIs" dxfId="617" priority="942" operator="equal">
      <formula>"要入力"</formula>
    </cfRule>
    <cfRule type="containsText" dxfId="616" priority="941" operator="containsText" text="適切">
      <formula>NOT(ISERROR(SEARCH("適切",T67)))</formula>
    </cfRule>
    <cfRule type="cellIs" dxfId="615" priority="940" operator="equal">
      <formula>"不適切"</formula>
    </cfRule>
    <cfRule type="cellIs" dxfId="614" priority="939" operator="equal">
      <formula>"要確認"</formula>
    </cfRule>
    <cfRule type="containsText" dxfId="613" priority="938" operator="containsText" text="要入力">
      <formula>NOT(ISERROR(SEARCH("要入力",T67)))</formula>
    </cfRule>
    <cfRule type="cellIs" dxfId="612" priority="937" operator="equal">
      <formula>"適切"</formula>
    </cfRule>
    <cfRule type="cellIs" dxfId="611" priority="936" operator="equal">
      <formula>"不適切"</formula>
    </cfRule>
    <cfRule type="containsText" dxfId="610" priority="934" operator="containsText" text="要入力">
      <formula>NOT(ISERROR(SEARCH("要入力",T67)))</formula>
    </cfRule>
    <cfRule type="cellIs" dxfId="609" priority="933" operator="equal">
      <formula>"適切"</formula>
    </cfRule>
    <cfRule type="cellIs" dxfId="608" priority="932" operator="equal">
      <formula>"不適切"</formula>
    </cfRule>
    <cfRule type="cellIs" dxfId="607" priority="931" operator="equal">
      <formula>"非該当"</formula>
    </cfRule>
    <cfRule type="containsText" dxfId="606" priority="930" operator="containsText" text="要入力">
      <formula>NOT(ISERROR(SEARCH("要入力",T67)))</formula>
    </cfRule>
    <cfRule type="cellIs" dxfId="605" priority="929" operator="equal">
      <formula>"適切"</formula>
    </cfRule>
    <cfRule type="cellIs" dxfId="604" priority="928" operator="equal">
      <formula>"不適切"</formula>
    </cfRule>
    <cfRule type="cellIs" dxfId="603" priority="927" operator="equal">
      <formula>"非該当"</formula>
    </cfRule>
    <cfRule type="containsText" dxfId="602" priority="926" operator="containsText" text="要入力">
      <formula>NOT(ISERROR(SEARCH("要入力",T67)))</formula>
    </cfRule>
    <cfRule type="cellIs" dxfId="601" priority="924" operator="equal">
      <formula>"要入力"</formula>
    </cfRule>
    <cfRule type="cellIs" dxfId="600" priority="923" operator="equal">
      <formula>"不適切"</formula>
    </cfRule>
    <cfRule type="cellIs" dxfId="599" priority="922" operator="equal">
      <formula>"適切"</formula>
    </cfRule>
    <cfRule type="cellIs" dxfId="598" priority="921" operator="equal">
      <formula>"要確認"</formula>
    </cfRule>
    <cfRule type="cellIs" dxfId="597" priority="925" operator="equal">
      <formula>"非該当"</formula>
    </cfRule>
  </conditionalFormatting>
  <conditionalFormatting sqref="T69">
    <cfRule type="cellIs" dxfId="596" priority="905" operator="equal">
      <formula>"要入力"</formula>
    </cfRule>
    <cfRule type="cellIs" dxfId="595" priority="904" operator="equal">
      <formula>"不適切"</formula>
    </cfRule>
    <cfRule type="cellIs" dxfId="594" priority="903" operator="equal">
      <formula>"適切"</formula>
    </cfRule>
    <cfRule type="cellIs" dxfId="593" priority="902" operator="equal">
      <formula>"要確認"</formula>
    </cfRule>
    <cfRule type="containsText" dxfId="592" priority="901" operator="containsText" text="要入力">
      <formula>NOT(ISERROR(SEARCH("要入力",T69)))</formula>
    </cfRule>
    <cfRule type="containsText" dxfId="591" priority="900" operator="containsText" text="要確認">
      <formula>NOT(ISERROR(SEARCH("要確認",T69)))</formula>
    </cfRule>
    <cfRule type="containsText" dxfId="590" priority="899" operator="containsText" text="適切">
      <formula>NOT(ISERROR(SEARCH("適切",T69)))</formula>
    </cfRule>
    <cfRule type="containsText" dxfId="589" priority="898" operator="containsText" text="不適切">
      <formula>NOT(ISERROR(SEARCH("不適切",T69)))</formula>
    </cfRule>
    <cfRule type="containsText" dxfId="588" priority="897" operator="containsText" text="要入力">
      <formula>NOT(ISERROR(SEARCH("要入力",T69)))</formula>
    </cfRule>
    <cfRule type="containsText" dxfId="587" priority="896" operator="containsText" text="要確認">
      <formula>NOT(ISERROR(SEARCH("要確認",T69)))</formula>
    </cfRule>
    <cfRule type="containsText" dxfId="586" priority="895" operator="containsText" text="適切">
      <formula>NOT(ISERROR(SEARCH("適切",T69)))</formula>
    </cfRule>
    <cfRule type="containsText" dxfId="585" priority="894" operator="containsText" text="不適切">
      <formula>NOT(ISERROR(SEARCH("不適切",T69)))</formula>
    </cfRule>
    <cfRule type="containsText" dxfId="584" priority="893" operator="containsText" text="要入力">
      <formula>NOT(ISERROR(SEARCH("要入力",T69)))</formula>
    </cfRule>
    <cfRule type="containsText" dxfId="583" priority="892" operator="containsText" text="適切">
      <formula>NOT(ISERROR(SEARCH("適切",T69)))</formula>
    </cfRule>
    <cfRule type="containsText" dxfId="582" priority="891" operator="containsText" text="不適切">
      <formula>NOT(ISERROR(SEARCH("不適切",T69)))</formula>
    </cfRule>
    <cfRule type="containsText" dxfId="581" priority="890" operator="containsText" text="要確認">
      <formula>NOT(ISERROR(SEARCH("要確認",T69)))</formula>
    </cfRule>
    <cfRule type="containsText" dxfId="580" priority="889" operator="containsText" text="要入力">
      <formula>NOT(ISERROR(SEARCH("要入力",T69)))</formula>
    </cfRule>
    <cfRule type="containsText" dxfId="579" priority="888" operator="containsText" text="適切">
      <formula>NOT(ISERROR(SEARCH("適切",T69)))</formula>
    </cfRule>
    <cfRule type="containsText" dxfId="578" priority="887" operator="containsText" text="不適切">
      <formula>NOT(ISERROR(SEARCH("不適切",T69)))</formula>
    </cfRule>
    <cfRule type="containsText" dxfId="577" priority="886" operator="containsText" text="要確認">
      <formula>NOT(ISERROR(SEARCH("要確認",T69)))</formula>
    </cfRule>
    <cfRule type="containsText" dxfId="576" priority="885" operator="containsText" text="要入力">
      <formula>NOT(ISERROR(SEARCH("要入力",T69)))</formula>
    </cfRule>
    <cfRule type="containsText" dxfId="575" priority="884" operator="containsText" text="非該当">
      <formula>NOT(ISERROR(SEARCH("非該当",T69)))</formula>
    </cfRule>
    <cfRule type="cellIs" dxfId="574" priority="883" operator="equal">
      <formula>"要確認"</formula>
    </cfRule>
    <cfRule type="cellIs" dxfId="573" priority="882" operator="equal">
      <formula>"適切"</formula>
    </cfRule>
    <cfRule type="cellIs" dxfId="572" priority="881" operator="equal">
      <formula>"不適切"</formula>
    </cfRule>
    <cfRule type="containsText" dxfId="571" priority="880" operator="containsText" text="要入力">
      <formula>NOT(ISERROR(SEARCH("要入力",T69)))</formula>
    </cfRule>
    <cfRule type="cellIs" dxfId="570" priority="879" operator="equal">
      <formula>"不適切"</formula>
    </cfRule>
    <cfRule type="cellIs" dxfId="569" priority="878" operator="equal">
      <formula>"適切"</formula>
    </cfRule>
    <cfRule type="cellIs" dxfId="568" priority="877" operator="equal">
      <formula>"要確認"</formula>
    </cfRule>
    <cfRule type="cellIs" dxfId="567" priority="875" operator="equal">
      <formula>"要入力"</formula>
    </cfRule>
    <cfRule type="containsText" dxfId="566" priority="874" operator="containsText" text="適切">
      <formula>NOT(ISERROR(SEARCH("適切",T69)))</formula>
    </cfRule>
    <cfRule type="cellIs" dxfId="565" priority="873" operator="equal">
      <formula>"不適切"</formula>
    </cfRule>
    <cfRule type="cellIs" dxfId="564" priority="872" operator="equal">
      <formula>"要確認"</formula>
    </cfRule>
    <cfRule type="containsText" dxfId="563" priority="871" operator="containsText" text="要入力">
      <formula>NOT(ISERROR(SEARCH("要入力",T69)))</formula>
    </cfRule>
    <cfRule type="cellIs" dxfId="562" priority="870" operator="equal">
      <formula>"適切"</formula>
    </cfRule>
    <cfRule type="cellIs" dxfId="561" priority="869" operator="equal">
      <formula>"不適切"</formula>
    </cfRule>
    <cfRule type="cellIs" dxfId="560" priority="868" operator="equal">
      <formula>"非該当"</formula>
    </cfRule>
    <cfRule type="containsText" dxfId="559" priority="867" operator="containsText" text="要入力">
      <formula>NOT(ISERROR(SEARCH("要入力",T69)))</formula>
    </cfRule>
    <cfRule type="cellIs" dxfId="558" priority="866" operator="equal">
      <formula>"適切"</formula>
    </cfRule>
    <cfRule type="cellIs" dxfId="557" priority="865" operator="equal">
      <formula>"不適切"</formula>
    </cfRule>
    <cfRule type="cellIs" dxfId="556" priority="864" operator="equal">
      <formula>"非該当"</formula>
    </cfRule>
    <cfRule type="containsText" dxfId="555" priority="863" operator="containsText" text="要入力">
      <formula>NOT(ISERROR(SEARCH("要入力",T69)))</formula>
    </cfRule>
    <cfRule type="cellIs" dxfId="554" priority="862" operator="equal">
      <formula>"適切"</formula>
    </cfRule>
    <cfRule type="cellIs" dxfId="553" priority="861" operator="equal">
      <formula>"不適切"</formula>
    </cfRule>
    <cfRule type="cellIs" dxfId="552" priority="860" operator="equal">
      <formula>"非該当"</formula>
    </cfRule>
    <cfRule type="containsText" dxfId="551" priority="859" operator="containsText" text="要入力">
      <formula>NOT(ISERROR(SEARCH("要入力",T69)))</formula>
    </cfRule>
    <cfRule type="containsText" dxfId="550" priority="876" operator="containsText" text="要入力">
      <formula>NOT(ISERROR(SEARCH("要入力",T69)))</formula>
    </cfRule>
  </conditionalFormatting>
  <conditionalFormatting sqref="T69:T71">
    <cfRule type="cellIs" dxfId="549" priority="771" operator="equal">
      <formula>"要入力"</formula>
    </cfRule>
    <cfRule type="cellIs" dxfId="548" priority="770" operator="equal">
      <formula>"不適切"</formula>
    </cfRule>
    <cfRule type="cellIs" dxfId="547" priority="769" operator="equal">
      <formula>"適切"</formula>
    </cfRule>
    <cfRule type="cellIs" dxfId="546" priority="734" operator="equal">
      <formula>"非該当"</formula>
    </cfRule>
    <cfRule type="cellIs" dxfId="545" priority="768" operator="equal">
      <formula>"要確認"</formula>
    </cfRule>
  </conditionalFormatting>
  <conditionalFormatting sqref="T70">
    <cfRule type="containsText" dxfId="544" priority="725" operator="containsText" text="要入力">
      <formula>NOT(ISERROR(SEARCH("要入力",T70)))</formula>
    </cfRule>
    <cfRule type="cellIs" dxfId="543" priority="724" operator="equal">
      <formula>"非該当"</formula>
    </cfRule>
    <cfRule type="cellIs" dxfId="542" priority="723" operator="equal">
      <formula>"要入力"</formula>
    </cfRule>
    <cfRule type="cellIs" dxfId="541" priority="721" operator="equal">
      <formula>"適切"</formula>
    </cfRule>
    <cfRule type="cellIs" dxfId="540" priority="720" operator="equal">
      <formula>"要確認"</formula>
    </cfRule>
    <cfRule type="containsText" dxfId="539" priority="750" operator="containsText" text="非該当">
      <formula>NOT(ISERROR(SEARCH("非該当",T70)))</formula>
    </cfRule>
    <cfRule type="containsText" dxfId="538" priority="757" operator="containsText" text="不適切">
      <formula>NOT(ISERROR(SEARCH("不適切",T70)))</formula>
    </cfRule>
    <cfRule type="containsText" dxfId="537" priority="756" operator="containsText" text="要確認">
      <formula>NOT(ISERROR(SEARCH("要確認",T70)))</formula>
    </cfRule>
    <cfRule type="cellIs" dxfId="536" priority="739" operator="equal">
      <formula>"不適切"</formula>
    </cfRule>
    <cfRule type="containsText" dxfId="535" priority="755" operator="containsText" text="要入力">
      <formula>NOT(ISERROR(SEARCH("要入力",T70)))</formula>
    </cfRule>
    <cfRule type="containsText" dxfId="534" priority="754" operator="containsText" text="適切">
      <formula>NOT(ISERROR(SEARCH("適切",T70)))</formula>
    </cfRule>
    <cfRule type="containsText" dxfId="533" priority="753" operator="containsText" text="不適切">
      <formula>NOT(ISERROR(SEARCH("不適切",T70)))</formula>
    </cfRule>
    <cfRule type="containsText" dxfId="532" priority="759" operator="containsText" text="要入力">
      <formula>NOT(ISERROR(SEARCH("要入力",T70)))</formula>
    </cfRule>
    <cfRule type="containsText" dxfId="531" priority="760" operator="containsText" text="不適切">
      <formula>NOT(ISERROR(SEARCH("不適切",T70)))</formula>
    </cfRule>
    <cfRule type="containsText" dxfId="530" priority="761" operator="containsText" text="適切">
      <formula>NOT(ISERROR(SEARCH("適切",T70)))</formula>
    </cfRule>
    <cfRule type="containsText" dxfId="529" priority="762" operator="containsText" text="要確認">
      <formula>NOT(ISERROR(SEARCH("要確認",T70)))</formula>
    </cfRule>
    <cfRule type="containsText" dxfId="528" priority="763" operator="containsText" text="要入力">
      <formula>NOT(ISERROR(SEARCH("要入力",T70)))</formula>
    </cfRule>
    <cfRule type="containsText" dxfId="527" priority="764" operator="containsText" text="不適切">
      <formula>NOT(ISERROR(SEARCH("不適切",T70)))</formula>
    </cfRule>
    <cfRule type="containsText" dxfId="526" priority="765" operator="containsText" text="適切">
      <formula>NOT(ISERROR(SEARCH("適切",T70)))</formula>
    </cfRule>
    <cfRule type="containsText" dxfId="525" priority="766" operator="containsText" text="要確認">
      <formula>NOT(ISERROR(SEARCH("要確認",T70)))</formula>
    </cfRule>
    <cfRule type="containsText" dxfId="524" priority="767" operator="containsText" text="要入力">
      <formula>NOT(ISERROR(SEARCH("要入力",T70)))</formula>
    </cfRule>
    <cfRule type="cellIs" dxfId="523" priority="722" operator="equal">
      <formula>"不適切"</formula>
    </cfRule>
    <cfRule type="containsText" dxfId="522" priority="752" operator="containsText" text="要確認">
      <formula>NOT(ISERROR(SEARCH("要確認",T70)))</formula>
    </cfRule>
    <cfRule type="containsText" dxfId="521" priority="751" operator="containsText" text="要入力">
      <formula>NOT(ISERROR(SEARCH("要入力",T70)))</formula>
    </cfRule>
    <cfRule type="cellIs" dxfId="520" priority="749" operator="equal">
      <formula>"要確認"</formula>
    </cfRule>
    <cfRule type="cellIs" dxfId="519" priority="748" operator="equal">
      <formula>"適切"</formula>
    </cfRule>
    <cfRule type="cellIs" dxfId="518" priority="747" operator="equal">
      <formula>"不適切"</formula>
    </cfRule>
    <cfRule type="containsText" dxfId="517" priority="746" operator="containsText" text="要入力">
      <formula>NOT(ISERROR(SEARCH("要入力",T70)))</formula>
    </cfRule>
    <cfRule type="cellIs" dxfId="516" priority="745" operator="equal">
      <formula>"不適切"</formula>
    </cfRule>
    <cfRule type="cellIs" dxfId="515" priority="744" operator="equal">
      <formula>"適切"</formula>
    </cfRule>
    <cfRule type="cellIs" dxfId="514" priority="743" operator="equal">
      <formula>"要確認"</formula>
    </cfRule>
    <cfRule type="containsText" dxfId="513" priority="742" operator="containsText" text="要入力">
      <formula>NOT(ISERROR(SEARCH("要入力",T70)))</formula>
    </cfRule>
    <cfRule type="cellIs" dxfId="512" priority="741" operator="equal">
      <formula>"要入力"</formula>
    </cfRule>
    <cfRule type="containsText" dxfId="511" priority="740" operator="containsText" text="適切">
      <formula>NOT(ISERROR(SEARCH("適切",T70)))</formula>
    </cfRule>
    <cfRule type="cellIs" dxfId="510" priority="738" operator="equal">
      <formula>"要確認"</formula>
    </cfRule>
    <cfRule type="containsText" dxfId="509" priority="737" operator="containsText" text="要入力">
      <formula>NOT(ISERROR(SEARCH("要入力",T70)))</formula>
    </cfRule>
    <cfRule type="cellIs" dxfId="508" priority="736" operator="equal">
      <formula>"適切"</formula>
    </cfRule>
    <cfRule type="cellIs" dxfId="507" priority="735" operator="equal">
      <formula>"不適切"</formula>
    </cfRule>
    <cfRule type="containsText" dxfId="506" priority="733" operator="containsText" text="要入力">
      <formula>NOT(ISERROR(SEARCH("要入力",T70)))</formula>
    </cfRule>
    <cfRule type="containsText" dxfId="505" priority="758" operator="containsText" text="適切">
      <formula>NOT(ISERROR(SEARCH("適切",T70)))</formula>
    </cfRule>
    <cfRule type="cellIs" dxfId="504" priority="732" operator="equal">
      <formula>"適切"</formula>
    </cfRule>
    <cfRule type="cellIs" dxfId="503" priority="731" operator="equal">
      <formula>"不適切"</formula>
    </cfRule>
    <cfRule type="cellIs" dxfId="502" priority="730" operator="equal">
      <formula>"非該当"</formula>
    </cfRule>
    <cfRule type="containsText" dxfId="501" priority="729" operator="containsText" text="要入力">
      <formula>NOT(ISERROR(SEARCH("要入力",T70)))</formula>
    </cfRule>
    <cfRule type="cellIs" dxfId="500" priority="728" operator="equal">
      <formula>"適切"</formula>
    </cfRule>
    <cfRule type="cellIs" dxfId="499" priority="727" operator="equal">
      <formula>"不適切"</formula>
    </cfRule>
    <cfRule type="cellIs" dxfId="498" priority="726" operator="equal">
      <formula>"非該当"</formula>
    </cfRule>
  </conditionalFormatting>
  <conditionalFormatting sqref="T71">
    <cfRule type="containsText" dxfId="497" priority="833" operator="containsText" text="要確認">
      <formula>NOT(ISERROR(SEARCH("要確認",T71)))</formula>
    </cfRule>
    <cfRule type="cellIs" dxfId="496" priority="802" operator="equal">
      <formula>"不適切"</formula>
    </cfRule>
    <cfRule type="cellIs" dxfId="495" priority="803" operator="equal">
      <formula>"適切"</formula>
    </cfRule>
    <cfRule type="containsText" dxfId="494" priority="804" operator="containsText" text="要入力">
      <formula>NOT(ISERROR(SEARCH("要入力",T71)))</formula>
    </cfRule>
    <cfRule type="containsText" dxfId="493" priority="834" operator="containsText" text="要入力">
      <formula>NOT(ISERROR(SEARCH("要入力",T71)))</formula>
    </cfRule>
    <cfRule type="containsText" dxfId="492" priority="827" operator="containsText" text="不適切">
      <formula>NOT(ISERROR(SEARCH("不適切",T71)))</formula>
    </cfRule>
    <cfRule type="containsText" dxfId="491" priority="832" operator="containsText" text="適切">
      <formula>NOT(ISERROR(SEARCH("適切",T71)))</formula>
    </cfRule>
    <cfRule type="containsText" dxfId="490" priority="831" operator="containsText" text="不適切">
      <formula>NOT(ISERROR(SEARCH("不適切",T71)))</formula>
    </cfRule>
    <cfRule type="containsText" dxfId="489" priority="829" operator="containsText" text="要確認">
      <formula>NOT(ISERROR(SEARCH("要確認",T71)))</formula>
    </cfRule>
    <cfRule type="containsText" dxfId="488" priority="828" operator="containsText" text="適切">
      <formula>NOT(ISERROR(SEARCH("適切",T71)))</formula>
    </cfRule>
    <cfRule type="cellIs" dxfId="487" priority="805" operator="equal">
      <formula>"要確認"</formula>
    </cfRule>
    <cfRule type="containsText" dxfId="486" priority="826" operator="containsText" text="要入力">
      <formula>NOT(ISERROR(SEARCH("要入力",T71)))</formula>
    </cfRule>
    <cfRule type="containsText" dxfId="485" priority="825" operator="containsText" text="適切">
      <formula>NOT(ISERROR(SEARCH("適切",T71)))</formula>
    </cfRule>
    <cfRule type="containsText" dxfId="484" priority="824" operator="containsText" text="不適切">
      <formula>NOT(ISERROR(SEARCH("不適切",T71)))</formula>
    </cfRule>
    <cfRule type="containsText" dxfId="483" priority="823" operator="containsText" text="要確認">
      <formula>NOT(ISERROR(SEARCH("要確認",T71)))</formula>
    </cfRule>
    <cfRule type="containsText" dxfId="482" priority="822" operator="containsText" text="要入力">
      <formula>NOT(ISERROR(SEARCH("要入力",T71)))</formula>
    </cfRule>
    <cfRule type="containsText" dxfId="481" priority="821" operator="containsText" text="適切">
      <formula>NOT(ISERROR(SEARCH("適切",T71)))</formula>
    </cfRule>
    <cfRule type="containsText" dxfId="480" priority="820" operator="containsText" text="不適切">
      <formula>NOT(ISERROR(SEARCH("不適切",T71)))</formula>
    </cfRule>
    <cfRule type="containsText" dxfId="479" priority="819" operator="containsText" text="要確認">
      <formula>NOT(ISERROR(SEARCH("要確認",T71)))</formula>
    </cfRule>
    <cfRule type="containsText" dxfId="478" priority="818" operator="containsText" text="要入力">
      <formula>NOT(ISERROR(SEARCH("要入力",T71)))</formula>
    </cfRule>
    <cfRule type="containsText" dxfId="477" priority="813" operator="containsText" text="要入力">
      <formula>NOT(ISERROR(SEARCH("要入力",T71)))</formula>
    </cfRule>
    <cfRule type="cellIs" dxfId="476" priority="810" operator="equal">
      <formula>"要確認"</formula>
    </cfRule>
    <cfRule type="cellIs" dxfId="475" priority="812" operator="equal">
      <formula>"不適切"</formula>
    </cfRule>
    <cfRule type="containsText" dxfId="474" priority="809" operator="containsText" text="要入力">
      <formula>NOT(ISERROR(SEARCH("要入力",T71)))</formula>
    </cfRule>
    <cfRule type="cellIs" dxfId="473" priority="808" operator="equal">
      <formula>"要入力"</formula>
    </cfRule>
    <cfRule type="containsText" dxfId="472" priority="807" operator="containsText" text="適切">
      <formula>NOT(ISERROR(SEARCH("適切",T71)))</formula>
    </cfRule>
    <cfRule type="cellIs" dxfId="471" priority="814" operator="equal">
      <formula>"不適切"</formula>
    </cfRule>
    <cfRule type="cellIs" dxfId="470" priority="811" operator="equal">
      <formula>"適切"</formula>
    </cfRule>
    <cfRule type="containsText" dxfId="469" priority="830" operator="containsText" text="要入力">
      <formula>NOT(ISERROR(SEARCH("要入力",T71)))</formula>
    </cfRule>
    <cfRule type="cellIs" dxfId="468" priority="815" operator="equal">
      <formula>"適切"</formula>
    </cfRule>
    <cfRule type="cellIs" dxfId="467" priority="816" operator="equal">
      <formula>"要確認"</formula>
    </cfRule>
    <cfRule type="containsText" dxfId="466" priority="817" operator="containsText" text="非該当">
      <formula>NOT(ISERROR(SEARCH("非該当",T71)))</formula>
    </cfRule>
    <cfRule type="containsText" dxfId="465" priority="792" operator="containsText" text="要入力">
      <formula>NOT(ISERROR(SEARCH("要入力",T71)))</formula>
    </cfRule>
    <cfRule type="cellIs" dxfId="464" priority="793" operator="equal">
      <formula>"非該当"</formula>
    </cfRule>
    <cfRule type="cellIs" dxfId="463" priority="794" operator="equal">
      <formula>"不適切"</formula>
    </cfRule>
    <cfRule type="cellIs" dxfId="462" priority="795" operator="equal">
      <formula>"適切"</formula>
    </cfRule>
    <cfRule type="containsText" dxfId="461" priority="796" operator="containsText" text="要入力">
      <formula>NOT(ISERROR(SEARCH("要入力",T71)))</formula>
    </cfRule>
    <cfRule type="cellIs" dxfId="460" priority="797" operator="equal">
      <formula>"非該当"</formula>
    </cfRule>
    <cfRule type="cellIs" dxfId="459" priority="798" operator="equal">
      <formula>"不適切"</formula>
    </cfRule>
    <cfRule type="cellIs" dxfId="458" priority="799" operator="equal">
      <formula>"適切"</formula>
    </cfRule>
    <cfRule type="containsText" dxfId="457" priority="800" operator="containsText" text="要入力">
      <formula>NOT(ISERROR(SEARCH("要入力",T71)))</formula>
    </cfRule>
    <cfRule type="cellIs" dxfId="456" priority="806" operator="equal">
      <formula>"不適切"</formula>
    </cfRule>
  </conditionalFormatting>
  <conditionalFormatting sqref="T71:T75">
    <cfRule type="cellIs" dxfId="455" priority="837" operator="equal">
      <formula>"不適切"</formula>
    </cfRule>
    <cfRule type="cellIs" dxfId="454" priority="836" operator="equal">
      <formula>"適切"</formula>
    </cfRule>
    <cfRule type="cellIs" dxfId="453" priority="835" operator="equal">
      <formula>"要確認"</formula>
    </cfRule>
    <cfRule type="cellIs" dxfId="452" priority="838" operator="equal">
      <formula>"要入力"</formula>
    </cfRule>
    <cfRule type="cellIs" dxfId="451" priority="801" operator="equal">
      <formula>"非該当"</formula>
    </cfRule>
  </conditionalFormatting>
  <conditionalFormatting sqref="T76">
    <cfRule type="cellIs" dxfId="450" priority="657" operator="equal">
      <formula>"非該当"</formula>
    </cfRule>
    <cfRule type="cellIs" dxfId="449" priority="656" operator="equal">
      <formula>"要入力"</formula>
    </cfRule>
    <cfRule type="cellIs" dxfId="448" priority="655" operator="equal">
      <formula>"不適切"</formula>
    </cfRule>
    <cfRule type="cellIs" dxfId="447" priority="654" operator="equal">
      <formula>"適切"</formula>
    </cfRule>
    <cfRule type="cellIs" dxfId="446" priority="653" operator="equal">
      <formula>"要確認"</formula>
    </cfRule>
    <cfRule type="containsText" dxfId="445" priority="699" operator="containsText" text="要確認">
      <formula>NOT(ISERROR(SEARCH("要確認",T76)))</formula>
    </cfRule>
    <cfRule type="containsText" dxfId="444" priority="688" operator="containsText" text="要入力">
      <formula>NOT(ISERROR(SEARCH("要入力",T76)))</formula>
    </cfRule>
    <cfRule type="containsText" dxfId="443" priority="689" operator="containsText" text="要確認">
      <formula>NOT(ISERROR(SEARCH("要確認",T76)))</formula>
    </cfRule>
    <cfRule type="containsText" dxfId="442" priority="690" operator="containsText" text="不適切">
      <formula>NOT(ISERROR(SEARCH("不適切",T76)))</formula>
    </cfRule>
    <cfRule type="containsText" dxfId="441" priority="691" operator="containsText" text="適切">
      <formula>NOT(ISERROR(SEARCH("適切",T76)))</formula>
    </cfRule>
    <cfRule type="containsText" dxfId="440" priority="692" operator="containsText" text="要入力">
      <formula>NOT(ISERROR(SEARCH("要入力",T76)))</formula>
    </cfRule>
    <cfRule type="containsText" dxfId="439" priority="693" operator="containsText" text="不適切">
      <formula>NOT(ISERROR(SEARCH("不適切",T76)))</formula>
    </cfRule>
    <cfRule type="containsText" dxfId="438" priority="694" operator="containsText" text="適切">
      <formula>NOT(ISERROR(SEARCH("適切",T76)))</formula>
    </cfRule>
    <cfRule type="containsText" dxfId="437" priority="695" operator="containsText" text="要確認">
      <formula>NOT(ISERROR(SEARCH("要確認",T76)))</formula>
    </cfRule>
    <cfRule type="containsText" dxfId="436" priority="696" operator="containsText" text="要入力">
      <formula>NOT(ISERROR(SEARCH("要入力",T76)))</formula>
    </cfRule>
    <cfRule type="containsText" dxfId="435" priority="697" operator="containsText" text="不適切">
      <formula>NOT(ISERROR(SEARCH("不適切",T76)))</formula>
    </cfRule>
    <cfRule type="containsText" dxfId="434" priority="698" operator="containsText" text="適切">
      <formula>NOT(ISERROR(SEARCH("適切",T76)))</formula>
    </cfRule>
    <cfRule type="containsText" dxfId="433" priority="700" operator="containsText" text="要入力">
      <formula>NOT(ISERROR(SEARCH("要入力",T76)))</formula>
    </cfRule>
    <cfRule type="containsText" dxfId="432" priority="687" operator="containsText" text="適切">
      <formula>NOT(ISERROR(SEARCH("適切",T76)))</formula>
    </cfRule>
    <cfRule type="containsText" dxfId="431" priority="686" operator="containsText" text="不適切">
      <formula>NOT(ISERROR(SEARCH("不適切",T76)))</formula>
    </cfRule>
    <cfRule type="containsText" dxfId="430" priority="685" operator="containsText" text="要確認">
      <formula>NOT(ISERROR(SEARCH("要確認",T76)))</formula>
    </cfRule>
    <cfRule type="containsText" dxfId="429" priority="684" operator="containsText" text="要入力">
      <formula>NOT(ISERROR(SEARCH("要入力",T76)))</formula>
    </cfRule>
    <cfRule type="containsText" dxfId="428" priority="683" operator="containsText" text="非該当">
      <formula>NOT(ISERROR(SEARCH("非該当",T76)))</formula>
    </cfRule>
    <cfRule type="cellIs" dxfId="427" priority="682" operator="equal">
      <formula>"要確認"</formula>
    </cfRule>
    <cfRule type="cellIs" dxfId="426" priority="681" operator="equal">
      <formula>"適切"</formula>
    </cfRule>
    <cfRule type="cellIs" dxfId="425" priority="680" operator="equal">
      <formula>"不適切"</formula>
    </cfRule>
    <cfRule type="containsText" dxfId="424" priority="679" operator="containsText" text="要入力">
      <formula>NOT(ISERROR(SEARCH("要入力",T76)))</formula>
    </cfRule>
    <cfRule type="cellIs" dxfId="423" priority="678" operator="equal">
      <formula>"不適切"</formula>
    </cfRule>
    <cfRule type="cellIs" dxfId="422" priority="677" operator="equal">
      <formula>"適切"</formula>
    </cfRule>
    <cfRule type="cellIs" dxfId="421" priority="676" operator="equal">
      <formula>"要確認"</formula>
    </cfRule>
    <cfRule type="containsText" dxfId="420" priority="675" operator="containsText" text="要入力">
      <formula>NOT(ISERROR(SEARCH("要入力",T76)))</formula>
    </cfRule>
    <cfRule type="cellIs" dxfId="419" priority="674" operator="equal">
      <formula>"要入力"</formula>
    </cfRule>
    <cfRule type="containsText" dxfId="418" priority="673" operator="containsText" text="適切">
      <formula>NOT(ISERROR(SEARCH("適切",T76)))</formula>
    </cfRule>
    <cfRule type="cellIs" dxfId="417" priority="672" operator="equal">
      <formula>"不適切"</formula>
    </cfRule>
    <cfRule type="cellIs" dxfId="416" priority="671" operator="equal">
      <formula>"要確認"</formula>
    </cfRule>
    <cfRule type="containsText" dxfId="415" priority="670" operator="containsText" text="要入力">
      <formula>NOT(ISERROR(SEARCH("要入力",T76)))</formula>
    </cfRule>
    <cfRule type="cellIs" dxfId="414" priority="669" operator="equal">
      <formula>"適切"</formula>
    </cfRule>
    <cfRule type="cellIs" dxfId="413" priority="668" operator="equal">
      <formula>"不適切"</formula>
    </cfRule>
    <cfRule type="containsText" dxfId="412" priority="666" operator="containsText" text="要入力">
      <formula>NOT(ISERROR(SEARCH("要入力",T76)))</formula>
    </cfRule>
    <cfRule type="cellIs" dxfId="411" priority="665" operator="equal">
      <formula>"適切"</formula>
    </cfRule>
    <cfRule type="cellIs" dxfId="410" priority="664" operator="equal">
      <formula>"不適切"</formula>
    </cfRule>
    <cfRule type="cellIs" dxfId="409" priority="663" operator="equal">
      <formula>"非該当"</formula>
    </cfRule>
    <cfRule type="containsText" dxfId="408" priority="662" operator="containsText" text="要入力">
      <formula>NOT(ISERROR(SEARCH("要入力",T76)))</formula>
    </cfRule>
    <cfRule type="cellIs" dxfId="407" priority="661" operator="equal">
      <formula>"適切"</formula>
    </cfRule>
    <cfRule type="cellIs" dxfId="406" priority="660" operator="equal">
      <formula>"不適切"</formula>
    </cfRule>
    <cfRule type="cellIs" dxfId="405" priority="659" operator="equal">
      <formula>"非該当"</formula>
    </cfRule>
    <cfRule type="containsText" dxfId="404" priority="658" operator="containsText" text="要入力">
      <formula>NOT(ISERROR(SEARCH("要入力",T76)))</formula>
    </cfRule>
  </conditionalFormatting>
  <conditionalFormatting sqref="T76:T89">
    <cfRule type="cellIs" dxfId="403" priority="704" operator="equal">
      <formula>"要入力"</formula>
    </cfRule>
    <cfRule type="cellIs" dxfId="402" priority="701" operator="equal">
      <formula>"要確認"</formula>
    </cfRule>
    <cfRule type="cellIs" dxfId="401" priority="702" operator="equal">
      <formula>"適切"</formula>
    </cfRule>
    <cfRule type="cellIs" dxfId="400" priority="703" operator="equal">
      <formula>"不適切"</formula>
    </cfRule>
    <cfRule type="cellIs" dxfId="399" priority="667" operator="equal">
      <formula>"非該当"</formula>
    </cfRule>
  </conditionalFormatting>
  <conditionalFormatting sqref="T90">
    <cfRule type="cellIs" dxfId="398" priority="604" operator="equal">
      <formula>"不適切"</formula>
    </cfRule>
    <cfRule type="cellIs" dxfId="397" priority="605" operator="equal">
      <formula>"適切"</formula>
    </cfRule>
    <cfRule type="containsText" dxfId="396" priority="606" operator="containsText" text="要入力">
      <formula>NOT(ISERROR(SEARCH("要入力",T90)))</formula>
    </cfRule>
    <cfRule type="cellIs" dxfId="395" priority="607" operator="equal">
      <formula>"要確認"</formula>
    </cfRule>
    <cfRule type="cellIs" dxfId="394" priority="608" operator="equal">
      <formula>"不適切"</formula>
    </cfRule>
    <cfRule type="containsText" dxfId="393" priority="609" operator="containsText" text="適切">
      <formula>NOT(ISERROR(SEARCH("適切",T90)))</formula>
    </cfRule>
    <cfRule type="cellIs" dxfId="392" priority="610" operator="equal">
      <formula>"要入力"</formula>
    </cfRule>
    <cfRule type="containsText" dxfId="391" priority="611" operator="containsText" text="要入力">
      <formula>NOT(ISERROR(SEARCH("要入力",T90)))</formula>
    </cfRule>
    <cfRule type="cellIs" dxfId="390" priority="617" operator="equal">
      <formula>"適切"</formula>
    </cfRule>
    <cfRule type="cellIs" dxfId="389" priority="612" operator="equal">
      <formula>"要確認"</formula>
    </cfRule>
    <cfRule type="cellIs" dxfId="388" priority="613" operator="equal">
      <formula>"適切"</formula>
    </cfRule>
    <cfRule type="cellIs" dxfId="387" priority="614" operator="equal">
      <formula>"不適切"</formula>
    </cfRule>
    <cfRule type="containsText" dxfId="386" priority="615" operator="containsText" text="要入力">
      <formula>NOT(ISERROR(SEARCH("要入力",T90)))</formula>
    </cfRule>
    <cfRule type="cellIs" dxfId="385" priority="589" operator="equal">
      <formula>"要確認"</formula>
    </cfRule>
    <cfRule type="containsText" dxfId="384" priority="621" operator="containsText" text="要確認">
      <formula>NOT(ISERROR(SEARCH("要確認",T90)))</formula>
    </cfRule>
    <cfRule type="containsText" dxfId="383" priority="620" operator="containsText" text="要入力">
      <formula>NOT(ISERROR(SEARCH("要入力",T90)))</formula>
    </cfRule>
    <cfRule type="containsText" dxfId="382" priority="619" operator="containsText" text="非該当">
      <formula>NOT(ISERROR(SEARCH("非該当",T90)))</formula>
    </cfRule>
    <cfRule type="cellIs" dxfId="381" priority="618" operator="equal">
      <formula>"要確認"</formula>
    </cfRule>
    <cfRule type="containsText" dxfId="380" priority="598" operator="containsText" text="要入力">
      <formula>NOT(ISERROR(SEARCH("要入力",T90)))</formula>
    </cfRule>
    <cfRule type="cellIs" dxfId="379" priority="600" operator="equal">
      <formula>"不適切"</formula>
    </cfRule>
    <cfRule type="cellIs" dxfId="378" priority="599" operator="equal">
      <formula>"非該当"</formula>
    </cfRule>
    <cfRule type="cellIs" dxfId="377" priority="616" operator="equal">
      <formula>"不適切"</formula>
    </cfRule>
    <cfRule type="cellIs" dxfId="376" priority="597" operator="equal">
      <formula>"適切"</formula>
    </cfRule>
    <cfRule type="cellIs" dxfId="375" priority="596" operator="equal">
      <formula>"不適切"</formula>
    </cfRule>
    <cfRule type="cellIs" dxfId="374" priority="595" operator="equal">
      <formula>"非該当"</formula>
    </cfRule>
    <cfRule type="containsText" dxfId="373" priority="594" operator="containsText" text="要入力">
      <formula>NOT(ISERROR(SEARCH("要入力",T90)))</formula>
    </cfRule>
    <cfRule type="cellIs" dxfId="372" priority="593" operator="equal">
      <formula>"非該当"</formula>
    </cfRule>
    <cfRule type="cellIs" dxfId="371" priority="592" operator="equal">
      <formula>"要入力"</formula>
    </cfRule>
    <cfRule type="cellIs" dxfId="370" priority="591" operator="equal">
      <formula>"不適切"</formula>
    </cfRule>
    <cfRule type="containsText" dxfId="369" priority="622" operator="containsText" text="不適切">
      <formula>NOT(ISERROR(SEARCH("不適切",T90)))</formula>
    </cfRule>
    <cfRule type="containsText" dxfId="368" priority="623" operator="containsText" text="適切">
      <formula>NOT(ISERROR(SEARCH("適切",T90)))</formula>
    </cfRule>
    <cfRule type="containsText" dxfId="367" priority="624" operator="containsText" text="要入力">
      <formula>NOT(ISERROR(SEARCH("要入力",T90)))</formula>
    </cfRule>
    <cfRule type="containsText" dxfId="366" priority="625" operator="containsText" text="要確認">
      <formula>NOT(ISERROR(SEARCH("要確認",T90)))</formula>
    </cfRule>
    <cfRule type="containsText" dxfId="365" priority="626" operator="containsText" text="不適切">
      <formula>NOT(ISERROR(SEARCH("不適切",T90)))</formula>
    </cfRule>
    <cfRule type="containsText" dxfId="364" priority="627" operator="containsText" text="適切">
      <formula>NOT(ISERROR(SEARCH("適切",T90)))</formula>
    </cfRule>
    <cfRule type="containsText" dxfId="363" priority="628" operator="containsText" text="要入力">
      <formula>NOT(ISERROR(SEARCH("要入力",T90)))</formula>
    </cfRule>
    <cfRule type="containsText" dxfId="362" priority="629" operator="containsText" text="不適切">
      <formula>NOT(ISERROR(SEARCH("不適切",T90)))</formula>
    </cfRule>
    <cfRule type="containsText" dxfId="361" priority="630" operator="containsText" text="適切">
      <formula>NOT(ISERROR(SEARCH("適切",T90)))</formula>
    </cfRule>
    <cfRule type="containsText" dxfId="360" priority="631" operator="containsText" text="要確認">
      <formula>NOT(ISERROR(SEARCH("要確認",T90)))</formula>
    </cfRule>
    <cfRule type="containsText" dxfId="359" priority="632" operator="containsText" text="要入力">
      <formula>NOT(ISERROR(SEARCH("要入力",T90)))</formula>
    </cfRule>
    <cfRule type="containsText" dxfId="358" priority="633" operator="containsText" text="不適切">
      <formula>NOT(ISERROR(SEARCH("不適切",T90)))</formula>
    </cfRule>
    <cfRule type="containsText" dxfId="357" priority="634" operator="containsText" text="適切">
      <formula>NOT(ISERROR(SEARCH("適切",T90)))</formula>
    </cfRule>
    <cfRule type="containsText" dxfId="356" priority="635" operator="containsText" text="要確認">
      <formula>NOT(ISERROR(SEARCH("要確認",T90)))</formula>
    </cfRule>
    <cfRule type="containsText" dxfId="355" priority="636" operator="containsText" text="要入力">
      <formula>NOT(ISERROR(SEARCH("要入力",T90)))</formula>
    </cfRule>
    <cfRule type="containsText" dxfId="354" priority="602" operator="containsText" text="要入力">
      <formula>NOT(ISERROR(SEARCH("要入力",T90)))</formula>
    </cfRule>
    <cfRule type="cellIs" dxfId="353" priority="590" operator="equal">
      <formula>"適切"</formula>
    </cfRule>
    <cfRule type="cellIs" dxfId="352" priority="601" operator="equal">
      <formula>"適切"</formula>
    </cfRule>
  </conditionalFormatting>
  <conditionalFormatting sqref="T90:T160">
    <cfRule type="cellIs" dxfId="351" priority="638" operator="equal">
      <formula>"適切"</formula>
    </cfRule>
    <cfRule type="cellIs" dxfId="350" priority="639" operator="equal">
      <formula>"不適切"</formula>
    </cfRule>
    <cfRule type="cellIs" dxfId="349" priority="640" operator="equal">
      <formula>"要入力"</formula>
    </cfRule>
    <cfRule type="cellIs" dxfId="348" priority="603" operator="equal">
      <formula>"非該当"</formula>
    </cfRule>
    <cfRule type="cellIs" dxfId="347" priority="637" operator="equal">
      <formula>"要確認"</formula>
    </cfRule>
  </conditionalFormatting>
  <conditionalFormatting sqref="T161">
    <cfRule type="containsText" dxfId="346" priority="434" operator="containsText" text="要入力">
      <formula>NOT(ISERROR(SEARCH("要入力",T161)))</formula>
    </cfRule>
    <cfRule type="containsText" dxfId="345" priority="435" operator="containsText" text="要確認">
      <formula>NOT(ISERROR(SEARCH("要確認",T161)))</formula>
    </cfRule>
    <cfRule type="containsText" dxfId="344" priority="436" operator="containsText" text="不適切">
      <formula>NOT(ISERROR(SEARCH("不適切",T161)))</formula>
    </cfRule>
    <cfRule type="containsText" dxfId="343" priority="437" operator="containsText" text="適切">
      <formula>NOT(ISERROR(SEARCH("適切",T161)))</formula>
    </cfRule>
    <cfRule type="containsText" dxfId="342" priority="438" operator="containsText" text="要入力">
      <formula>NOT(ISERROR(SEARCH("要入力",T161)))</formula>
    </cfRule>
    <cfRule type="containsText" dxfId="341" priority="439" operator="containsText" text="要確認">
      <formula>NOT(ISERROR(SEARCH("要確認",T161)))</formula>
    </cfRule>
    <cfRule type="containsText" dxfId="340" priority="440" operator="containsText" text="不適切">
      <formula>NOT(ISERROR(SEARCH("不適切",T161)))</formula>
    </cfRule>
    <cfRule type="containsText" dxfId="339" priority="441" operator="containsText" text="適切">
      <formula>NOT(ISERROR(SEARCH("適切",T161)))</formula>
    </cfRule>
    <cfRule type="containsText" dxfId="338" priority="442" operator="containsText" text="要入力">
      <formula>NOT(ISERROR(SEARCH("要入力",T161)))</formula>
    </cfRule>
    <cfRule type="containsText" dxfId="337" priority="443" operator="containsText" text="不適切">
      <formula>NOT(ISERROR(SEARCH("不適切",T161)))</formula>
    </cfRule>
    <cfRule type="containsText" dxfId="336" priority="444" operator="containsText" text="適切">
      <formula>NOT(ISERROR(SEARCH("適切",T161)))</formula>
    </cfRule>
    <cfRule type="containsText" dxfId="335" priority="446" operator="containsText" text="要入力">
      <formula>NOT(ISERROR(SEARCH("要入力",T161)))</formula>
    </cfRule>
    <cfRule type="containsText" dxfId="334" priority="447" operator="containsText" text="不適切">
      <formula>NOT(ISERROR(SEARCH("不適切",T161)))</formula>
    </cfRule>
    <cfRule type="containsText" dxfId="333" priority="448" operator="containsText" text="適切">
      <formula>NOT(ISERROR(SEARCH("適切",T161)))</formula>
    </cfRule>
    <cfRule type="containsText" dxfId="332" priority="449" operator="containsText" text="要確認">
      <formula>NOT(ISERROR(SEARCH("要確認",T161)))</formula>
    </cfRule>
    <cfRule type="containsText" dxfId="331" priority="450" operator="containsText" text="要入力">
      <formula>NOT(ISERROR(SEARCH("要入力",T161)))</formula>
    </cfRule>
    <cfRule type="cellIs" dxfId="330" priority="403" operator="equal">
      <formula>"要確認"</formula>
    </cfRule>
    <cfRule type="containsText" dxfId="329" priority="445" operator="containsText" text="要確認">
      <formula>NOT(ISERROR(SEARCH("要確認",T161)))</formula>
    </cfRule>
    <cfRule type="cellIs" dxfId="328" priority="432" operator="equal">
      <formula>"要確認"</formula>
    </cfRule>
    <cfRule type="cellIs" dxfId="327" priority="404" operator="equal">
      <formula>"適切"</formula>
    </cfRule>
    <cfRule type="cellIs" dxfId="326" priority="405" operator="equal">
      <formula>"不適切"</formula>
    </cfRule>
    <cfRule type="cellIs" dxfId="325" priority="406" operator="equal">
      <formula>"要入力"</formula>
    </cfRule>
    <cfRule type="cellIs" dxfId="324" priority="407" operator="equal">
      <formula>"非該当"</formula>
    </cfRule>
    <cfRule type="containsText" dxfId="323" priority="408" operator="containsText" text="要入力">
      <formula>NOT(ISERROR(SEARCH("要入力",T161)))</formula>
    </cfRule>
    <cfRule type="cellIs" dxfId="322" priority="409" operator="equal">
      <formula>"非該当"</formula>
    </cfRule>
    <cfRule type="cellIs" dxfId="321" priority="410" operator="equal">
      <formula>"不適切"</formula>
    </cfRule>
    <cfRule type="cellIs" dxfId="320" priority="411" operator="equal">
      <formula>"適切"</formula>
    </cfRule>
    <cfRule type="containsText" dxfId="319" priority="412" operator="containsText" text="要入力">
      <formula>NOT(ISERROR(SEARCH("要入力",T161)))</formula>
    </cfRule>
    <cfRule type="cellIs" dxfId="318" priority="413" operator="equal">
      <formula>"非該当"</formula>
    </cfRule>
    <cfRule type="cellIs" dxfId="317" priority="414" operator="equal">
      <formula>"不適切"</formula>
    </cfRule>
    <cfRule type="cellIs" dxfId="316" priority="415" operator="equal">
      <formula>"適切"</formula>
    </cfRule>
    <cfRule type="containsText" dxfId="315" priority="416" operator="containsText" text="要入力">
      <formula>NOT(ISERROR(SEARCH("要入力",T161)))</formula>
    </cfRule>
    <cfRule type="cellIs" dxfId="314" priority="418" operator="equal">
      <formula>"不適切"</formula>
    </cfRule>
    <cfRule type="cellIs" dxfId="313" priority="419" operator="equal">
      <formula>"適切"</formula>
    </cfRule>
    <cfRule type="containsText" dxfId="312" priority="420" operator="containsText" text="要入力">
      <formula>NOT(ISERROR(SEARCH("要入力",T161)))</formula>
    </cfRule>
    <cfRule type="cellIs" dxfId="311" priority="421" operator="equal">
      <formula>"要確認"</formula>
    </cfRule>
    <cfRule type="cellIs" dxfId="310" priority="422" operator="equal">
      <formula>"不適切"</formula>
    </cfRule>
    <cfRule type="containsText" dxfId="309" priority="423" operator="containsText" text="適切">
      <formula>NOT(ISERROR(SEARCH("適切",T161)))</formula>
    </cfRule>
    <cfRule type="cellIs" dxfId="308" priority="424" operator="equal">
      <formula>"要入力"</formula>
    </cfRule>
    <cfRule type="containsText" dxfId="307" priority="425" operator="containsText" text="要入力">
      <formula>NOT(ISERROR(SEARCH("要入力",T161)))</formula>
    </cfRule>
    <cfRule type="cellIs" dxfId="306" priority="426" operator="equal">
      <formula>"要確認"</formula>
    </cfRule>
    <cfRule type="cellIs" dxfId="305" priority="427" operator="equal">
      <formula>"適切"</formula>
    </cfRule>
    <cfRule type="containsText" dxfId="304" priority="433" operator="containsText" text="非該当">
      <formula>NOT(ISERROR(SEARCH("非該当",T161)))</formula>
    </cfRule>
    <cfRule type="containsText" dxfId="303" priority="429" operator="containsText" text="要入力">
      <formula>NOT(ISERROR(SEARCH("要入力",T161)))</formula>
    </cfRule>
    <cfRule type="cellIs" dxfId="302" priority="430" operator="equal">
      <formula>"不適切"</formula>
    </cfRule>
    <cfRule type="cellIs" dxfId="301" priority="431" operator="equal">
      <formula>"適切"</formula>
    </cfRule>
    <cfRule type="cellIs" dxfId="300" priority="428" operator="equal">
      <formula>"不適切"</formula>
    </cfRule>
  </conditionalFormatting>
  <conditionalFormatting sqref="T161:T162">
    <cfRule type="cellIs" dxfId="299" priority="452" operator="equal">
      <formula>"適切"</formula>
    </cfRule>
    <cfRule type="cellIs" dxfId="298" priority="451" operator="equal">
      <formula>"要確認"</formula>
    </cfRule>
    <cfRule type="cellIs" dxfId="297" priority="454" operator="equal">
      <formula>"要入力"</formula>
    </cfRule>
    <cfRule type="cellIs" dxfId="296" priority="453" operator="equal">
      <formula>"不適切"</formula>
    </cfRule>
    <cfRule type="cellIs" dxfId="295" priority="417" operator="equal">
      <formula>"非該当"</formula>
    </cfRule>
  </conditionalFormatting>
  <conditionalFormatting sqref="T162">
    <cfRule type="containsText" dxfId="294" priority="515" operator="containsText" text="適切">
      <formula>NOT(ISERROR(SEARCH("適切",T162)))</formula>
    </cfRule>
    <cfRule type="containsText" dxfId="293" priority="514" operator="containsText" text="不適切">
      <formula>NOT(ISERROR(SEARCH("不適切",T162)))</formula>
    </cfRule>
    <cfRule type="containsText" dxfId="292" priority="513" operator="containsText" text="要入力">
      <formula>NOT(ISERROR(SEARCH("要入力",T162)))</formula>
    </cfRule>
    <cfRule type="containsText" dxfId="291" priority="512" operator="containsText" text="要確認">
      <formula>NOT(ISERROR(SEARCH("要確認",T162)))</formula>
    </cfRule>
    <cfRule type="containsText" dxfId="290" priority="511" operator="containsText" text="適切">
      <formula>NOT(ISERROR(SEARCH("適切",T162)))</formula>
    </cfRule>
    <cfRule type="containsText" dxfId="289" priority="510" operator="containsText" text="不適切">
      <formula>NOT(ISERROR(SEARCH("不適切",T162)))</formula>
    </cfRule>
    <cfRule type="containsText" dxfId="288" priority="509" operator="containsText" text="要入力">
      <formula>NOT(ISERROR(SEARCH("要入力",T162)))</formula>
    </cfRule>
    <cfRule type="containsText" dxfId="287" priority="508" operator="containsText" text="適切">
      <formula>NOT(ISERROR(SEARCH("適切",T162)))</formula>
    </cfRule>
    <cfRule type="containsText" dxfId="286" priority="507" operator="containsText" text="不適切">
      <formula>NOT(ISERROR(SEARCH("不適切",T162)))</formula>
    </cfRule>
    <cfRule type="containsText" dxfId="285" priority="506" operator="containsText" text="要確認">
      <formula>NOT(ISERROR(SEARCH("要確認",T162)))</formula>
    </cfRule>
    <cfRule type="containsText" dxfId="284" priority="505" operator="containsText" text="要入力">
      <formula>NOT(ISERROR(SEARCH("要入力",T162)))</formula>
    </cfRule>
    <cfRule type="containsText" dxfId="283" priority="504" operator="containsText" text="適切">
      <formula>NOT(ISERROR(SEARCH("適切",T162)))</formula>
    </cfRule>
    <cfRule type="containsText" dxfId="282" priority="503" operator="containsText" text="不適切">
      <formula>NOT(ISERROR(SEARCH("不適切",T162)))</formula>
    </cfRule>
    <cfRule type="containsText" dxfId="281" priority="502" operator="containsText" text="要確認">
      <formula>NOT(ISERROR(SEARCH("要確認",T162)))</formula>
    </cfRule>
    <cfRule type="containsText" dxfId="280" priority="501" operator="containsText" text="要入力">
      <formula>NOT(ISERROR(SEARCH("要入力",T162)))</formula>
    </cfRule>
    <cfRule type="containsText" dxfId="279" priority="500" operator="containsText" text="非該当">
      <formula>NOT(ISERROR(SEARCH("非該当",T162)))</formula>
    </cfRule>
    <cfRule type="cellIs" dxfId="278" priority="499" operator="equal">
      <formula>"要確認"</formula>
    </cfRule>
    <cfRule type="cellIs" dxfId="277" priority="498" operator="equal">
      <formula>"適切"</formula>
    </cfRule>
    <cfRule type="cellIs" dxfId="276" priority="497" operator="equal">
      <formula>"不適切"</formula>
    </cfRule>
    <cfRule type="containsText" dxfId="275" priority="496" operator="containsText" text="要入力">
      <formula>NOT(ISERROR(SEARCH("要入力",T162)))</formula>
    </cfRule>
    <cfRule type="cellIs" dxfId="274" priority="495" operator="equal">
      <formula>"不適切"</formula>
    </cfRule>
    <cfRule type="cellIs" dxfId="273" priority="494" operator="equal">
      <formula>"適切"</formula>
    </cfRule>
    <cfRule type="cellIs" dxfId="272" priority="493" operator="equal">
      <formula>"要確認"</formula>
    </cfRule>
    <cfRule type="containsText" dxfId="271" priority="492" operator="containsText" text="要入力">
      <formula>NOT(ISERROR(SEARCH("要入力",T162)))</formula>
    </cfRule>
    <cfRule type="cellIs" dxfId="270" priority="491" operator="equal">
      <formula>"要入力"</formula>
    </cfRule>
    <cfRule type="containsText" dxfId="269" priority="490" operator="containsText" text="適切">
      <formula>NOT(ISERROR(SEARCH("適切",T162)))</formula>
    </cfRule>
    <cfRule type="cellIs" dxfId="268" priority="489" operator="equal">
      <formula>"不適切"</formula>
    </cfRule>
    <cfRule type="cellIs" dxfId="267" priority="488" operator="equal">
      <formula>"要確認"</formula>
    </cfRule>
    <cfRule type="containsText" dxfId="266" priority="487" operator="containsText" text="要入力">
      <formula>NOT(ISERROR(SEARCH("要入力",T162)))</formula>
    </cfRule>
    <cfRule type="cellIs" dxfId="265" priority="486" operator="equal">
      <formula>"適切"</formula>
    </cfRule>
    <cfRule type="cellIs" dxfId="264" priority="485" operator="equal">
      <formula>"不適切"</formula>
    </cfRule>
    <cfRule type="containsText" dxfId="263" priority="483" operator="containsText" text="要入力">
      <formula>NOT(ISERROR(SEARCH("要入力",T162)))</formula>
    </cfRule>
    <cfRule type="cellIs" dxfId="262" priority="482" operator="equal">
      <formula>"適切"</formula>
    </cfRule>
    <cfRule type="cellIs" dxfId="261" priority="481" operator="equal">
      <formula>"不適切"</formula>
    </cfRule>
    <cfRule type="cellIs" dxfId="260" priority="480" operator="equal">
      <formula>"非該当"</formula>
    </cfRule>
    <cfRule type="containsText" dxfId="259" priority="479" operator="containsText" text="要入力">
      <formula>NOT(ISERROR(SEARCH("要入力",T162)))</formula>
    </cfRule>
    <cfRule type="cellIs" dxfId="258" priority="478" operator="equal">
      <formula>"適切"</formula>
    </cfRule>
    <cfRule type="cellIs" dxfId="257" priority="477" operator="equal">
      <formula>"不適切"</formula>
    </cfRule>
    <cfRule type="cellIs" dxfId="256" priority="476" operator="equal">
      <formula>"非該当"</formula>
    </cfRule>
    <cfRule type="containsText" dxfId="255" priority="475" operator="containsText" text="要入力">
      <formula>NOT(ISERROR(SEARCH("要入力",T162)))</formula>
    </cfRule>
    <cfRule type="containsText" dxfId="254" priority="517" operator="containsText" text="要入力">
      <formula>NOT(ISERROR(SEARCH("要入力",T162)))</formula>
    </cfRule>
    <cfRule type="containsText" dxfId="253" priority="516" operator="containsText" text="要確認">
      <formula>NOT(ISERROR(SEARCH("要確認",T162)))</formula>
    </cfRule>
  </conditionalFormatting>
  <conditionalFormatting sqref="T162:T163">
    <cfRule type="cellIs" dxfId="252" priority="521" operator="equal">
      <formula>"要入力"</formula>
    </cfRule>
    <cfRule type="cellIs" dxfId="251" priority="518" operator="equal">
      <formula>"要確認"</formula>
    </cfRule>
    <cfRule type="cellIs" dxfId="250" priority="520" operator="equal">
      <formula>"不適切"</formula>
    </cfRule>
    <cfRule type="cellIs" dxfId="249" priority="519" operator="equal">
      <formula>"適切"</formula>
    </cfRule>
    <cfRule type="cellIs" dxfId="248" priority="484" operator="equal">
      <formula>"非該当"</formula>
    </cfRule>
  </conditionalFormatting>
  <conditionalFormatting sqref="T163">
    <cfRule type="containsText" dxfId="247" priority="567" operator="containsText" text="非該当">
      <formula>NOT(ISERROR(SEARCH("非該当",T163)))</formula>
    </cfRule>
    <cfRule type="containsText" dxfId="246" priority="570" operator="containsText" text="不適切">
      <formula>NOT(ISERROR(SEARCH("不適切",T163)))</formula>
    </cfRule>
    <cfRule type="containsText" dxfId="245" priority="542" operator="containsText" text="要入力">
      <formula>NOT(ISERROR(SEARCH("要入力",T163)))</formula>
    </cfRule>
    <cfRule type="containsText" dxfId="244" priority="581" operator="containsText" text="不適切">
      <formula>NOT(ISERROR(SEARCH("不適切",T163)))</formula>
    </cfRule>
    <cfRule type="containsText" dxfId="243" priority="584" operator="containsText" text="要入力">
      <formula>NOT(ISERROR(SEARCH("要入力",T163)))</formula>
    </cfRule>
    <cfRule type="containsText" dxfId="242" priority="583" operator="containsText" text="要確認">
      <formula>NOT(ISERROR(SEARCH("要確認",T163)))</formula>
    </cfRule>
    <cfRule type="containsText" dxfId="241" priority="582" operator="containsText" text="適切">
      <formula>NOT(ISERROR(SEARCH("適切",T163)))</formula>
    </cfRule>
    <cfRule type="containsText" dxfId="240" priority="580" operator="containsText" text="要入力">
      <formula>NOT(ISERROR(SEARCH("要入力",T163)))</formula>
    </cfRule>
    <cfRule type="containsText" dxfId="239" priority="579" operator="containsText" text="要確認">
      <formula>NOT(ISERROR(SEARCH("要確認",T163)))</formula>
    </cfRule>
    <cfRule type="containsText" dxfId="238" priority="569" operator="containsText" text="要確認">
      <formula>NOT(ISERROR(SEARCH("要確認",T163)))</formula>
    </cfRule>
    <cfRule type="containsText" dxfId="237" priority="568" operator="containsText" text="要入力">
      <formula>NOT(ISERROR(SEARCH("要入力",T163)))</formula>
    </cfRule>
    <cfRule type="containsText" dxfId="236" priority="557" operator="containsText" text="適切">
      <formula>NOT(ISERROR(SEARCH("適切",T163)))</formula>
    </cfRule>
    <cfRule type="cellIs" dxfId="235" priority="566" operator="equal">
      <formula>"要確認"</formula>
    </cfRule>
    <cfRule type="cellIs" dxfId="234" priority="565" operator="equal">
      <formula>"適切"</formula>
    </cfRule>
    <cfRule type="cellIs" dxfId="233" priority="564" operator="equal">
      <formula>"不適切"</formula>
    </cfRule>
    <cfRule type="containsText" dxfId="232" priority="563" operator="containsText" text="要入力">
      <formula>NOT(ISERROR(SEARCH("要入力",T163)))</formula>
    </cfRule>
    <cfRule type="cellIs" dxfId="231" priority="562" operator="equal">
      <formula>"不適切"</formula>
    </cfRule>
    <cfRule type="cellIs" dxfId="230" priority="561" operator="equal">
      <formula>"適切"</formula>
    </cfRule>
    <cfRule type="cellIs" dxfId="229" priority="560" operator="equal">
      <formula>"要確認"</formula>
    </cfRule>
    <cfRule type="containsText" dxfId="228" priority="559" operator="containsText" text="要入力">
      <formula>NOT(ISERROR(SEARCH("要入力",T163)))</formula>
    </cfRule>
    <cfRule type="cellIs" dxfId="227" priority="558" operator="equal">
      <formula>"要入力"</formula>
    </cfRule>
    <cfRule type="containsText" dxfId="226" priority="578" operator="containsText" text="適切">
      <formula>NOT(ISERROR(SEARCH("適切",T163)))</formula>
    </cfRule>
    <cfRule type="cellIs" dxfId="225" priority="556" operator="equal">
      <formula>"不適切"</formula>
    </cfRule>
    <cfRule type="cellIs" dxfId="224" priority="555" operator="equal">
      <formula>"要確認"</formula>
    </cfRule>
    <cfRule type="containsText" dxfId="223" priority="554" operator="containsText" text="要入力">
      <formula>NOT(ISERROR(SEARCH("要入力",T163)))</formula>
    </cfRule>
    <cfRule type="cellIs" dxfId="222" priority="553" operator="equal">
      <formula>"適切"</formula>
    </cfRule>
    <cfRule type="cellIs" dxfId="221" priority="552" operator="equal">
      <formula>"不適切"</formula>
    </cfRule>
    <cfRule type="containsText" dxfId="220" priority="577" operator="containsText" text="不適切">
      <formula>NOT(ISERROR(SEARCH("不適切",T163)))</formula>
    </cfRule>
    <cfRule type="containsText" dxfId="219" priority="550" operator="containsText" text="要入力">
      <formula>NOT(ISERROR(SEARCH("要入力",T163)))</formula>
    </cfRule>
    <cfRule type="cellIs" dxfId="218" priority="549" operator="equal">
      <formula>"適切"</formula>
    </cfRule>
    <cfRule type="containsText" dxfId="217" priority="576" operator="containsText" text="要入力">
      <formula>NOT(ISERROR(SEARCH("要入力",T163)))</formula>
    </cfRule>
    <cfRule type="cellIs" dxfId="216" priority="548" operator="equal">
      <formula>"不適切"</formula>
    </cfRule>
    <cfRule type="cellIs" dxfId="215" priority="547" operator="equal">
      <formula>"非該当"</formula>
    </cfRule>
    <cfRule type="containsText" dxfId="214" priority="546" operator="containsText" text="要入力">
      <formula>NOT(ISERROR(SEARCH("要入力",T163)))</formula>
    </cfRule>
    <cfRule type="cellIs" dxfId="213" priority="545" operator="equal">
      <formula>"適切"</formula>
    </cfRule>
    <cfRule type="cellIs" dxfId="212" priority="544" operator="equal">
      <formula>"不適切"</formula>
    </cfRule>
    <cfRule type="cellIs" dxfId="211" priority="543" operator="equal">
      <formula>"非該当"</formula>
    </cfRule>
    <cfRule type="containsText" dxfId="210" priority="575" operator="containsText" text="適切">
      <formula>NOT(ISERROR(SEARCH("適切",T163)))</formula>
    </cfRule>
    <cfRule type="containsText" dxfId="209" priority="574" operator="containsText" text="不適切">
      <formula>NOT(ISERROR(SEARCH("不適切",T163)))</formula>
    </cfRule>
    <cfRule type="containsText" dxfId="208" priority="573" operator="containsText" text="要確認">
      <formula>NOT(ISERROR(SEARCH("要確認",T163)))</formula>
    </cfRule>
    <cfRule type="containsText" dxfId="207" priority="572" operator="containsText" text="要入力">
      <formula>NOT(ISERROR(SEARCH("要入力",T163)))</formula>
    </cfRule>
    <cfRule type="containsText" dxfId="206" priority="571" operator="containsText" text="適切">
      <formula>NOT(ISERROR(SEARCH("適切",T163)))</formula>
    </cfRule>
  </conditionalFormatting>
  <conditionalFormatting sqref="T163:T164">
    <cfRule type="cellIs" dxfId="205" priority="588" operator="equal">
      <formula>"要入力"</formula>
    </cfRule>
    <cfRule type="cellIs" dxfId="204" priority="551" operator="equal">
      <formula>"非該当"</formula>
    </cfRule>
    <cfRule type="cellIs" dxfId="203" priority="587" operator="equal">
      <formula>"不適切"</formula>
    </cfRule>
    <cfRule type="cellIs" dxfId="202" priority="586" operator="equal">
      <formula>"適切"</formula>
    </cfRule>
    <cfRule type="cellIs" dxfId="201" priority="585" operator="equal">
      <formula>"要確認"</formula>
    </cfRule>
  </conditionalFormatting>
  <conditionalFormatting sqref="T165">
    <cfRule type="containsText" dxfId="200" priority="345" operator="containsText" text="要入力">
      <formula>NOT(ISERROR(SEARCH("要入力",T165)))</formula>
    </cfRule>
    <cfRule type="cellIs" dxfId="199" priority="344" operator="equal">
      <formula>"適切"</formula>
    </cfRule>
    <cfRule type="cellIs" dxfId="198" priority="343" operator="equal">
      <formula>"不適切"</formula>
    </cfRule>
    <cfRule type="cellIs" dxfId="197" priority="342" operator="equal">
      <formula>"非該当"</formula>
    </cfRule>
    <cfRule type="containsText" dxfId="196" priority="341" operator="containsText" text="要入力">
      <formula>NOT(ISERROR(SEARCH("要入力",T165)))</formula>
    </cfRule>
    <cfRule type="containsText" dxfId="195" priority="349" operator="containsText" text="要入力">
      <formula>NOT(ISERROR(SEARCH("要入力",T165)))</formula>
    </cfRule>
    <cfRule type="containsText" dxfId="194" priority="381" operator="containsText" text="適切">
      <formula>NOT(ISERROR(SEARCH("適切",T165)))</formula>
    </cfRule>
    <cfRule type="cellIs" dxfId="193" priority="351" operator="equal">
      <formula>"不適切"</formula>
    </cfRule>
    <cfRule type="cellIs" dxfId="192" priority="352" operator="equal">
      <formula>"適切"</formula>
    </cfRule>
    <cfRule type="containsText" dxfId="191" priority="353" operator="containsText" text="要入力">
      <formula>NOT(ISERROR(SEARCH("要入力",T165)))</formula>
    </cfRule>
    <cfRule type="cellIs" dxfId="190" priority="354" operator="equal">
      <formula>"要確認"</formula>
    </cfRule>
    <cfRule type="cellIs" dxfId="189" priority="355" operator="equal">
      <formula>"不適切"</formula>
    </cfRule>
    <cfRule type="containsText" dxfId="188" priority="358" operator="containsText" text="要入力">
      <formula>NOT(ISERROR(SEARCH("要入力",T165)))</formula>
    </cfRule>
    <cfRule type="cellIs" dxfId="187" priority="357" operator="equal">
      <formula>"要入力"</formula>
    </cfRule>
    <cfRule type="containsText" dxfId="186" priority="375" operator="containsText" text="要入力">
      <formula>NOT(ISERROR(SEARCH("要入力",T165)))</formula>
    </cfRule>
    <cfRule type="containsText" dxfId="185" priority="376" operator="containsText" text="不適切">
      <formula>NOT(ISERROR(SEARCH("不適切",T165)))</formula>
    </cfRule>
    <cfRule type="containsText" dxfId="184" priority="356" operator="containsText" text="適切">
      <formula>NOT(ISERROR(SEARCH("適切",T165)))</formula>
    </cfRule>
    <cfRule type="containsText" dxfId="183" priority="377" operator="containsText" text="適切">
      <formula>NOT(ISERROR(SEARCH("適切",T165)))</formula>
    </cfRule>
    <cfRule type="containsText" dxfId="182" priority="374" operator="containsText" text="適切">
      <formula>NOT(ISERROR(SEARCH("適切",T165)))</formula>
    </cfRule>
    <cfRule type="cellIs" dxfId="181" priority="361" operator="equal">
      <formula>"不適切"</formula>
    </cfRule>
    <cfRule type="containsText" dxfId="180" priority="380" operator="containsText" text="不適切">
      <formula>NOT(ISERROR(SEARCH("不適切",T165)))</formula>
    </cfRule>
    <cfRule type="containsText" dxfId="179" priority="382" operator="containsText" text="要確認">
      <formula>NOT(ISERROR(SEARCH("要確認",T165)))</formula>
    </cfRule>
    <cfRule type="containsText" dxfId="178" priority="378" operator="containsText" text="要確認">
      <formula>NOT(ISERROR(SEARCH("要確認",T165)))</formula>
    </cfRule>
    <cfRule type="cellIs" dxfId="177" priority="348" operator="equal">
      <formula>"適切"</formula>
    </cfRule>
    <cfRule type="cellIs" dxfId="176" priority="347" operator="equal">
      <formula>"不適切"</formula>
    </cfRule>
    <cfRule type="cellIs" dxfId="175" priority="346" operator="equal">
      <formula>"非該当"</formula>
    </cfRule>
    <cfRule type="containsText" dxfId="174" priority="362" operator="containsText" text="要入力">
      <formula>NOT(ISERROR(SEARCH("要入力",T165)))</formula>
    </cfRule>
    <cfRule type="cellIs" dxfId="173" priority="363" operator="equal">
      <formula>"不適切"</formula>
    </cfRule>
    <cfRule type="cellIs" dxfId="172" priority="364" operator="equal">
      <formula>"適切"</formula>
    </cfRule>
    <cfRule type="cellIs" dxfId="171" priority="359" operator="equal">
      <formula>"要確認"</formula>
    </cfRule>
    <cfRule type="cellIs" dxfId="170" priority="365" operator="equal">
      <formula>"要確認"</formula>
    </cfRule>
    <cfRule type="containsText" dxfId="169" priority="366" operator="containsText" text="非該当">
      <formula>NOT(ISERROR(SEARCH("非該当",T165)))</formula>
    </cfRule>
    <cfRule type="containsText" dxfId="168" priority="367" operator="containsText" text="要入力">
      <formula>NOT(ISERROR(SEARCH("要入力",T165)))</formula>
    </cfRule>
    <cfRule type="containsText" dxfId="167" priority="368" operator="containsText" text="要確認">
      <formula>NOT(ISERROR(SEARCH("要確認",T165)))</formula>
    </cfRule>
    <cfRule type="containsText" dxfId="166" priority="369" operator="containsText" text="不適切">
      <formula>NOT(ISERROR(SEARCH("不適切",T165)))</formula>
    </cfRule>
    <cfRule type="containsText" dxfId="165" priority="370" operator="containsText" text="適切">
      <formula>NOT(ISERROR(SEARCH("適切",T165)))</formula>
    </cfRule>
    <cfRule type="containsText" dxfId="164" priority="371" operator="containsText" text="要入力">
      <formula>NOT(ISERROR(SEARCH("要入力",T165)))</formula>
    </cfRule>
    <cfRule type="containsText" dxfId="163" priority="372" operator="containsText" text="要確認">
      <formula>NOT(ISERROR(SEARCH("要確認",T165)))</formula>
    </cfRule>
    <cfRule type="cellIs" dxfId="162" priority="360" operator="equal">
      <formula>"適切"</formula>
    </cfRule>
    <cfRule type="containsText" dxfId="161" priority="373" operator="containsText" text="不適切">
      <formula>NOT(ISERROR(SEARCH("不適切",T165)))</formula>
    </cfRule>
    <cfRule type="containsText" dxfId="160" priority="379" operator="containsText" text="要入力">
      <formula>NOT(ISERROR(SEARCH("要入力",T165)))</formula>
    </cfRule>
  </conditionalFormatting>
  <conditionalFormatting sqref="T165:T194">
    <cfRule type="containsText" dxfId="159" priority="383" operator="containsText" text="要入力">
      <formula>NOT(ISERROR(SEARCH("要入力",T165)))</formula>
    </cfRule>
  </conditionalFormatting>
  <conditionalFormatting sqref="T165:T204">
    <cfRule type="cellIs" dxfId="158" priority="131" operator="equal">
      <formula>"要確認"</formula>
    </cfRule>
    <cfRule type="cellIs" dxfId="157" priority="97" operator="equal">
      <formula>"非該当"</formula>
    </cfRule>
    <cfRule type="cellIs" dxfId="156" priority="133" operator="equal">
      <formula>"不適切"</formula>
    </cfRule>
    <cfRule type="cellIs" dxfId="155" priority="134" operator="equal">
      <formula>"要入力"</formula>
    </cfRule>
    <cfRule type="cellIs" dxfId="154" priority="132" operator="equal">
      <formula>"適切"</formula>
    </cfRule>
  </conditionalFormatting>
  <conditionalFormatting sqref="T195:T201">
    <cfRule type="cellIs" dxfId="153" priority="86" operator="equal">
      <formula>"要入力"</formula>
    </cfRule>
    <cfRule type="containsText" dxfId="152" priority="114" operator="containsText" text="要入力">
      <formula>NOT(ISERROR(SEARCH("要入力",T195)))</formula>
    </cfRule>
    <cfRule type="containsText" dxfId="151" priority="113" operator="containsText" text="非該当">
      <formula>NOT(ISERROR(SEARCH("非該当",T195)))</formula>
    </cfRule>
    <cfRule type="cellIs" dxfId="150" priority="112" operator="equal">
      <formula>"要確認"</formula>
    </cfRule>
    <cfRule type="cellIs" dxfId="149" priority="111" operator="equal">
      <formula>"適切"</formula>
    </cfRule>
    <cfRule type="cellIs" dxfId="148" priority="110" operator="equal">
      <formula>"不適切"</formula>
    </cfRule>
    <cfRule type="containsText" dxfId="147" priority="109" operator="containsText" text="要入力">
      <formula>NOT(ISERROR(SEARCH("要入力",T195)))</formula>
    </cfRule>
    <cfRule type="cellIs" dxfId="146" priority="108" operator="equal">
      <formula>"不適切"</formula>
    </cfRule>
    <cfRule type="cellIs" dxfId="145" priority="107" operator="equal">
      <formula>"適切"</formula>
    </cfRule>
    <cfRule type="cellIs" dxfId="144" priority="106" operator="equal">
      <formula>"要確認"</formula>
    </cfRule>
    <cfRule type="containsText" dxfId="143" priority="105" operator="containsText" text="要入力">
      <formula>NOT(ISERROR(SEARCH("要入力",T195)))</formula>
    </cfRule>
    <cfRule type="cellIs" dxfId="142" priority="104" operator="equal">
      <formula>"要入力"</formula>
    </cfRule>
    <cfRule type="containsText" dxfId="141" priority="103" operator="containsText" text="適切">
      <formula>NOT(ISERROR(SEARCH("適切",T195)))</formula>
    </cfRule>
    <cfRule type="cellIs" dxfId="140" priority="102" operator="equal">
      <formula>"不適切"</formula>
    </cfRule>
    <cfRule type="cellIs" dxfId="139" priority="101" operator="equal">
      <formula>"要確認"</formula>
    </cfRule>
    <cfRule type="containsText" dxfId="138" priority="100" operator="containsText" text="要入力">
      <formula>NOT(ISERROR(SEARCH("要入力",T195)))</formula>
    </cfRule>
    <cfRule type="cellIs" dxfId="137" priority="99" operator="equal">
      <formula>"適切"</formula>
    </cfRule>
    <cfRule type="containsText" dxfId="136" priority="96" operator="containsText" text="要入力">
      <formula>NOT(ISERROR(SEARCH("要入力",T195)))</formula>
    </cfRule>
    <cfRule type="cellIs" dxfId="135" priority="95" operator="equal">
      <formula>"適切"</formula>
    </cfRule>
    <cfRule type="cellIs" dxfId="134" priority="85" operator="equal">
      <formula>"不適切"</formula>
    </cfRule>
    <cfRule type="cellIs" dxfId="133" priority="94" operator="equal">
      <formula>"不適切"</formula>
    </cfRule>
    <cfRule type="cellIs" dxfId="132" priority="93" operator="equal">
      <formula>"非該当"</formula>
    </cfRule>
    <cfRule type="containsText" dxfId="131" priority="92" operator="containsText" text="要入力">
      <formula>NOT(ISERROR(SEARCH("要入力",T195)))</formula>
    </cfRule>
    <cfRule type="cellIs" dxfId="130" priority="91" operator="equal">
      <formula>"適切"</formula>
    </cfRule>
    <cfRule type="cellIs" dxfId="129" priority="90" operator="equal">
      <formula>"不適切"</formula>
    </cfRule>
    <cfRule type="cellIs" dxfId="128" priority="89" operator="equal">
      <formula>"非該当"</formula>
    </cfRule>
    <cfRule type="containsText" dxfId="127" priority="88" operator="containsText" text="要入力">
      <formula>NOT(ISERROR(SEARCH("要入力",T195)))</formula>
    </cfRule>
    <cfRule type="cellIs" dxfId="126" priority="87" operator="equal">
      <formula>"非該当"</formula>
    </cfRule>
    <cfRule type="cellIs" dxfId="125" priority="84" operator="equal">
      <formula>"適切"</formula>
    </cfRule>
    <cfRule type="containsText" dxfId="124" priority="127" operator="containsText" text="不適切">
      <formula>NOT(ISERROR(SEARCH("不適切",T195)))</formula>
    </cfRule>
    <cfRule type="cellIs" dxfId="123" priority="83" operator="equal">
      <formula>"要確認"</formula>
    </cfRule>
    <cfRule type="cellIs" dxfId="122" priority="98" operator="equal">
      <formula>"不適切"</formula>
    </cfRule>
    <cfRule type="containsText" dxfId="121" priority="115" operator="containsText" text="要確認">
      <formula>NOT(ISERROR(SEARCH("要確認",T195)))</formula>
    </cfRule>
    <cfRule type="containsText" dxfId="120" priority="116" operator="containsText" text="不適切">
      <formula>NOT(ISERROR(SEARCH("不適切",T195)))</formula>
    </cfRule>
    <cfRule type="containsText" dxfId="119" priority="117" operator="containsText" text="適切">
      <formula>NOT(ISERROR(SEARCH("適切",T195)))</formula>
    </cfRule>
    <cfRule type="containsText" dxfId="118" priority="118" operator="containsText" text="要入力">
      <formula>NOT(ISERROR(SEARCH("要入力",T195)))</formula>
    </cfRule>
    <cfRule type="containsText" dxfId="117" priority="119" operator="containsText" text="要確認">
      <formula>NOT(ISERROR(SEARCH("要確認",T195)))</formula>
    </cfRule>
    <cfRule type="containsText" dxfId="116" priority="120" operator="containsText" text="不適切">
      <formula>NOT(ISERROR(SEARCH("不適切",T195)))</formula>
    </cfRule>
    <cfRule type="containsText" dxfId="115" priority="121" operator="containsText" text="適切">
      <formula>NOT(ISERROR(SEARCH("適切",T195)))</formula>
    </cfRule>
    <cfRule type="containsText" dxfId="114" priority="122" operator="containsText" text="要入力">
      <formula>NOT(ISERROR(SEARCH("要入力",T195)))</formula>
    </cfRule>
    <cfRule type="containsText" dxfId="113" priority="123" operator="containsText" text="不適切">
      <formula>NOT(ISERROR(SEARCH("不適切",T195)))</formula>
    </cfRule>
    <cfRule type="containsText" dxfId="112" priority="124" operator="containsText" text="適切">
      <formula>NOT(ISERROR(SEARCH("適切",T195)))</formula>
    </cfRule>
    <cfRule type="containsText" dxfId="111" priority="125" operator="containsText" text="要確認">
      <formula>NOT(ISERROR(SEARCH("要確認",T195)))</formula>
    </cfRule>
    <cfRule type="containsText" dxfId="110" priority="126" operator="containsText" text="要入力">
      <formula>NOT(ISERROR(SEARCH("要入力",T195)))</formula>
    </cfRule>
    <cfRule type="containsText" dxfId="109" priority="128" operator="containsText" text="適切">
      <formula>NOT(ISERROR(SEARCH("適切",T195)))</formula>
    </cfRule>
    <cfRule type="containsText" dxfId="108" priority="129" operator="containsText" text="要確認">
      <formula>NOT(ISERROR(SEARCH("要確認",T195)))</formula>
    </cfRule>
    <cfRule type="containsText" dxfId="107" priority="130" operator="containsText" text="要入力">
      <formula>NOT(ISERROR(SEARCH("要入力",T195)))</formula>
    </cfRule>
  </conditionalFormatting>
  <conditionalFormatting sqref="T203">
    <cfRule type="cellIs" dxfId="106" priority="39" operator="equal">
      <formula>"要確認"</formula>
    </cfRule>
    <cfRule type="containsText" dxfId="105" priority="38" operator="containsText" text="要入力">
      <formula>NOT(ISERROR(SEARCH("要入力",T203)))</formula>
    </cfRule>
    <cfRule type="cellIs" dxfId="104" priority="37" operator="equal">
      <formula>"要入力"</formula>
    </cfRule>
    <cfRule type="containsText" dxfId="103" priority="36" operator="containsText" text="適切">
      <formula>NOT(ISERROR(SEARCH("適切",T203)))</formula>
    </cfRule>
    <cfRule type="cellIs" dxfId="102" priority="35" operator="equal">
      <formula>"不適切"</formula>
    </cfRule>
    <cfRule type="cellIs" dxfId="101" priority="34" operator="equal">
      <formula>"要確認"</formula>
    </cfRule>
    <cfRule type="containsText" dxfId="100" priority="33" operator="containsText" text="要入力">
      <formula>NOT(ISERROR(SEARCH("要入力",T203)))</formula>
    </cfRule>
    <cfRule type="cellIs" dxfId="99" priority="32" operator="equal">
      <formula>"適切"</formula>
    </cfRule>
    <cfRule type="cellIs" dxfId="98" priority="31" operator="equal">
      <formula>"不適切"</formula>
    </cfRule>
    <cfRule type="cellIs" dxfId="97" priority="30" operator="equal">
      <formula>"非該当"</formula>
    </cfRule>
    <cfRule type="containsText" dxfId="96" priority="29" operator="containsText" text="要入力">
      <formula>NOT(ISERROR(SEARCH("要入力",T203)))</formula>
    </cfRule>
    <cfRule type="cellIs" dxfId="95" priority="28" operator="equal">
      <formula>"適切"</formula>
    </cfRule>
    <cfRule type="cellIs" dxfId="94" priority="27" operator="equal">
      <formula>"不適切"</formula>
    </cfRule>
    <cfRule type="cellIs" dxfId="93" priority="26" operator="equal">
      <formula>"非該当"</formula>
    </cfRule>
    <cfRule type="containsText" dxfId="92" priority="25" operator="containsText" text="要入力">
      <formula>NOT(ISERROR(SEARCH("要入力",T203)))</formula>
    </cfRule>
    <cfRule type="cellIs" dxfId="91" priority="24" operator="equal">
      <formula>"適切"</formula>
    </cfRule>
    <cfRule type="cellIs" dxfId="90" priority="22" operator="equal">
      <formula>"非該当"</formula>
    </cfRule>
    <cfRule type="containsText" dxfId="89" priority="21" operator="containsText" text="要入力">
      <formula>NOT(ISERROR(SEARCH("要入力",T203)))</formula>
    </cfRule>
    <cfRule type="cellIs" dxfId="88" priority="19" operator="equal">
      <formula>"要入力"</formula>
    </cfRule>
    <cfRule type="cellIs" dxfId="87" priority="18" operator="equal">
      <formula>"不適切"</formula>
    </cfRule>
    <cfRule type="cellIs" dxfId="86" priority="17" operator="equal">
      <formula>"適切"</formula>
    </cfRule>
    <cfRule type="cellIs" dxfId="85" priority="16" operator="equal">
      <formula>"要確認"</formula>
    </cfRule>
    <cfRule type="containsText" dxfId="84" priority="55" operator="containsText" text="要入力">
      <formula>NOT(ISERROR(SEARCH("要入力",T203)))</formula>
    </cfRule>
    <cfRule type="containsText" dxfId="83" priority="56" operator="containsText" text="不適切">
      <formula>NOT(ISERROR(SEARCH("不適切",T203)))</formula>
    </cfRule>
    <cfRule type="containsText" dxfId="82" priority="57" operator="containsText" text="適切">
      <formula>NOT(ISERROR(SEARCH("適切",T203)))</formula>
    </cfRule>
    <cfRule type="containsText" dxfId="81" priority="58" operator="containsText" text="要確認">
      <formula>NOT(ISERROR(SEARCH("要確認",T203)))</formula>
    </cfRule>
    <cfRule type="containsText" dxfId="80" priority="59" operator="containsText" text="要入力">
      <formula>NOT(ISERROR(SEARCH("要入力",T203)))</formula>
    </cfRule>
    <cfRule type="containsText" dxfId="79" priority="60" operator="containsText" text="不適切">
      <formula>NOT(ISERROR(SEARCH("不適切",T203)))</formula>
    </cfRule>
    <cfRule type="containsText" dxfId="78" priority="61" operator="containsText" text="適切">
      <formula>NOT(ISERROR(SEARCH("適切",T203)))</formula>
    </cfRule>
    <cfRule type="containsText" dxfId="77" priority="62" operator="containsText" text="要確認">
      <formula>NOT(ISERROR(SEARCH("要確認",T203)))</formula>
    </cfRule>
    <cfRule type="cellIs" dxfId="76" priority="20" operator="equal">
      <formula>"非該当"</formula>
    </cfRule>
    <cfRule type="cellIs" dxfId="75" priority="64" operator="equal">
      <formula>"要確認"</formula>
    </cfRule>
    <cfRule type="cellIs" dxfId="74" priority="65" operator="equal">
      <formula>"適切"</formula>
    </cfRule>
    <cfRule type="cellIs" dxfId="73" priority="66" operator="equal">
      <formula>"不適切"</formula>
    </cfRule>
    <cfRule type="cellIs" dxfId="72" priority="67" operator="equal">
      <formula>"要入力"</formula>
    </cfRule>
    <cfRule type="containsText" dxfId="71" priority="63" operator="containsText" text="要入力">
      <formula>NOT(ISERROR(SEARCH("要入力",T203)))</formula>
    </cfRule>
    <cfRule type="cellIs" dxfId="70" priority="43" operator="equal">
      <formula>"不適切"</formula>
    </cfRule>
    <cfRule type="cellIs" dxfId="69" priority="23" operator="equal">
      <formula>"不適切"</formula>
    </cfRule>
    <cfRule type="containsText" dxfId="68" priority="53" operator="containsText" text="不適切">
      <formula>NOT(ISERROR(SEARCH("不適切",T203)))</formula>
    </cfRule>
    <cfRule type="containsText" dxfId="67" priority="52" operator="containsText" text="要確認">
      <formula>NOT(ISERROR(SEARCH("要確認",T203)))</formula>
    </cfRule>
    <cfRule type="containsText" dxfId="66" priority="51" operator="containsText" text="要入力">
      <formula>NOT(ISERROR(SEARCH("要入力",T203)))</formula>
    </cfRule>
    <cfRule type="containsText" dxfId="65" priority="50" operator="containsText" text="適切">
      <formula>NOT(ISERROR(SEARCH("適切",T203)))</formula>
    </cfRule>
    <cfRule type="containsText" dxfId="64" priority="49" operator="containsText" text="不適切">
      <formula>NOT(ISERROR(SEARCH("不適切",T203)))</formula>
    </cfRule>
    <cfRule type="containsText" dxfId="63" priority="48" operator="containsText" text="要確認">
      <formula>NOT(ISERROR(SEARCH("要確認",T203)))</formula>
    </cfRule>
    <cfRule type="containsText" dxfId="62" priority="54" operator="containsText" text="適切">
      <formula>NOT(ISERROR(SEARCH("適切",T203)))</formula>
    </cfRule>
    <cfRule type="containsText" dxfId="61" priority="47" operator="containsText" text="要入力">
      <formula>NOT(ISERROR(SEARCH("要入力",T203)))</formula>
    </cfRule>
    <cfRule type="containsText" dxfId="60" priority="46" operator="containsText" text="非該当">
      <formula>NOT(ISERROR(SEARCH("非該当",T203)))</formula>
    </cfRule>
    <cfRule type="cellIs" dxfId="59" priority="45" operator="equal">
      <formula>"要確認"</formula>
    </cfRule>
    <cfRule type="cellIs" dxfId="58" priority="44" operator="equal">
      <formula>"適切"</formula>
    </cfRule>
    <cfRule type="containsText" dxfId="57" priority="42" operator="containsText" text="要入力">
      <formula>NOT(ISERROR(SEARCH("要入力",T203)))</formula>
    </cfRule>
    <cfRule type="cellIs" dxfId="56" priority="41" operator="equal">
      <formula>"不適切"</formula>
    </cfRule>
    <cfRule type="cellIs" dxfId="55" priority="40" operator="equal">
      <formula>"適切"</formula>
    </cfRule>
  </conditionalFormatting>
  <conditionalFormatting sqref="T205:T1048576">
    <cfRule type="cellIs" dxfId="54" priority="318" operator="equal">
      <formula>"適切"</formula>
    </cfRule>
    <cfRule type="cellIs" dxfId="53" priority="319" operator="equal">
      <formula>"不適切"</formula>
    </cfRule>
    <cfRule type="cellIs" dxfId="52" priority="283" operator="equal">
      <formula>"非該当"</formula>
    </cfRule>
    <cfRule type="cellIs" dxfId="51" priority="317" operator="equal">
      <formula>"要確認"</formula>
    </cfRule>
    <cfRule type="cellIs" dxfId="50" priority="320" operator="equal">
      <formula>"要入力"</formula>
    </cfRule>
  </conditionalFormatting>
  <conditionalFormatting sqref="T231">
    <cfRule type="containsText" dxfId="49" priority="306" operator="containsText" text="不適切">
      <formula>NOT(ISERROR(SEARCH("不適切",T231)))</formula>
    </cfRule>
    <cfRule type="containsText" dxfId="48" priority="307" operator="containsText" text="適切">
      <formula>NOT(ISERROR(SEARCH("適切",T231)))</formula>
    </cfRule>
    <cfRule type="containsText" dxfId="47" priority="309" operator="containsText" text="不適切">
      <formula>NOT(ISERROR(SEARCH("不適切",T231)))</formula>
    </cfRule>
    <cfRule type="containsText" dxfId="46" priority="310" operator="containsText" text="適切">
      <formula>NOT(ISERROR(SEARCH("適切",T231)))</formula>
    </cfRule>
    <cfRule type="containsText" dxfId="45" priority="311" operator="containsText" text="要確認">
      <formula>NOT(ISERROR(SEARCH("要確認",T231)))</formula>
    </cfRule>
    <cfRule type="containsText" dxfId="44" priority="305" operator="containsText" text="要確認">
      <formula>NOT(ISERROR(SEARCH("要確認",T231)))</formula>
    </cfRule>
    <cfRule type="containsText" dxfId="43" priority="313" operator="containsText" text="不適切">
      <formula>NOT(ISERROR(SEARCH("不適切",T231)))</formula>
    </cfRule>
    <cfRule type="containsText" dxfId="42" priority="314" operator="containsText" text="適切">
      <formula>NOT(ISERROR(SEARCH("適切",T231)))</formula>
    </cfRule>
    <cfRule type="containsText" dxfId="41" priority="315" operator="containsText" text="要確認">
      <formula>NOT(ISERROR(SEARCH("要確認",T231)))</formula>
    </cfRule>
    <cfRule type="containsText" dxfId="40" priority="316" operator="containsText" text="要入力">
      <formula>NOT(ISERROR(SEARCH("要入力",T231)))</formula>
    </cfRule>
    <cfRule type="containsText" dxfId="39" priority="312" operator="containsText" text="要入力">
      <formula>NOT(ISERROR(SEARCH("要入力",T231)))</formula>
    </cfRule>
    <cfRule type="containsText" dxfId="38" priority="300" operator="containsText" text="要入力">
      <formula>NOT(ISERROR(SEARCH("要入力",T231)))</formula>
    </cfRule>
    <cfRule type="containsText" dxfId="37" priority="291" operator="containsText" text="要入力">
      <formula>NOT(ISERROR(SEARCH("要入力",T231)))</formula>
    </cfRule>
    <cfRule type="cellIs" dxfId="36" priority="292" operator="equal">
      <formula>"要確認"</formula>
    </cfRule>
    <cfRule type="cellIs" dxfId="35" priority="293" operator="equal">
      <formula>"適切"</formula>
    </cfRule>
    <cfRule type="containsText" dxfId="34" priority="308" operator="containsText" text="要入力">
      <formula>NOT(ISERROR(SEARCH("要入力",T231)))</formula>
    </cfRule>
    <cfRule type="cellIs" dxfId="33" priority="294" operator="equal">
      <formula>"不適切"</formula>
    </cfRule>
    <cfRule type="containsText" dxfId="32" priority="295" operator="containsText" text="要入力">
      <formula>NOT(ISERROR(SEARCH("要入力",T231)))</formula>
    </cfRule>
    <cfRule type="cellIs" dxfId="31" priority="296" operator="equal">
      <formula>"不適切"</formula>
    </cfRule>
    <cfRule type="cellIs" dxfId="30" priority="298" operator="equal">
      <formula>"要確認"</formula>
    </cfRule>
    <cfRule type="containsText" dxfId="29" priority="299" operator="containsText" text="非該当">
      <formula>NOT(ISERROR(SEARCH("非該当",T231)))</formula>
    </cfRule>
    <cfRule type="containsText" dxfId="28" priority="301" operator="containsText" text="要確認">
      <formula>NOT(ISERROR(SEARCH("要確認",T231)))</formula>
    </cfRule>
    <cfRule type="containsText" dxfId="27" priority="302" operator="containsText" text="不適切">
      <formula>NOT(ISERROR(SEARCH("不適切",T231)))</formula>
    </cfRule>
    <cfRule type="containsText" dxfId="26" priority="303" operator="containsText" text="適切">
      <formula>NOT(ISERROR(SEARCH("適切",T231)))</formula>
    </cfRule>
    <cfRule type="containsText" dxfId="25" priority="304" operator="containsText" text="要入力">
      <formula>NOT(ISERROR(SEARCH("要入力",T231)))</formula>
    </cfRule>
    <cfRule type="cellIs" dxfId="24" priority="297" operator="equal">
      <formula>"適切"</formula>
    </cfRule>
    <cfRule type="cellIs" dxfId="23" priority="269" operator="equal">
      <formula>"要確認"</formula>
    </cfRule>
    <cfRule type="cellIs" dxfId="22" priority="270" operator="equal">
      <formula>"適切"</formula>
    </cfRule>
    <cfRule type="cellIs" dxfId="21" priority="271" operator="equal">
      <formula>"不適切"</formula>
    </cfRule>
    <cfRule type="cellIs" dxfId="20" priority="273" operator="equal">
      <formula>"非該当"</formula>
    </cfRule>
    <cfRule type="containsText" dxfId="19" priority="274" operator="containsText" text="要入力">
      <formula>NOT(ISERROR(SEARCH("要入力",T231)))</formula>
    </cfRule>
    <cfRule type="cellIs" dxfId="18" priority="275" operator="equal">
      <formula>"非該当"</formula>
    </cfRule>
    <cfRule type="cellIs" dxfId="17" priority="276" operator="equal">
      <formula>"不適切"</formula>
    </cfRule>
    <cfRule type="cellIs" dxfId="16" priority="277" operator="equal">
      <formula>"適切"</formula>
    </cfRule>
    <cfRule type="containsText" dxfId="15" priority="278" operator="containsText" text="要入力">
      <formula>NOT(ISERROR(SEARCH("要入力",T231)))</formula>
    </cfRule>
    <cfRule type="cellIs" dxfId="14" priority="279" operator="equal">
      <formula>"非該当"</formula>
    </cfRule>
    <cfRule type="cellIs" dxfId="13" priority="280" operator="equal">
      <formula>"不適切"</formula>
    </cfRule>
    <cfRule type="cellIs" dxfId="12" priority="281" operator="equal">
      <formula>"適切"</formula>
    </cfRule>
    <cfRule type="containsText" dxfId="11" priority="282" operator="containsText" text="要入力">
      <formula>NOT(ISERROR(SEARCH("要入力",T231)))</formula>
    </cfRule>
    <cfRule type="cellIs" dxfId="10" priority="284" operator="equal">
      <formula>"不適切"</formula>
    </cfRule>
    <cfRule type="cellIs" dxfId="9" priority="285" operator="equal">
      <formula>"適切"</formula>
    </cfRule>
    <cfRule type="containsText" dxfId="8" priority="286" operator="containsText" text="要入力">
      <formula>NOT(ISERROR(SEARCH("要入力",T231)))</formula>
    </cfRule>
    <cfRule type="cellIs" dxfId="7" priority="287" operator="equal">
      <formula>"要確認"</formula>
    </cfRule>
    <cfRule type="cellIs" dxfId="6" priority="288" operator="equal">
      <formula>"不適切"</formula>
    </cfRule>
    <cfRule type="containsText" dxfId="5" priority="289" operator="containsText" text="適切">
      <formula>NOT(ISERROR(SEARCH("適切",T231)))</formula>
    </cfRule>
    <cfRule type="cellIs" dxfId="4" priority="290" operator="equal">
      <formula>"要入力"</formula>
    </cfRule>
    <cfRule type="cellIs" dxfId="3" priority="272" operator="equal">
      <formula>"要入力"</formula>
    </cfRule>
  </conditionalFormatting>
  <conditionalFormatting sqref="U3:U231">
    <cfRule type="containsErrors" dxfId="2" priority="14">
      <formula>ISERROR(U3)</formula>
    </cfRule>
    <cfRule type="cellIs" dxfId="1" priority="13" operator="equal">
      <formula>0</formula>
    </cfRule>
    <cfRule type="containsBlanks" dxfId="0" priority="15">
      <formula>LEN(TRIM(U3))=0</formula>
    </cfRule>
  </conditionalFormatting>
  <pageMargins left="0.70866141732283472" right="0.70866141732283472" top="0.55118110236220474" bottom="0.55118110236220474" header="0.31496062992125984" footer="0.31496062992125984"/>
  <pageSetup paperSize="8" scale="44" fitToHeight="6" orientation="portrait" r:id="rId1"/>
  <headerFooter>
    <oddHeader>&amp;R自己点検結果確認シート</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はじめに </vt:lpstr>
      <vt:lpstr>表紙・目次</vt:lpstr>
      <vt:lpstr>自主点検表（軽費Ａ）</vt:lpstr>
      <vt:lpstr>自主点検結果確認シート</vt:lpstr>
      <vt:lpstr>自主点検結果確認シート!Print_Area</vt:lpstr>
      <vt:lpstr>'自主点検表（軽費Ａ）'!Print_Area</vt:lpstr>
      <vt:lpstr>表紙・目次!Print_Area</vt:lpstr>
      <vt:lpstr>自主点検結果確認シート!Print_Titles</vt:lpstr>
      <vt:lpstr>'自主点検表（軽費Ａ）'!Print_Titles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2025-04-10T10:09:10Z</dcterms:created>
  <dcterms:modified xsi:type="dcterms:W3CDTF">2026-04-21T01:45:50Z</dcterms:modified>
</cp:coreProperties>
</file>