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004EC7A4-8F13-4E89-9EDA-A1073348630D}" xr6:coauthVersionLast="47" xr6:coauthVersionMax="47" xr10:uidLastSave="{00000000-0000-0000-0000-000000000000}"/>
  <bookViews>
    <workbookView xWindow="-19310" yWindow="-2310" windowWidth="19420" windowHeight="11020" firstSheet="1" activeTab="1" xr2:uid="{1EF3D2F6-42A1-4D40-A52E-4AF1184D1604}"/>
  </bookViews>
  <sheets>
    <sheet name="はじめに " sheetId="8" r:id="rId1"/>
    <sheet name="表紙・目次" sheetId="3" r:id="rId2"/>
    <sheet name="自主点検表（ケアハウス）" sheetId="1" r:id="rId3"/>
    <sheet name="自主点検結果確認シート" sheetId="6" r:id="rId4"/>
  </sheets>
  <definedNames>
    <definedName name="_xlnm.Print_Area" localSheetId="3">自主点検結果確認シート!$B$1:$U$218</definedName>
    <definedName name="_xlnm.Print_Area" localSheetId="2">'自主点検表（ケアハウス）'!$B$2:$AQ$1451</definedName>
    <definedName name="_xlnm.Print_Area" localSheetId="1">表紙・目次!$C$2:$AN$239</definedName>
    <definedName name="_xlnm.Print_Titles" localSheetId="3">自主点検結果確認シート!$1:$2</definedName>
    <definedName name="_xlnm.Print_Titles" localSheetId="2">'自主点検表（ケアハウス）'!$2:$4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46" i="1" l="1"/>
  <c r="AR1046" i="1"/>
  <c r="R28" i="6"/>
  <c r="R27" i="6"/>
  <c r="AR1176" i="1" l="1"/>
  <c r="U190" i="6"/>
  <c r="R190" i="6"/>
  <c r="T190" i="6" s="1"/>
  <c r="P190" i="6" s="1"/>
  <c r="B190" i="6"/>
  <c r="AR1142" i="1" l="1"/>
  <c r="AR1128" i="1"/>
  <c r="AR1109" i="1"/>
  <c r="AR1107" i="1"/>
  <c r="U189" i="6" l="1"/>
  <c r="R189" i="6"/>
  <c r="T189" i="6" s="1"/>
  <c r="P189" i="6" s="1"/>
  <c r="B189" i="6"/>
  <c r="U188" i="6"/>
  <c r="R188" i="6"/>
  <c r="T188" i="6" s="1"/>
  <c r="P188" i="6" s="1"/>
  <c r="B188" i="6"/>
  <c r="U187" i="6"/>
  <c r="R187" i="6"/>
  <c r="T187" i="6" s="1"/>
  <c r="P187" i="6" s="1"/>
  <c r="B187" i="6"/>
  <c r="U186" i="6"/>
  <c r="R186" i="6"/>
  <c r="T186" i="6" s="1"/>
  <c r="P186" i="6" s="1"/>
  <c r="B186" i="6"/>
  <c r="U185" i="6"/>
  <c r="R185" i="6"/>
  <c r="T185" i="6" s="1"/>
  <c r="P185" i="6" s="1"/>
  <c r="B185" i="6"/>
  <c r="A1109" i="1"/>
  <c r="A1107" i="1"/>
  <c r="A1142" i="1" l="1"/>
  <c r="AR1153" i="1"/>
  <c r="A1153" i="1"/>
  <c r="A1128" i="1" l="1"/>
  <c r="AR1120" i="1"/>
  <c r="A1120" i="1"/>
  <c r="U194" i="6" l="1"/>
  <c r="R194" i="6"/>
  <c r="T194" i="6" s="1"/>
  <c r="P194" i="6" s="1"/>
  <c r="B194" i="6"/>
  <c r="A1176" i="1"/>
  <c r="A748" i="1" l="1"/>
  <c r="U28" i="6"/>
  <c r="B28" i="6"/>
  <c r="A157" i="1"/>
  <c r="B221" i="6" l="1"/>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3" i="6"/>
  <c r="B192" i="6"/>
  <c r="B191"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7" i="6"/>
  <c r="B26" i="6"/>
  <c r="B25" i="6"/>
  <c r="B24" i="6"/>
  <c r="B23" i="6"/>
  <c r="B22" i="6"/>
  <c r="B21" i="6"/>
  <c r="B20" i="6"/>
  <c r="B19" i="6"/>
  <c r="B18" i="6"/>
  <c r="B17" i="6"/>
  <c r="B16" i="6"/>
  <c r="B15" i="6"/>
  <c r="B14" i="6"/>
  <c r="B13" i="6"/>
  <c r="B12" i="6"/>
  <c r="B11" i="6"/>
  <c r="B10" i="6"/>
  <c r="B9" i="6"/>
  <c r="B8" i="6"/>
  <c r="B7" i="6"/>
  <c r="B6" i="6"/>
  <c r="B5" i="6"/>
  <c r="B4" i="6"/>
  <c r="B3" i="6"/>
  <c r="AP58" i="3" l="1"/>
  <c r="AP57" i="3"/>
  <c r="R220" i="6"/>
  <c r="R219" i="6"/>
  <c r="R218" i="6"/>
  <c r="R217" i="6"/>
  <c r="R216" i="6"/>
  <c r="R215" i="6"/>
  <c r="R214" i="6"/>
  <c r="R213" i="6"/>
  <c r="R212" i="6"/>
  <c r="R211" i="6"/>
  <c r="R210" i="6"/>
  <c r="R209" i="6"/>
  <c r="R208" i="6"/>
  <c r="R207" i="6"/>
  <c r="R206" i="6"/>
  <c r="R205" i="6"/>
  <c r="R204" i="6"/>
  <c r="R203" i="6"/>
  <c r="R202" i="6"/>
  <c r="R201" i="6"/>
  <c r="R200" i="6"/>
  <c r="R199" i="6"/>
  <c r="R198" i="6"/>
  <c r="R197" i="6"/>
  <c r="R196" i="6"/>
  <c r="R195" i="6"/>
  <c r="R193" i="6"/>
  <c r="R192" i="6"/>
  <c r="R191" i="6"/>
  <c r="R184" i="6"/>
  <c r="R183" i="6"/>
  <c r="R182" i="6"/>
  <c r="R181" i="6"/>
  <c r="R180" i="6"/>
  <c r="R179" i="6"/>
  <c r="R178" i="6"/>
  <c r="R177" i="6"/>
  <c r="R176" i="6"/>
  <c r="R175" i="6"/>
  <c r="R174" i="6"/>
  <c r="R173" i="6"/>
  <c r="R172" i="6"/>
  <c r="R171" i="6"/>
  <c r="R170" i="6"/>
  <c r="R169" i="6"/>
  <c r="R168" i="6"/>
  <c r="R167" i="6"/>
  <c r="R166" i="6"/>
  <c r="R165" i="6"/>
  <c r="R164" i="6"/>
  <c r="R163" i="6"/>
  <c r="R162" i="6"/>
  <c r="R161" i="6"/>
  <c r="R160" i="6"/>
  <c r="R159" i="6"/>
  <c r="R158" i="6"/>
  <c r="R157" i="6"/>
  <c r="R156" i="6"/>
  <c r="R155" i="6"/>
  <c r="R154" i="6"/>
  <c r="R153" i="6"/>
  <c r="R152" i="6"/>
  <c r="R151" i="6"/>
  <c r="R150" i="6"/>
  <c r="R149" i="6"/>
  <c r="R148" i="6"/>
  <c r="R147" i="6"/>
  <c r="R146" i="6"/>
  <c r="R145" i="6"/>
  <c r="R144" i="6"/>
  <c r="R143" i="6"/>
  <c r="R142" i="6"/>
  <c r="R141" i="6"/>
  <c r="R140" i="6"/>
  <c r="R139" i="6"/>
  <c r="R138" i="6"/>
  <c r="R137" i="6"/>
  <c r="R136" i="6"/>
  <c r="R135" i="6"/>
  <c r="R134" i="6"/>
  <c r="R133" i="6"/>
  <c r="R132" i="6"/>
  <c r="R131" i="6"/>
  <c r="R130" i="6"/>
  <c r="R129" i="6"/>
  <c r="R128" i="6"/>
  <c r="R127" i="6"/>
  <c r="R126" i="6"/>
  <c r="R125" i="6"/>
  <c r="R124" i="6"/>
  <c r="R123" i="6"/>
  <c r="R122" i="6"/>
  <c r="R121" i="6"/>
  <c r="R120" i="6"/>
  <c r="R119" i="6"/>
  <c r="R118" i="6"/>
  <c r="R117" i="6"/>
  <c r="R116" i="6"/>
  <c r="R115" i="6"/>
  <c r="R114" i="6"/>
  <c r="R113" i="6"/>
  <c r="R112" i="6"/>
  <c r="R111" i="6"/>
  <c r="R110" i="6"/>
  <c r="R109" i="6"/>
  <c r="R108" i="6"/>
  <c r="R107" i="6"/>
  <c r="R106" i="6"/>
  <c r="R105" i="6"/>
  <c r="R104" i="6"/>
  <c r="R103" i="6"/>
  <c r="R102" i="6"/>
  <c r="R101" i="6"/>
  <c r="R100" i="6"/>
  <c r="R99" i="6"/>
  <c r="R98" i="6"/>
  <c r="R97" i="6"/>
  <c r="R96" i="6"/>
  <c r="R95" i="6"/>
  <c r="R94" i="6"/>
  <c r="R93" i="6"/>
  <c r="R92" i="6"/>
  <c r="R91" i="6"/>
  <c r="R90" i="6"/>
  <c r="R89" i="6"/>
  <c r="R88" i="6"/>
  <c r="R87" i="6"/>
  <c r="R86" i="6"/>
  <c r="R85" i="6"/>
  <c r="R84" i="6"/>
  <c r="R83" i="6"/>
  <c r="R82" i="6"/>
  <c r="R81" i="6"/>
  <c r="R80" i="6"/>
  <c r="R79" i="6"/>
  <c r="R78" i="6"/>
  <c r="R77" i="6"/>
  <c r="R76" i="6"/>
  <c r="R75" i="6"/>
  <c r="R74" i="6"/>
  <c r="R73" i="6"/>
  <c r="R72" i="6"/>
  <c r="R71" i="6"/>
  <c r="R70" i="6"/>
  <c r="R69" i="6"/>
  <c r="R68" i="6"/>
  <c r="R67" i="6"/>
  <c r="R66" i="6"/>
  <c r="R65" i="6"/>
  <c r="R64" i="6"/>
  <c r="R63" i="6"/>
  <c r="R62" i="6"/>
  <c r="R61" i="6"/>
  <c r="R60" i="6"/>
  <c r="R59" i="6"/>
  <c r="R58" i="6"/>
  <c r="R57" i="6"/>
  <c r="R56" i="6"/>
  <c r="R55" i="6"/>
  <c r="R54" i="6"/>
  <c r="R53" i="6"/>
  <c r="R52" i="6"/>
  <c r="R51" i="6"/>
  <c r="R50" i="6"/>
  <c r="R49" i="6"/>
  <c r="R48" i="6"/>
  <c r="R47" i="6"/>
  <c r="R46" i="6"/>
  <c r="R45" i="6"/>
  <c r="R44" i="6"/>
  <c r="R43" i="6"/>
  <c r="R42" i="6"/>
  <c r="R41" i="6"/>
  <c r="R40" i="6"/>
  <c r="R39" i="6"/>
  <c r="R38" i="6"/>
  <c r="R37" i="6"/>
  <c r="R36" i="6"/>
  <c r="R35" i="6"/>
  <c r="R34" i="6"/>
  <c r="R33" i="6"/>
  <c r="R32" i="6"/>
  <c r="R31" i="6"/>
  <c r="R30" i="6"/>
  <c r="R29" i="6"/>
  <c r="R26" i="6"/>
  <c r="R25" i="6"/>
  <c r="R24" i="6"/>
  <c r="R23" i="6"/>
  <c r="R22" i="6"/>
  <c r="R21" i="6"/>
  <c r="R20" i="6"/>
  <c r="R19" i="6"/>
  <c r="R18" i="6"/>
  <c r="R17" i="6"/>
  <c r="R16" i="6"/>
  <c r="R15" i="6"/>
  <c r="R14" i="6"/>
  <c r="R13" i="6"/>
  <c r="R12" i="6"/>
  <c r="R11" i="6"/>
  <c r="R10" i="6"/>
  <c r="R9" i="6"/>
  <c r="R8" i="6"/>
  <c r="R7" i="6"/>
  <c r="R6" i="6"/>
  <c r="R5" i="6"/>
  <c r="R4" i="6"/>
  <c r="U220" i="6"/>
  <c r="U219" i="6"/>
  <c r="U218" i="6"/>
  <c r="U217" i="6"/>
  <c r="U216" i="6"/>
  <c r="U215" i="6"/>
  <c r="U214" i="6"/>
  <c r="U213" i="6"/>
  <c r="U212" i="6"/>
  <c r="U211" i="6"/>
  <c r="U210" i="6"/>
  <c r="U209" i="6"/>
  <c r="U208" i="6"/>
  <c r="U207" i="6"/>
  <c r="U206" i="6"/>
  <c r="U205" i="6"/>
  <c r="U204" i="6"/>
  <c r="U203" i="6"/>
  <c r="U202" i="6"/>
  <c r="U201" i="6"/>
  <c r="U200" i="6"/>
  <c r="U199" i="6"/>
  <c r="U198" i="6"/>
  <c r="U197" i="6"/>
  <c r="U196" i="6"/>
  <c r="U195" i="6"/>
  <c r="U193" i="6"/>
  <c r="U192" i="6"/>
  <c r="U191" i="6"/>
  <c r="U184" i="6"/>
  <c r="U183" i="6"/>
  <c r="U182" i="6"/>
  <c r="U181" i="6"/>
  <c r="U180" i="6"/>
  <c r="U179" i="6"/>
  <c r="U178" i="6"/>
  <c r="U177" i="6"/>
  <c r="U176" i="6"/>
  <c r="U175" i="6"/>
  <c r="U174" i="6"/>
  <c r="U173" i="6"/>
  <c r="U172" i="6"/>
  <c r="U171" i="6"/>
  <c r="U170" i="6"/>
  <c r="U169" i="6"/>
  <c r="U168" i="6"/>
  <c r="U167" i="6"/>
  <c r="U166" i="6"/>
  <c r="U165" i="6"/>
  <c r="U164" i="6"/>
  <c r="U163" i="6"/>
  <c r="U162" i="6"/>
  <c r="U161" i="6"/>
  <c r="U160" i="6"/>
  <c r="U159" i="6"/>
  <c r="U158" i="6"/>
  <c r="U157" i="6"/>
  <c r="U156" i="6"/>
  <c r="U155" i="6"/>
  <c r="U154" i="6"/>
  <c r="U153" i="6"/>
  <c r="U152" i="6"/>
  <c r="U151" i="6"/>
  <c r="U150" i="6"/>
  <c r="U149" i="6"/>
  <c r="U148" i="6"/>
  <c r="U147" i="6"/>
  <c r="U146" i="6"/>
  <c r="U145" i="6"/>
  <c r="U144" i="6"/>
  <c r="U143" i="6"/>
  <c r="U142" i="6"/>
  <c r="U141" i="6"/>
  <c r="U140" i="6"/>
  <c r="U139" i="6"/>
  <c r="U138" i="6"/>
  <c r="U137" i="6"/>
  <c r="U136" i="6"/>
  <c r="U135" i="6"/>
  <c r="U134" i="6"/>
  <c r="U133" i="6"/>
  <c r="U132" i="6"/>
  <c r="U131" i="6"/>
  <c r="U130" i="6"/>
  <c r="U129" i="6"/>
  <c r="U128" i="6"/>
  <c r="U127" i="6"/>
  <c r="U126" i="6"/>
  <c r="U125" i="6"/>
  <c r="U124" i="6"/>
  <c r="U123" i="6"/>
  <c r="U122" i="6"/>
  <c r="U121" i="6"/>
  <c r="U120" i="6"/>
  <c r="U119" i="6"/>
  <c r="U118" i="6"/>
  <c r="U117" i="6"/>
  <c r="U116" i="6"/>
  <c r="U115" i="6"/>
  <c r="U114" i="6"/>
  <c r="U113" i="6"/>
  <c r="U112" i="6"/>
  <c r="U111" i="6"/>
  <c r="U110" i="6"/>
  <c r="U109" i="6"/>
  <c r="U108" i="6"/>
  <c r="U107" i="6"/>
  <c r="U106" i="6"/>
  <c r="U105" i="6"/>
  <c r="U104" i="6"/>
  <c r="U103" i="6"/>
  <c r="U102" i="6"/>
  <c r="U101" i="6"/>
  <c r="U100" i="6"/>
  <c r="U99" i="6"/>
  <c r="U98" i="6"/>
  <c r="U97" i="6"/>
  <c r="U96" i="6"/>
  <c r="U95" i="6"/>
  <c r="U94" i="6"/>
  <c r="U93" i="6"/>
  <c r="U92" i="6"/>
  <c r="U91" i="6"/>
  <c r="U90" i="6"/>
  <c r="U89" i="6"/>
  <c r="U88" i="6"/>
  <c r="U87" i="6"/>
  <c r="U86" i="6"/>
  <c r="U85" i="6"/>
  <c r="U84" i="6"/>
  <c r="U83" i="6"/>
  <c r="U82" i="6"/>
  <c r="U81" i="6"/>
  <c r="U80" i="6"/>
  <c r="U79" i="6"/>
  <c r="U78" i="6"/>
  <c r="U77" i="6"/>
  <c r="U76" i="6"/>
  <c r="U75" i="6"/>
  <c r="U74" i="6"/>
  <c r="U73" i="6"/>
  <c r="U72" i="6"/>
  <c r="U71" i="6"/>
  <c r="U70" i="6"/>
  <c r="U69" i="6"/>
  <c r="U68" i="6"/>
  <c r="U67" i="6"/>
  <c r="U66" i="6"/>
  <c r="U65" i="6"/>
  <c r="U64" i="6"/>
  <c r="U63" i="6"/>
  <c r="U62" i="6"/>
  <c r="U61" i="6"/>
  <c r="U60" i="6"/>
  <c r="U59" i="6"/>
  <c r="U58" i="6"/>
  <c r="U57" i="6"/>
  <c r="U56" i="6"/>
  <c r="U55" i="6"/>
  <c r="U54" i="6"/>
  <c r="U53" i="6"/>
  <c r="U52" i="6"/>
  <c r="U51" i="6"/>
  <c r="U50" i="6"/>
  <c r="U49" i="6"/>
  <c r="U48" i="6"/>
  <c r="U47" i="6"/>
  <c r="U46" i="6"/>
  <c r="U45" i="6"/>
  <c r="U44" i="6"/>
  <c r="U43" i="6"/>
  <c r="U42" i="6"/>
  <c r="U41" i="6"/>
  <c r="U40" i="6"/>
  <c r="U39" i="6"/>
  <c r="U38" i="6"/>
  <c r="U37" i="6"/>
  <c r="U36" i="6"/>
  <c r="U35" i="6"/>
  <c r="U34" i="6"/>
  <c r="U33" i="6"/>
  <c r="U32" i="6"/>
  <c r="U31" i="6"/>
  <c r="U30" i="6"/>
  <c r="U29" i="6"/>
  <c r="U27" i="6"/>
  <c r="U26" i="6"/>
  <c r="U25" i="6"/>
  <c r="U24" i="6"/>
  <c r="U23" i="6"/>
  <c r="U22" i="6"/>
  <c r="U21" i="6"/>
  <c r="U20" i="6"/>
  <c r="U19" i="6"/>
  <c r="U18" i="6"/>
  <c r="U17" i="6"/>
  <c r="U16" i="6"/>
  <c r="U15" i="6"/>
  <c r="U14" i="6"/>
  <c r="U13" i="6"/>
  <c r="U12" i="6"/>
  <c r="U11" i="6"/>
  <c r="U10" i="6"/>
  <c r="U9" i="6"/>
  <c r="U8" i="6"/>
  <c r="U7" i="6"/>
  <c r="U6" i="6"/>
  <c r="U5" i="6"/>
  <c r="U4" i="6"/>
  <c r="U3" i="6"/>
  <c r="R3" i="6"/>
  <c r="AP75" i="3"/>
  <c r="AP68" i="3"/>
  <c r="AP71" i="3"/>
  <c r="AP66" i="3"/>
  <c r="AP86" i="3"/>
  <c r="AP76" i="3"/>
  <c r="AP61" i="3"/>
  <c r="AP74" i="3"/>
  <c r="AP79" i="3"/>
  <c r="AP80" i="3"/>
  <c r="AP78" i="3"/>
  <c r="AP84" i="3"/>
  <c r="AP67" i="3"/>
  <c r="AP72" i="3"/>
  <c r="AP77" i="3"/>
  <c r="AP81" i="3"/>
  <c r="AP59" i="3"/>
  <c r="AP83" i="3"/>
  <c r="AP65" i="3"/>
  <c r="AP62" i="3"/>
  <c r="AP64" i="3"/>
  <c r="AP70" i="3"/>
  <c r="AP63" i="3"/>
  <c r="AP69" i="3"/>
  <c r="AP73" i="3"/>
  <c r="AP82" i="3"/>
  <c r="AP60" i="3"/>
  <c r="AP85" i="3"/>
  <c r="A1344" i="1" l="1"/>
  <c r="A1342"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0" i="1"/>
  <c r="A1369" i="1"/>
  <c r="A1368" i="1"/>
  <c r="A1367" i="1"/>
  <c r="A1365" i="1"/>
  <c r="A1364" i="1"/>
  <c r="A1363" i="1"/>
  <c r="A1362" i="1"/>
  <c r="A1361" i="1"/>
  <c r="A1360" i="1"/>
  <c r="A1359" i="1"/>
  <c r="A1358" i="1"/>
  <c r="A1357" i="1"/>
  <c r="A1356" i="1"/>
  <c r="A1355" i="1"/>
  <c r="A1354" i="1"/>
  <c r="A1353" i="1"/>
  <c r="A1352" i="1"/>
  <c r="A1351" i="1"/>
  <c r="A1350" i="1"/>
  <c r="A1349" i="1"/>
  <c r="A1348" i="1"/>
  <c r="A1347" i="1"/>
  <c r="A1346" i="1"/>
  <c r="A1340" i="1"/>
  <c r="A1339" i="1"/>
  <c r="A1338" i="1"/>
  <c r="A1337" i="1"/>
  <c r="A1336" i="1"/>
  <c r="A1335"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4" i="1"/>
  <c r="A1203" i="1"/>
  <c r="A1202" i="1"/>
  <c r="A1201" i="1"/>
  <c r="A1199" i="1"/>
  <c r="A1198" i="1"/>
  <c r="A1197" i="1"/>
  <c r="A1196" i="1"/>
  <c r="A1195" i="1"/>
  <c r="A1194" i="1"/>
  <c r="A1193" i="1"/>
  <c r="A1174" i="1"/>
  <c r="A1173" i="1"/>
  <c r="A1172" i="1"/>
  <c r="A1171" i="1"/>
  <c r="A1170" i="1"/>
  <c r="A1169" i="1"/>
  <c r="A1168" i="1"/>
  <c r="A1167" i="1"/>
  <c r="A1166" i="1"/>
  <c r="A1165" i="1"/>
  <c r="A1164" i="1"/>
  <c r="A1163" i="1"/>
  <c r="A1162"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38" i="1"/>
  <c r="A1036" i="1"/>
  <c r="A1035" i="1"/>
  <c r="A1034" i="1"/>
  <c r="A1033" i="1"/>
  <c r="A1032" i="1"/>
  <c r="A1031" i="1"/>
  <c r="A1030" i="1"/>
  <c r="A1029" i="1"/>
  <c r="A1028" i="1"/>
  <c r="A1027" i="1"/>
  <c r="A1026" i="1"/>
  <c r="A1025" i="1"/>
  <c r="A1024" i="1"/>
  <c r="A1023" i="1"/>
  <c r="A1022" i="1"/>
  <c r="A1021" i="1"/>
  <c r="A1020" i="1"/>
  <c r="A1005" i="1"/>
  <c r="A1004" i="1"/>
  <c r="A1003" i="1"/>
  <c r="A1002" i="1"/>
  <c r="A998" i="1"/>
  <c r="A996" i="1"/>
  <c r="A995" i="1"/>
  <c r="A994" i="1"/>
  <c r="A993" i="1"/>
  <c r="A992" i="1"/>
  <c r="A991"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2" i="1"/>
  <c r="A961" i="1"/>
  <c r="A960" i="1"/>
  <c r="A959" i="1"/>
  <c r="A958" i="1"/>
  <c r="A957" i="1"/>
  <c r="A956" i="1"/>
  <c r="A955" i="1"/>
  <c r="A954" i="1"/>
  <c r="A953" i="1"/>
  <c r="A952" i="1"/>
  <c r="A951" i="1"/>
  <c r="A950" i="1"/>
  <c r="A949" i="1"/>
  <c r="A948" i="1"/>
  <c r="A947" i="1"/>
  <c r="A946" i="1"/>
  <c r="A945" i="1"/>
  <c r="A944" i="1"/>
  <c r="A943" i="1"/>
  <c r="A942" i="1"/>
  <c r="A941" i="1"/>
  <c r="A940"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0" i="1"/>
  <c r="A809" i="1"/>
  <c r="A808"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36" i="1"/>
  <c r="A735" i="1"/>
  <c r="A734" i="1"/>
  <c r="A727" i="1"/>
  <c r="A725" i="1"/>
  <c r="A724" i="1"/>
  <c r="A723" i="1"/>
  <c r="A722" i="1"/>
  <c r="A721" i="1"/>
  <c r="A720" i="1"/>
  <c r="A719" i="1"/>
  <c r="A718" i="1"/>
  <c r="A717" i="1"/>
  <c r="A716" i="1"/>
  <c r="A715" i="1"/>
  <c r="A714" i="1"/>
  <c r="A713" i="1"/>
  <c r="A712" i="1"/>
  <c r="A710" i="1"/>
  <c r="A709" i="1"/>
  <c r="A708" i="1"/>
  <c r="A706" i="1"/>
  <c r="A704" i="1"/>
  <c r="A702" i="1"/>
  <c r="A701" i="1"/>
  <c r="A700" i="1"/>
  <c r="A699" i="1"/>
  <c r="A698" i="1"/>
  <c r="A697" i="1"/>
  <c r="A695" i="1"/>
  <c r="A694" i="1"/>
  <c r="A693" i="1"/>
  <c r="A692" i="1"/>
  <c r="A691" i="1"/>
  <c r="A690" i="1"/>
  <c r="A689" i="1"/>
  <c r="A688" i="1"/>
  <c r="A687" i="1"/>
  <c r="A686" i="1"/>
  <c r="A685" i="1"/>
  <c r="A684" i="1"/>
  <c r="A683" i="1"/>
  <c r="A682" i="1"/>
  <c r="A681" i="1"/>
  <c r="A680" i="1"/>
  <c r="A679" i="1"/>
  <c r="A678" i="1"/>
  <c r="A677" i="1"/>
  <c r="A676" i="1"/>
  <c r="A675" i="1"/>
  <c r="A674" i="1"/>
  <c r="A673" i="1"/>
  <c r="A672"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27" i="1"/>
  <c r="A626" i="1"/>
  <c r="A625"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65" i="1"/>
  <c r="A564" i="1"/>
  <c r="A563" i="1"/>
  <c r="A562" i="1"/>
  <c r="A561" i="1"/>
  <c r="A560" i="1"/>
  <c r="A558" i="1"/>
  <c r="A556" i="1"/>
  <c r="A554" i="1"/>
  <c r="A553" i="1"/>
  <c r="A552" i="1"/>
  <c r="A551" i="1"/>
  <c r="A550" i="1"/>
  <c r="A549"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55"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O190" i="6" l="1"/>
  <c r="O188" i="6"/>
  <c r="O186" i="6"/>
  <c r="O189" i="6"/>
  <c r="O187" i="6"/>
  <c r="O185" i="6"/>
  <c r="O3" i="6"/>
  <c r="O194" i="6"/>
  <c r="O28" i="6"/>
  <c r="O216" i="6"/>
  <c r="O4" i="6"/>
  <c r="O6" i="6"/>
  <c r="O8" i="6"/>
  <c r="O10" i="6"/>
  <c r="O12" i="6"/>
  <c r="O14" i="6"/>
  <c r="O16" i="6"/>
  <c r="O18" i="6"/>
  <c r="O20" i="6"/>
  <c r="O22" i="6"/>
  <c r="O24" i="6"/>
  <c r="O26" i="6"/>
  <c r="O29" i="6"/>
  <c r="O31" i="6"/>
  <c r="O33" i="6"/>
  <c r="O35" i="6"/>
  <c r="O37" i="6"/>
  <c r="O39" i="6"/>
  <c r="O41" i="6"/>
  <c r="O43" i="6"/>
  <c r="O45" i="6"/>
  <c r="O49" i="6"/>
  <c r="O53" i="6"/>
  <c r="O57" i="6"/>
  <c r="O61" i="6"/>
  <c r="O65" i="6"/>
  <c r="O69" i="6"/>
  <c r="O73" i="6"/>
  <c r="O77" i="6"/>
  <c r="O81" i="6"/>
  <c r="O85" i="6"/>
  <c r="O89" i="6"/>
  <c r="O93" i="6"/>
  <c r="O97" i="6"/>
  <c r="O101" i="6"/>
  <c r="O105" i="6"/>
  <c r="O109" i="6"/>
  <c r="O113" i="6"/>
  <c r="O117" i="6"/>
  <c r="O121" i="6"/>
  <c r="O125" i="6"/>
  <c r="O129" i="6"/>
  <c r="O133" i="6"/>
  <c r="O137" i="6"/>
  <c r="O141" i="6"/>
  <c r="O145" i="6"/>
  <c r="O149" i="6"/>
  <c r="O153" i="6"/>
  <c r="O157" i="6"/>
  <c r="O161" i="6"/>
  <c r="O165" i="6"/>
  <c r="O169" i="6"/>
  <c r="O173" i="6"/>
  <c r="O177" i="6"/>
  <c r="O181" i="6"/>
  <c r="O191" i="6"/>
  <c r="O196" i="6"/>
  <c r="O200" i="6"/>
  <c r="O204" i="6"/>
  <c r="O208" i="6"/>
  <c r="O212" i="6"/>
  <c r="O219" i="6"/>
  <c r="O217" i="6"/>
  <c r="O215" i="6"/>
  <c r="O213" i="6"/>
  <c r="O211" i="6"/>
  <c r="O209" i="6"/>
  <c r="O207" i="6"/>
  <c r="O205" i="6"/>
  <c r="O203" i="6"/>
  <c r="O201" i="6"/>
  <c r="O199" i="6"/>
  <c r="O197" i="6"/>
  <c r="O195" i="6"/>
  <c r="O192" i="6"/>
  <c r="O184" i="6"/>
  <c r="O182" i="6"/>
  <c r="O180" i="6"/>
  <c r="O178" i="6"/>
  <c r="O176" i="6"/>
  <c r="O174" i="6"/>
  <c r="O172" i="6"/>
  <c r="O170" i="6"/>
  <c r="O168" i="6"/>
  <c r="O166" i="6"/>
  <c r="O164" i="6"/>
  <c r="O162" i="6"/>
  <c r="O160" i="6"/>
  <c r="O158" i="6"/>
  <c r="O156" i="6"/>
  <c r="O154" i="6"/>
  <c r="O152" i="6"/>
  <c r="O150" i="6"/>
  <c r="O148" i="6"/>
  <c r="O146" i="6"/>
  <c r="O144" i="6"/>
  <c r="O142" i="6"/>
  <c r="O140" i="6"/>
  <c r="O138" i="6"/>
  <c r="O136" i="6"/>
  <c r="O134" i="6"/>
  <c r="O132" i="6"/>
  <c r="O130" i="6"/>
  <c r="O128" i="6"/>
  <c r="O126" i="6"/>
  <c r="O124" i="6"/>
  <c r="O122" i="6"/>
  <c r="O120" i="6"/>
  <c r="O118" i="6"/>
  <c r="O116" i="6"/>
  <c r="O114" i="6"/>
  <c r="O112" i="6"/>
  <c r="O110" i="6"/>
  <c r="O108" i="6"/>
  <c r="O106" i="6"/>
  <c r="O104" i="6"/>
  <c r="O102" i="6"/>
  <c r="O100" i="6"/>
  <c r="O98" i="6"/>
  <c r="O96" i="6"/>
  <c r="O94" i="6"/>
  <c r="O92" i="6"/>
  <c r="O90" i="6"/>
  <c r="O88" i="6"/>
  <c r="O86" i="6"/>
  <c r="O84" i="6"/>
  <c r="O82" i="6"/>
  <c r="O80" i="6"/>
  <c r="O78" i="6"/>
  <c r="O76" i="6"/>
  <c r="O74" i="6"/>
  <c r="O72" i="6"/>
  <c r="O70" i="6"/>
  <c r="O68" i="6"/>
  <c r="O66" i="6"/>
  <c r="O64" i="6"/>
  <c r="O62" i="6"/>
  <c r="O60" i="6"/>
  <c r="O58" i="6"/>
  <c r="O56" i="6"/>
  <c r="O54" i="6"/>
  <c r="O52" i="6"/>
  <c r="O50" i="6"/>
  <c r="O48" i="6"/>
  <c r="O46" i="6"/>
  <c r="O220" i="6"/>
  <c r="O5" i="6"/>
  <c r="O7" i="6"/>
  <c r="O9" i="6"/>
  <c r="O11" i="6"/>
  <c r="O13" i="6"/>
  <c r="O15" i="6"/>
  <c r="O17" i="6"/>
  <c r="O19" i="6"/>
  <c r="O21" i="6"/>
  <c r="O23" i="6"/>
  <c r="O25" i="6"/>
  <c r="O27" i="6"/>
  <c r="O30" i="6"/>
  <c r="O32" i="6"/>
  <c r="O34" i="6"/>
  <c r="O36" i="6"/>
  <c r="O38" i="6"/>
  <c r="O40" i="6"/>
  <c r="O42" i="6"/>
  <c r="O44" i="6"/>
  <c r="O47" i="6"/>
  <c r="O51" i="6"/>
  <c r="O55" i="6"/>
  <c r="O59" i="6"/>
  <c r="O63" i="6"/>
  <c r="O67" i="6"/>
  <c r="O71" i="6"/>
  <c r="O75" i="6"/>
  <c r="O79" i="6"/>
  <c r="O83" i="6"/>
  <c r="O87" i="6"/>
  <c r="O91" i="6"/>
  <c r="O95" i="6"/>
  <c r="O99" i="6"/>
  <c r="O103" i="6"/>
  <c r="O107" i="6"/>
  <c r="O111" i="6"/>
  <c r="O115" i="6"/>
  <c r="O119" i="6"/>
  <c r="O123" i="6"/>
  <c r="O127" i="6"/>
  <c r="O131" i="6"/>
  <c r="O135" i="6"/>
  <c r="O139" i="6"/>
  <c r="O143" i="6"/>
  <c r="O147" i="6"/>
  <c r="O151" i="6"/>
  <c r="O155" i="6"/>
  <c r="O159" i="6"/>
  <c r="O163" i="6"/>
  <c r="O167" i="6"/>
  <c r="O171" i="6"/>
  <c r="O175" i="6"/>
  <c r="O179" i="6"/>
  <c r="O183" i="6"/>
  <c r="O193" i="6"/>
  <c r="O198" i="6"/>
  <c r="O202" i="6"/>
  <c r="O206" i="6"/>
  <c r="O210" i="6"/>
  <c r="O214" i="6"/>
  <c r="O218" i="6"/>
  <c r="AR1394" i="1"/>
  <c r="AR1391" i="1"/>
  <c r="AR1385" i="1"/>
  <c r="AR1382" i="1"/>
  <c r="AR1367" i="1"/>
  <c r="AR1363" i="1"/>
  <c r="AR1360" i="1"/>
  <c r="AR1357" i="1"/>
  <c r="AR1329" i="1"/>
  <c r="AR1311" i="1"/>
  <c r="AR1295" i="1"/>
  <c r="AR1291" i="1"/>
  <c r="AR1287" i="1"/>
  <c r="AR1283" i="1"/>
  <c r="AR1278" i="1"/>
  <c r="AR1275" i="1"/>
  <c r="AR1272" i="1"/>
  <c r="AR1269" i="1"/>
  <c r="AR1266" i="1"/>
  <c r="AR1256" i="1"/>
  <c r="AR1246" i="1"/>
  <c r="AR1242" i="1"/>
  <c r="AR1211" i="1"/>
  <c r="AR1207" i="1"/>
  <c r="AR1202" i="1"/>
  <c r="AR1198" i="1"/>
  <c r="AR1173" i="1"/>
  <c r="AR1163" i="1"/>
  <c r="AR1095" i="1"/>
  <c r="AR1091" i="1"/>
  <c r="AR1080" i="1"/>
  <c r="AR1077" i="1"/>
  <c r="AR1073" i="1"/>
  <c r="AR1068" i="1"/>
  <c r="AR1065" i="1"/>
  <c r="AR1062" i="1"/>
  <c r="AR1021" i="1"/>
  <c r="AR987" i="1"/>
  <c r="AR981" i="1"/>
  <c r="AR977" i="1"/>
  <c r="AR973" i="1"/>
  <c r="AR956" i="1"/>
  <c r="AR916" i="1"/>
  <c r="AR891" i="1"/>
  <c r="AR886" i="1"/>
  <c r="AR883" i="1"/>
  <c r="AR880" i="1"/>
  <c r="AR877" i="1"/>
  <c r="AR873" i="1"/>
  <c r="AR869" i="1"/>
  <c r="AR866" i="1"/>
  <c r="AR863" i="1"/>
  <c r="AR859" i="1"/>
  <c r="AR856" i="1"/>
  <c r="AR847" i="1"/>
  <c r="AR844" i="1"/>
  <c r="AR840" i="1"/>
  <c r="AR837" i="1"/>
  <c r="AR831" i="1"/>
  <c r="AR827" i="1"/>
  <c r="AR824" i="1"/>
  <c r="AR822" i="1"/>
  <c r="AR820" i="1"/>
  <c r="AR815" i="1"/>
  <c r="AR812" i="1"/>
  <c r="AR808" i="1"/>
  <c r="AR803" i="1"/>
  <c r="AR799" i="1"/>
  <c r="AR795" i="1"/>
  <c r="AR791" i="1"/>
  <c r="AR784" i="1"/>
  <c r="AR781" i="1"/>
  <c r="AR777" i="1"/>
  <c r="AR772" i="1"/>
  <c r="AR767" i="1"/>
  <c r="AR764" i="1"/>
  <c r="AR761" i="1"/>
  <c r="AR758" i="1"/>
  <c r="AR754" i="1"/>
  <c r="AR750" i="1"/>
  <c r="AR734" i="1"/>
  <c r="AR712" i="1"/>
  <c r="AR709" i="1"/>
  <c r="AR675" i="1"/>
  <c r="AR659" i="1"/>
  <c r="AR653" i="1"/>
  <c r="AR638" i="1"/>
  <c r="AR634" i="1"/>
  <c r="AR625" i="1"/>
  <c r="AR614" i="1"/>
  <c r="AR602" i="1"/>
  <c r="AR577" i="1"/>
  <c r="AR564" i="1"/>
  <c r="AR561" i="1"/>
  <c r="AR535" i="1"/>
  <c r="AR546" i="1"/>
  <c r="AR544" i="1"/>
  <c r="AR541" i="1"/>
  <c r="AR539" i="1"/>
  <c r="AR537" i="1"/>
  <c r="AR524" i="1"/>
  <c r="AR475" i="1"/>
  <c r="AR470" i="1"/>
  <c r="AR466" i="1"/>
  <c r="AR461" i="1"/>
  <c r="AR455" i="1"/>
  <c r="AR451" i="1"/>
  <c r="AR445" i="1"/>
  <c r="AR426" i="1"/>
  <c r="AR417" i="1"/>
  <c r="AR413" i="1"/>
  <c r="AR408" i="1"/>
  <c r="AR402" i="1"/>
  <c r="AR399" i="1"/>
  <c r="AR397" i="1"/>
  <c r="AR394" i="1"/>
  <c r="AR392" i="1"/>
  <c r="AR389" i="1"/>
  <c r="AR383" i="1"/>
  <c r="AR379" i="1"/>
  <c r="AR375" i="1"/>
  <c r="AR369" i="1"/>
  <c r="AR366" i="1"/>
  <c r="AR355" i="1"/>
  <c r="AR351" i="1"/>
  <c r="AR343" i="1"/>
  <c r="AR338" i="1"/>
  <c r="AR325" i="1"/>
  <c r="AR323" i="1"/>
  <c r="AR321" i="1"/>
  <c r="AR317" i="1"/>
  <c r="AR312" i="1"/>
  <c r="AR308" i="1"/>
  <c r="AR305" i="1"/>
  <c r="AR302" i="1"/>
  <c r="AR299" i="1"/>
  <c r="AR296" i="1"/>
  <c r="AR293" i="1"/>
  <c r="AR290" i="1"/>
  <c r="AR288" i="1"/>
  <c r="AR285" i="1"/>
  <c r="AR279" i="1"/>
  <c r="AR276" i="1"/>
  <c r="AR275" i="1"/>
  <c r="AR274" i="1"/>
  <c r="AR273" i="1"/>
  <c r="AR272" i="1"/>
  <c r="AR271" i="1"/>
  <c r="AR270" i="1"/>
  <c r="AR269" i="1"/>
  <c r="AR268" i="1"/>
  <c r="AR267" i="1"/>
  <c r="AR266" i="1"/>
  <c r="AR249" i="1"/>
  <c r="AR243" i="1"/>
  <c r="AR240" i="1"/>
  <c r="AR234" i="1"/>
  <c r="AR232" i="1"/>
  <c r="AR223" i="1"/>
  <c r="AR213" i="1"/>
  <c r="AR204" i="1"/>
  <c r="AR196" i="1"/>
  <c r="AR183" i="1"/>
  <c r="AR180" i="1"/>
  <c r="AR174" i="1"/>
  <c r="AR147" i="1"/>
  <c r="AR145" i="1"/>
  <c r="AR142" i="1"/>
  <c r="AR126" i="1"/>
  <c r="AR123" i="1"/>
  <c r="AR118" i="1"/>
  <c r="AR95" i="1"/>
  <c r="AR91" i="1"/>
  <c r="AR88" i="1"/>
  <c r="AR81" i="1"/>
  <c r="AR67" i="1"/>
  <c r="AR64" i="1"/>
  <c r="AR61" i="1"/>
  <c r="AR58" i="1"/>
  <c r="AR55" i="1"/>
  <c r="AR51" i="1"/>
  <c r="AR48" i="1"/>
  <c r="AR32" i="1"/>
  <c r="AR20" i="1"/>
  <c r="AR15" i="1"/>
  <c r="AR11" i="1"/>
  <c r="AR7" i="1"/>
  <c r="T198" i="6" l="1"/>
  <c r="P198" i="6" s="1"/>
  <c r="T220" i="6"/>
  <c r="P220" i="6" s="1"/>
  <c r="T219" i="6"/>
  <c r="P219" i="6" s="1"/>
  <c r="T218" i="6"/>
  <c r="P218" i="6" s="1"/>
  <c r="T217" i="6"/>
  <c r="P217" i="6" s="1"/>
  <c r="T216" i="6"/>
  <c r="P216" i="6" s="1"/>
  <c r="T215" i="6"/>
  <c r="P215" i="6" s="1"/>
  <c r="T214" i="6"/>
  <c r="P214" i="6" s="1"/>
  <c r="T213" i="6"/>
  <c r="P213" i="6" s="1"/>
  <c r="T212" i="6"/>
  <c r="P212" i="6" s="1"/>
  <c r="T211" i="6"/>
  <c r="P211" i="6" s="1"/>
  <c r="T210" i="6"/>
  <c r="P210" i="6" s="1"/>
  <c r="T209" i="6"/>
  <c r="P209" i="6" s="1"/>
  <c r="T208" i="6"/>
  <c r="P208" i="6" s="1"/>
  <c r="T207" i="6"/>
  <c r="P207" i="6" s="1"/>
  <c r="T206" i="6"/>
  <c r="P206" i="6" s="1"/>
  <c r="T205" i="6"/>
  <c r="P205" i="6" s="1"/>
  <c r="T204" i="6"/>
  <c r="P204" i="6" s="1"/>
  <c r="T203" i="6"/>
  <c r="P203" i="6" s="1"/>
  <c r="T202" i="6"/>
  <c r="P202" i="6" s="1"/>
  <c r="T201" i="6"/>
  <c r="P201" i="6" s="1"/>
  <c r="T200" i="6"/>
  <c r="P200" i="6" s="1"/>
  <c r="T199" i="6"/>
  <c r="P199" i="6" s="1"/>
  <c r="T197" i="6"/>
  <c r="P197" i="6" s="1"/>
  <c r="T196" i="6"/>
  <c r="P196" i="6" s="1"/>
  <c r="T195" i="6"/>
  <c r="P195" i="6" s="1"/>
  <c r="T193" i="6"/>
  <c r="P193" i="6" s="1"/>
  <c r="T192" i="6"/>
  <c r="P192" i="6" s="1"/>
  <c r="T191" i="6"/>
  <c r="P191" i="6" s="1"/>
  <c r="T184" i="6"/>
  <c r="P184" i="6" s="1"/>
  <c r="T183" i="6"/>
  <c r="P183" i="6" s="1"/>
  <c r="T182" i="6"/>
  <c r="P182" i="6" s="1"/>
  <c r="T181" i="6"/>
  <c r="P181" i="6" s="1"/>
  <c r="T180" i="6"/>
  <c r="P180" i="6" s="1"/>
  <c r="T179" i="6"/>
  <c r="P179" i="6" s="1"/>
  <c r="T178" i="6"/>
  <c r="P178" i="6" s="1"/>
  <c r="T177" i="6"/>
  <c r="P177" i="6" s="1"/>
  <c r="T176" i="6"/>
  <c r="P176" i="6" s="1"/>
  <c r="T175" i="6"/>
  <c r="P175" i="6" s="1"/>
  <c r="T174" i="6"/>
  <c r="P174" i="6" s="1"/>
  <c r="T173" i="6"/>
  <c r="P173" i="6" s="1"/>
  <c r="T172" i="6"/>
  <c r="P172" i="6" s="1"/>
  <c r="T171" i="6"/>
  <c r="P171" i="6" s="1"/>
  <c r="T170" i="6"/>
  <c r="P170" i="6" s="1"/>
  <c r="T169" i="6"/>
  <c r="P169" i="6" s="1"/>
  <c r="T168" i="6"/>
  <c r="P168" i="6" s="1"/>
  <c r="T167" i="6"/>
  <c r="P167" i="6" s="1"/>
  <c r="T166" i="6"/>
  <c r="P166" i="6" s="1"/>
  <c r="T165" i="6"/>
  <c r="P165" i="6" s="1"/>
  <c r="T162" i="6"/>
  <c r="P162" i="6" s="1"/>
  <c r="T161" i="6"/>
  <c r="P161" i="6" s="1"/>
  <c r="T160" i="6"/>
  <c r="P160" i="6" s="1"/>
  <c r="T159" i="6"/>
  <c r="P159" i="6" s="1"/>
  <c r="T158" i="6"/>
  <c r="P158" i="6" s="1"/>
  <c r="T157" i="6"/>
  <c r="P157" i="6" s="1"/>
  <c r="T156" i="6"/>
  <c r="P156" i="6" s="1"/>
  <c r="T155" i="6"/>
  <c r="P155" i="6" s="1"/>
  <c r="T154" i="6"/>
  <c r="P154" i="6" s="1"/>
  <c r="T153" i="6"/>
  <c r="P153" i="6" s="1"/>
  <c r="T152" i="6"/>
  <c r="P152" i="6" s="1"/>
  <c r="T151" i="6"/>
  <c r="P151" i="6" s="1"/>
  <c r="T150" i="6"/>
  <c r="P150" i="6" s="1"/>
  <c r="T149" i="6"/>
  <c r="P149" i="6" s="1"/>
  <c r="T148" i="6"/>
  <c r="P148" i="6" s="1"/>
  <c r="T147" i="6"/>
  <c r="P147" i="6" s="1"/>
  <c r="T146" i="6"/>
  <c r="P146" i="6" s="1"/>
  <c r="T145" i="6"/>
  <c r="P145" i="6" s="1"/>
  <c r="T144" i="6"/>
  <c r="P144" i="6" s="1"/>
  <c r="T143" i="6"/>
  <c r="P143" i="6" s="1"/>
  <c r="T142" i="6"/>
  <c r="P142" i="6" s="1"/>
  <c r="T141" i="6"/>
  <c r="P141" i="6" s="1"/>
  <c r="T140" i="6"/>
  <c r="P140" i="6" s="1"/>
  <c r="T139" i="6"/>
  <c r="P139" i="6" s="1"/>
  <c r="T138" i="6"/>
  <c r="P138" i="6" s="1"/>
  <c r="T137" i="6"/>
  <c r="P137" i="6" s="1"/>
  <c r="T136" i="6"/>
  <c r="P136" i="6" s="1"/>
  <c r="T135" i="6"/>
  <c r="P135" i="6" s="1"/>
  <c r="T134" i="6"/>
  <c r="P134" i="6" s="1"/>
  <c r="T133" i="6"/>
  <c r="P133" i="6" s="1"/>
  <c r="T132" i="6"/>
  <c r="P132" i="6" s="1"/>
  <c r="T131" i="6"/>
  <c r="P131" i="6" s="1"/>
  <c r="T129" i="6"/>
  <c r="P129" i="6" s="1"/>
  <c r="T128" i="6"/>
  <c r="P128" i="6" s="1"/>
  <c r="T127" i="6"/>
  <c r="P127" i="6" s="1"/>
  <c r="T126" i="6"/>
  <c r="P126" i="6" s="1"/>
  <c r="T125" i="6"/>
  <c r="P125" i="6" s="1"/>
  <c r="T124" i="6"/>
  <c r="P124" i="6" s="1"/>
  <c r="T123" i="6"/>
  <c r="P123" i="6" s="1"/>
  <c r="T122" i="6"/>
  <c r="P122" i="6" s="1"/>
  <c r="T121" i="6"/>
  <c r="P121" i="6" s="1"/>
  <c r="T120" i="6"/>
  <c r="P120" i="6" s="1"/>
  <c r="T119" i="6"/>
  <c r="P119" i="6" s="1"/>
  <c r="T118" i="6"/>
  <c r="P118" i="6" s="1"/>
  <c r="T117" i="6"/>
  <c r="P117" i="6" s="1"/>
  <c r="T116" i="6"/>
  <c r="P116" i="6" s="1"/>
  <c r="T115" i="6"/>
  <c r="P115" i="6" s="1"/>
  <c r="T114" i="6"/>
  <c r="P114" i="6" s="1"/>
  <c r="T113" i="6"/>
  <c r="P113" i="6" s="1"/>
  <c r="T110" i="6"/>
  <c r="P110" i="6" s="1"/>
  <c r="T112" i="6"/>
  <c r="P112" i="6" s="1"/>
  <c r="T111" i="6"/>
  <c r="P111" i="6" s="1"/>
  <c r="T109" i="6"/>
  <c r="P109" i="6" s="1"/>
  <c r="T108" i="6"/>
  <c r="P108" i="6" s="1"/>
  <c r="T107" i="6"/>
  <c r="P107" i="6" s="1"/>
  <c r="T106" i="6"/>
  <c r="P106" i="6" s="1"/>
  <c r="T105" i="6"/>
  <c r="P105" i="6" s="1"/>
  <c r="T104" i="6"/>
  <c r="P104" i="6" s="1"/>
  <c r="T103" i="6"/>
  <c r="P103" i="6" s="1"/>
  <c r="T102" i="6"/>
  <c r="P102" i="6" s="1"/>
  <c r="T100" i="6"/>
  <c r="P100" i="6" s="1"/>
  <c r="T99" i="6"/>
  <c r="P99" i="6" s="1"/>
  <c r="T98" i="6"/>
  <c r="P98" i="6" s="1"/>
  <c r="T97" i="6"/>
  <c r="P97" i="6" s="1"/>
  <c r="T96" i="6"/>
  <c r="P96" i="6" s="1"/>
  <c r="T95" i="6"/>
  <c r="P95" i="6" s="1"/>
  <c r="T94" i="6"/>
  <c r="P94" i="6" s="1"/>
  <c r="T93" i="6"/>
  <c r="P93" i="6" s="1"/>
  <c r="T92" i="6"/>
  <c r="P92" i="6" s="1"/>
  <c r="T91" i="6"/>
  <c r="P91" i="6" s="1"/>
  <c r="T90" i="6"/>
  <c r="P90" i="6" s="1"/>
  <c r="T89" i="6"/>
  <c r="P89" i="6" s="1"/>
  <c r="T88" i="6"/>
  <c r="P88" i="6" s="1"/>
  <c r="T87" i="6"/>
  <c r="P87" i="6" s="1"/>
  <c r="T86" i="6"/>
  <c r="P86" i="6" s="1"/>
  <c r="T85" i="6"/>
  <c r="P85" i="6" s="1"/>
  <c r="T84" i="6"/>
  <c r="P84" i="6" s="1"/>
  <c r="T83" i="6"/>
  <c r="P83" i="6" s="1"/>
  <c r="T82" i="6"/>
  <c r="P82" i="6" s="1"/>
  <c r="T81" i="6"/>
  <c r="P81" i="6" s="1"/>
  <c r="T80" i="6"/>
  <c r="P80" i="6" s="1"/>
  <c r="T79" i="6"/>
  <c r="P79" i="6" s="1"/>
  <c r="T78" i="6"/>
  <c r="P78" i="6" s="1"/>
  <c r="T76" i="6"/>
  <c r="P76" i="6" s="1"/>
  <c r="T75" i="6"/>
  <c r="P75" i="6" s="1"/>
  <c r="T74" i="6"/>
  <c r="P74" i="6" s="1"/>
  <c r="T72" i="6"/>
  <c r="P72" i="6" s="1"/>
  <c r="T73" i="6"/>
  <c r="P73" i="6" s="1"/>
  <c r="T71" i="6"/>
  <c r="P71" i="6" s="1"/>
  <c r="T70" i="6"/>
  <c r="P70" i="6" s="1"/>
  <c r="T69" i="6"/>
  <c r="P69" i="6" s="1"/>
  <c r="T68" i="6"/>
  <c r="P68" i="6" s="1"/>
  <c r="T67" i="6"/>
  <c r="P67" i="6" s="1"/>
  <c r="T66" i="6"/>
  <c r="P66" i="6" s="1"/>
  <c r="T65" i="6"/>
  <c r="P65" i="6" s="1"/>
  <c r="T64" i="6"/>
  <c r="P64" i="6" s="1"/>
  <c r="T63" i="6"/>
  <c r="P63" i="6" s="1"/>
  <c r="T61" i="6"/>
  <c r="P61" i="6" s="1"/>
  <c r="T62" i="6"/>
  <c r="P62" i="6" s="1"/>
  <c r="T59" i="6"/>
  <c r="P59" i="6" s="1"/>
  <c r="T58" i="6"/>
  <c r="P58" i="6" s="1"/>
  <c r="T57" i="6"/>
  <c r="P57" i="6" s="1"/>
  <c r="T56" i="6"/>
  <c r="P56" i="6" s="1"/>
  <c r="T55" i="6"/>
  <c r="P55" i="6" s="1"/>
  <c r="T54" i="6"/>
  <c r="P54" i="6" s="1"/>
  <c r="T53" i="6"/>
  <c r="P53" i="6" s="1"/>
  <c r="T52" i="6"/>
  <c r="P52" i="6" s="1"/>
  <c r="T51" i="6"/>
  <c r="P51" i="6" s="1"/>
  <c r="T50" i="6"/>
  <c r="P50" i="6" s="1"/>
  <c r="T49" i="6"/>
  <c r="P49" i="6" s="1"/>
  <c r="T48" i="6"/>
  <c r="P48" i="6" s="1"/>
  <c r="T45" i="6"/>
  <c r="P45" i="6" s="1"/>
  <c r="T43" i="6"/>
  <c r="P43" i="6" s="1"/>
  <c r="T42" i="6"/>
  <c r="P42" i="6" s="1"/>
  <c r="T40" i="6"/>
  <c r="P40" i="6" s="1"/>
  <c r="T39" i="6"/>
  <c r="P39" i="6" s="1"/>
  <c r="T37" i="6"/>
  <c r="P37" i="6" s="1"/>
  <c r="T36" i="6"/>
  <c r="P36" i="6" s="1"/>
  <c r="T34" i="6"/>
  <c r="P34" i="6" s="1"/>
  <c r="T33" i="6"/>
  <c r="P33" i="6" s="1"/>
  <c r="T32" i="6"/>
  <c r="P32" i="6" s="1"/>
  <c r="T31" i="6"/>
  <c r="P31" i="6" s="1"/>
  <c r="T29" i="6"/>
  <c r="P29" i="6" s="1"/>
  <c r="T26" i="6"/>
  <c r="P26" i="6" s="1"/>
  <c r="T25" i="6"/>
  <c r="P25" i="6" s="1"/>
  <c r="T24" i="6"/>
  <c r="P24" i="6" s="1"/>
  <c r="T23" i="6"/>
  <c r="P23" i="6" s="1"/>
  <c r="T22" i="6"/>
  <c r="P22" i="6" s="1"/>
  <c r="T21" i="6"/>
  <c r="P21" i="6" s="1"/>
  <c r="T20" i="6"/>
  <c r="P20" i="6" s="1"/>
  <c r="T19" i="6"/>
  <c r="P19" i="6" s="1"/>
  <c r="T18" i="6"/>
  <c r="P18" i="6" s="1"/>
  <c r="T15" i="6"/>
  <c r="P15" i="6" s="1"/>
  <c r="T14" i="6"/>
  <c r="P14" i="6" s="1"/>
  <c r="T13" i="6"/>
  <c r="P13" i="6" s="1"/>
  <c r="T12" i="6"/>
  <c r="P12" i="6" s="1"/>
  <c r="T11" i="6"/>
  <c r="P11" i="6" s="1"/>
  <c r="T10" i="6"/>
  <c r="P10" i="6" s="1"/>
  <c r="T101" i="6" l="1"/>
  <c r="P101" i="6" s="1"/>
  <c r="T164" i="6"/>
  <c r="P164" i="6" s="1"/>
  <c r="T163" i="6"/>
  <c r="P163" i="6" s="1"/>
  <c r="V194" i="1"/>
  <c r="V193" i="1"/>
  <c r="V221" i="1"/>
  <c r="V220" i="1"/>
  <c r="W221" i="1" l="1"/>
  <c r="W194" i="1"/>
  <c r="AR969" i="1" l="1"/>
  <c r="AR962" i="1"/>
  <c r="AR966" i="1"/>
  <c r="AR959" i="1"/>
  <c r="AR922" i="1"/>
  <c r="AR920" i="1"/>
  <c r="T9" i="6" l="1"/>
  <c r="P9" i="6" s="1"/>
  <c r="T8" i="6"/>
  <c r="P8" i="6" s="1"/>
  <c r="T7" i="6"/>
  <c r="P7" i="6" s="1"/>
  <c r="T6" i="6"/>
  <c r="P6" i="6" s="1"/>
  <c r="T5" i="6"/>
  <c r="P5" i="6" s="1"/>
  <c r="T4" i="6"/>
  <c r="P4" i="6" s="1"/>
  <c r="T3" i="6"/>
  <c r="P3" i="6" s="1"/>
</calcChain>
</file>

<file path=xl/sharedStrings.xml><?xml version="1.0" encoding="utf-8"?>
<sst xmlns="http://schemas.openxmlformats.org/spreadsheetml/2006/main" count="2267" uniqueCount="1139">
  <si>
    <t>回答内容</t>
    <rPh sb="0" eb="4">
      <t>カイトウナイヨウ</t>
    </rPh>
    <phoneticPr fontId="7"/>
  </si>
  <si>
    <t>注意事項に該当する場合の対応メッセージ</t>
    <rPh sb="0" eb="4">
      <t>チュウイジコウ</t>
    </rPh>
    <rPh sb="5" eb="7">
      <t>ガイトウ</t>
    </rPh>
    <rPh sb="9" eb="11">
      <t>バアイ</t>
    </rPh>
    <rPh sb="12" eb="14">
      <t>タイオウ</t>
    </rPh>
    <phoneticPr fontId="7"/>
  </si>
  <si>
    <t>非該当</t>
    <rPh sb="0" eb="3">
      <t>ヒガイトウ</t>
    </rPh>
    <phoneticPr fontId="7"/>
  </si>
  <si>
    <t>週</t>
    <rPh sb="0" eb="1">
      <t>シュウ</t>
    </rPh>
    <phoneticPr fontId="7"/>
  </si>
  <si>
    <t>月</t>
    <rPh sb="0" eb="1">
      <t>ツキ</t>
    </rPh>
    <phoneticPr fontId="7"/>
  </si>
  <si>
    <t>（２）</t>
  </si>
  <si>
    <t>（３）</t>
  </si>
  <si>
    <t>（４）</t>
  </si>
  <si>
    <t>（５）</t>
  </si>
  <si>
    <t>（６）</t>
  </si>
  <si>
    <t>　常勤換算方法について、このとおり計算していますか。</t>
  </si>
  <si>
    <t>時間</t>
    <rPh sb="0" eb="2">
      <t>ジカン</t>
    </rPh>
    <phoneticPr fontId="7"/>
  </si>
  <si>
    <t>根拠法令</t>
  </si>
  <si>
    <t>年</t>
    <rPh sb="0" eb="1">
      <t>ネン</t>
    </rPh>
    <phoneticPr fontId="7"/>
  </si>
  <si>
    <t>月</t>
    <rPh sb="0" eb="1">
      <t>ガツ</t>
    </rPh>
    <phoneticPr fontId="7"/>
  </si>
  <si>
    <t>生活相談員</t>
  </si>
  <si>
    <t>）</t>
    <phoneticPr fontId="7"/>
  </si>
  <si>
    <t>人</t>
    <rPh sb="0" eb="1">
      <t>ニン</t>
    </rPh>
    <phoneticPr fontId="7"/>
  </si>
  <si>
    <t>　・社会福祉主事  ・精神保健福祉士  ・社会福祉士</t>
    <phoneticPr fontId="7"/>
  </si>
  <si>
    <t>内を選択・入力してください</t>
    <rPh sb="0" eb="1">
      <t>ナイ</t>
    </rPh>
    <rPh sb="2" eb="4">
      <t>センタク</t>
    </rPh>
    <rPh sb="5" eb="7">
      <t>ニュウリョク</t>
    </rPh>
    <phoneticPr fontId="7"/>
  </si>
  <si>
    <t>いる・いない</t>
  </si>
  <si>
    <t xml:space="preserve">     </t>
  </si>
  <si>
    <t xml:space="preserve">    </t>
  </si>
  <si>
    <t xml:space="preserve">  (電話番号) </t>
    <phoneticPr fontId="7"/>
  </si>
  <si>
    <t xml:space="preserve">  開設法人の名称    社会福祉法人</t>
    <phoneticPr fontId="7"/>
  </si>
  <si>
    <t xml:space="preserve">  開設法人の代表者（理事長）名</t>
    <phoneticPr fontId="7"/>
  </si>
  <si>
    <t xml:space="preserve">  管理者（施設長）名</t>
    <phoneticPr fontId="7"/>
  </si>
  <si>
    <t xml:space="preserve">  記入者職・氏名</t>
    <phoneticPr fontId="7"/>
  </si>
  <si>
    <t xml:space="preserve">  記入年月日 </t>
    <phoneticPr fontId="7"/>
  </si>
  <si>
    <t>令和</t>
    <rPh sb="0" eb="2">
      <t>レイワ</t>
    </rPh>
    <phoneticPr fontId="7"/>
  </si>
  <si>
    <t>日</t>
    <rPh sb="0" eb="1">
      <t>ニチ</t>
    </rPh>
    <phoneticPr fontId="7"/>
  </si>
  <si>
    <t>埼玉県 福祉部 福祉監査課</t>
  </si>
  <si>
    <t>★作成、点検に当たっては､下記をよくお読み下さい。</t>
  </si>
  <si>
    <t>１　趣　　旨</t>
  </si>
  <si>
    <t>２  使用方法</t>
  </si>
  <si>
    <t>３  根拠法令</t>
  </si>
  <si>
    <t xml:space="preserve">  　</t>
    <phoneticPr fontId="7"/>
  </si>
  <si>
    <t xml:space="preserve">    </t>
    <phoneticPr fontId="7"/>
  </si>
  <si>
    <t>（１）</t>
    <phoneticPr fontId="7"/>
  </si>
  <si>
    <t>　管理者（施設長）が中心となって、毎年度定期的に作成（自主点検）し、法令遵守責任者とともに法令遵守の状況を確認するのに活用してください。（県へ提出する必要はありません。）</t>
    <phoneticPr fontId="7"/>
  </si>
  <si>
    <t>　記入に当たっては、管理者が中心となり、必ず直接担当する職員及び関係する全職員で検討のうえ点検してください。</t>
    <phoneticPr fontId="7"/>
  </si>
  <si>
    <t>　判定について該当する項目（又は選択肢）がないときは、「非該当」を選択してください。</t>
    <rPh sb="28" eb="31">
      <t>ヒガイトウ</t>
    </rPh>
    <rPh sb="33" eb="35">
      <t>センタク</t>
    </rPh>
    <phoneticPr fontId="7"/>
  </si>
  <si>
    <t>　「いる・いない」等の判定については、該当する項目をリストからプルダウンして選択してださい。</t>
    <rPh sb="38" eb="40">
      <t>センタク</t>
    </rPh>
    <phoneticPr fontId="7"/>
  </si>
  <si>
    <t>・</t>
    <phoneticPr fontId="7"/>
  </si>
  <si>
    <t>「条例第65号」</t>
    <phoneticPr fontId="7"/>
  </si>
  <si>
    <t>「条例第66号」</t>
    <phoneticPr fontId="7"/>
  </si>
  <si>
    <t xml:space="preserve">「平25高介2516-2」 </t>
  </si>
  <si>
    <t>埼玉県軽費老人ホーム、特別養護老人ホーム等の設備及び運営に関する基準を定める条例及び介護保険法施行条例の県独自基準の施行について</t>
    <rPh sb="32" eb="34">
      <t>キジュン</t>
    </rPh>
    <phoneticPr fontId="7"/>
  </si>
  <si>
    <t>「法」</t>
    <phoneticPr fontId="7"/>
  </si>
  <si>
    <t xml:space="preserve">「施行規則」 </t>
    <phoneticPr fontId="7"/>
  </si>
  <si>
    <t>介護保険法施行規則　(平成11年　厚生省令第36号)</t>
    <phoneticPr fontId="7"/>
  </si>
  <si>
    <t>介護保険法　(平成9年　法律第123号)</t>
    <phoneticPr fontId="7"/>
  </si>
  <si>
    <t>　（平成25年3月27日　高介第2516-2号　埼玉県福祉部高齢介護課長通知）　</t>
    <phoneticPr fontId="7"/>
  </si>
  <si>
    <t>介護保険法施行条例　（平成24年　埼玉県条例第66号）</t>
    <phoneticPr fontId="7"/>
  </si>
  <si>
    <t>埼玉県軽費老人ホーム、特別養護老人ホーム等の設備及び運営に関する基準を定める条例　（平成24年　埼玉県条例第65号）</t>
    <phoneticPr fontId="7"/>
  </si>
  <si>
    <t xml:space="preserve">「平 12厚告123」 </t>
    <phoneticPr fontId="7"/>
  </si>
  <si>
    <t>厚生労働大臣の定める利用者等が選定する特別な居室等の提供に係る基準等</t>
    <phoneticPr fontId="7"/>
  </si>
  <si>
    <t xml:space="preserve"> 　 (平成12年3月30日　厚生省告示第123号)</t>
    <phoneticPr fontId="7"/>
  </si>
  <si>
    <t>「平13老発155」</t>
    <phoneticPr fontId="7"/>
  </si>
  <si>
    <t>「身体拘束ゼロ作戦」の推進について</t>
    <phoneticPr fontId="7"/>
  </si>
  <si>
    <t>「昭62社施107」</t>
    <phoneticPr fontId="7"/>
  </si>
  <si>
    <t>社会福祉施設における防火安全対策の強化について</t>
    <phoneticPr fontId="7"/>
  </si>
  <si>
    <t>「平 18厚労告268」</t>
    <phoneticPr fontId="7"/>
  </si>
  <si>
    <t xml:space="preserve">厚生労働大臣が定める感染症又は食中毒の発生が疑われる際の対処等に関する手順 </t>
    <phoneticPr fontId="7"/>
  </si>
  <si>
    <t>リストの項目</t>
    <rPh sb="4" eb="6">
      <t>コウモク</t>
    </rPh>
    <phoneticPr fontId="7"/>
  </si>
  <si>
    <t>30まで</t>
  </si>
  <si>
    <t>該当・非該当</t>
  </si>
  <si>
    <t>いない・いる</t>
  </si>
  <si>
    <t>有・無</t>
  </si>
  <si>
    <t>※</t>
    <phoneticPr fontId="7"/>
  </si>
  <si>
    <t>策定済</t>
    <rPh sb="0" eb="2">
      <t>サクテイ</t>
    </rPh>
    <rPh sb="2" eb="3">
      <t>ズ</t>
    </rPh>
    <phoneticPr fontId="7"/>
  </si>
  <si>
    <t>未策定</t>
    <rPh sb="0" eb="1">
      <t>ミ</t>
    </rPh>
    <rPh sb="1" eb="3">
      <t>サクテイ</t>
    </rPh>
    <phoneticPr fontId="7"/>
  </si>
  <si>
    <t>策定済・未策定</t>
    <rPh sb="0" eb="2">
      <t>サクテイ</t>
    </rPh>
    <rPh sb="2" eb="3">
      <t>ズ</t>
    </rPh>
    <rPh sb="4" eb="5">
      <t>ミ</t>
    </rPh>
    <rPh sb="5" eb="7">
      <t>サクテイ</t>
    </rPh>
    <phoneticPr fontId="7"/>
  </si>
  <si>
    <t>（感染症対応研修）</t>
    <rPh sb="1" eb="4">
      <t>カンセンショウ</t>
    </rPh>
    <rPh sb="4" eb="6">
      <t>タイオウ</t>
    </rPh>
    <rPh sb="6" eb="8">
      <t>ケンシュウ</t>
    </rPh>
    <phoneticPr fontId="7"/>
  </si>
  <si>
    <t>（災害対応訓練）</t>
    <rPh sb="1" eb="3">
      <t>サイガイ</t>
    </rPh>
    <rPh sb="3" eb="5">
      <t>タイオウ</t>
    </rPh>
    <rPh sb="5" eb="7">
      <t>クンレン</t>
    </rPh>
    <phoneticPr fontId="7"/>
  </si>
  <si>
    <t>実施済</t>
    <rPh sb="0" eb="2">
      <t>ジッシ</t>
    </rPh>
    <rPh sb="2" eb="3">
      <t>ズ</t>
    </rPh>
    <phoneticPr fontId="7"/>
  </si>
  <si>
    <t>未実施</t>
    <rPh sb="0" eb="3">
      <t>ミジッシ</t>
    </rPh>
    <phoneticPr fontId="7"/>
  </si>
  <si>
    <t>実施予定</t>
    <rPh sb="0" eb="2">
      <t>ジッシ</t>
    </rPh>
    <rPh sb="2" eb="4">
      <t>ヨテイ</t>
    </rPh>
    <phoneticPr fontId="7"/>
  </si>
  <si>
    <t>実施済・未実施</t>
    <rPh sb="0" eb="2">
      <t>ジッシ</t>
    </rPh>
    <rPh sb="2" eb="3">
      <t>スミ</t>
    </rPh>
    <rPh sb="4" eb="7">
      <t>ミジッシ</t>
    </rPh>
    <phoneticPr fontId="7"/>
  </si>
  <si>
    <t>定期的に実施できるよう取り組んでください。</t>
    <rPh sb="0" eb="3">
      <t>テイキテキ</t>
    </rPh>
    <rPh sb="4" eb="6">
      <t>ジッシ</t>
    </rPh>
    <rPh sb="11" eb="12">
      <t>ト</t>
    </rPh>
    <rPh sb="13" eb="14">
      <t>ク</t>
    </rPh>
    <phoneticPr fontId="7"/>
  </si>
  <si>
    <t>（災害対応研修）</t>
    <rPh sb="1" eb="3">
      <t>サイガイ</t>
    </rPh>
    <rPh sb="3" eb="5">
      <t>タイオウ</t>
    </rPh>
    <rPh sb="5" eb="7">
      <t>ケンシュウ</t>
    </rPh>
    <phoneticPr fontId="7"/>
  </si>
  <si>
    <t>（感染症対応訓練）</t>
    <rPh sb="1" eb="4">
      <t>カンセンショウ</t>
    </rPh>
    <rPh sb="4" eb="6">
      <t>タイオウ</t>
    </rPh>
    <rPh sb="6" eb="8">
      <t>クンレン</t>
    </rPh>
    <phoneticPr fontId="7"/>
  </si>
  <si>
    <t>１ 設 備</t>
  </si>
  <si>
    <t>　次の設備を備えていますか。</t>
    <phoneticPr fontId="7"/>
  </si>
  <si>
    <t>(1) 居 室</t>
  </si>
  <si>
    <t>（２）</t>
    <phoneticPr fontId="7"/>
  </si>
  <si>
    <t>計画策定に向けて取り組んでください。</t>
    <rPh sb="0" eb="2">
      <t>ケイカク</t>
    </rPh>
    <rPh sb="2" eb="4">
      <t>サクテイ</t>
    </rPh>
    <rPh sb="5" eb="6">
      <t>ム</t>
    </rPh>
    <rPh sb="8" eb="9">
      <t>ト</t>
    </rPh>
    <rPh sb="10" eb="11">
      <t>ク</t>
    </rPh>
    <phoneticPr fontId="7"/>
  </si>
  <si>
    <t>①</t>
    <phoneticPr fontId="7"/>
  </si>
  <si>
    <t>②</t>
    <phoneticPr fontId="7"/>
  </si>
  <si>
    <t>回</t>
    <rPh sb="0" eb="1">
      <t>カイ</t>
    </rPh>
    <phoneticPr fontId="7"/>
  </si>
  <si>
    <t>計</t>
    <rPh sb="0" eb="1">
      <t>ケイ</t>
    </rPh>
    <phoneticPr fontId="7"/>
  </si>
  <si>
    <t>施設長</t>
    <rPh sb="0" eb="3">
      <t>シセツチョウ</t>
    </rPh>
    <phoneticPr fontId="7"/>
  </si>
  <si>
    <t>介護職員</t>
    <rPh sb="0" eb="2">
      <t>カイゴ</t>
    </rPh>
    <rPh sb="2" eb="4">
      <t>ショクイン</t>
    </rPh>
    <phoneticPr fontId="7"/>
  </si>
  <si>
    <t>その他（</t>
    <rPh sb="2" eb="3">
      <t>タ</t>
    </rPh>
    <phoneticPr fontId="7"/>
  </si>
  <si>
    <t>（具体的に入力してください。）</t>
    <rPh sb="1" eb="4">
      <t>グタイテキ</t>
    </rPh>
    <rPh sb="5" eb="7">
      <t>ニュウリョク</t>
    </rPh>
    <phoneticPr fontId="7"/>
  </si>
  <si>
    <t>　</t>
  </si>
  <si>
    <t>ある・ない</t>
  </si>
  <si>
    <t>人</t>
    <rPh sb="0" eb="1">
      <t>ニン</t>
    </rPh>
    <phoneticPr fontId="7"/>
  </si>
  <si>
    <t>ベッド柵</t>
  </si>
  <si>
    <t>車イスベルト</t>
  </si>
  <si>
    <t>ミトンの使用</t>
  </si>
  <si>
    <t>つなぎ服の使用</t>
    <phoneticPr fontId="7"/>
  </si>
  <si>
    <t>拘束帯の使用</t>
    <phoneticPr fontId="7"/>
  </si>
  <si>
    <t>その他</t>
    <phoneticPr fontId="7"/>
  </si>
  <si>
    <t>実人員</t>
    <phoneticPr fontId="7"/>
  </si>
  <si>
    <t>解除への具体的な取組例</t>
  </si>
  <si>
    <t>（人数を選択してください。）</t>
    <rPh sb="1" eb="3">
      <t>ニンズウ</t>
    </rPh>
    <rPh sb="4" eb="6">
      <t>センタク</t>
    </rPh>
    <phoneticPr fontId="7"/>
  </si>
  <si>
    <t>③</t>
    <phoneticPr fontId="7"/>
  </si>
  <si>
    <t>④</t>
    <phoneticPr fontId="7"/>
  </si>
  <si>
    <t>自　主　点　検　の　ポ　イ　ン　ト</t>
    <rPh sb="0" eb="1">
      <t>ジ</t>
    </rPh>
    <rPh sb="2" eb="3">
      <t>シュ</t>
    </rPh>
    <rPh sb="4" eb="5">
      <t>テン</t>
    </rPh>
    <rPh sb="6" eb="7">
      <t>ケン</t>
    </rPh>
    <phoneticPr fontId="6"/>
  </si>
  <si>
    <t>点 検 結 果</t>
    <rPh sb="0" eb="1">
      <t>テン</t>
    </rPh>
    <rPh sb="2" eb="3">
      <t>ケン</t>
    </rPh>
    <rPh sb="4" eb="5">
      <t>ケツ</t>
    </rPh>
    <rPh sb="6" eb="7">
      <t>ハテ</t>
    </rPh>
    <phoneticPr fontId="7"/>
  </si>
  <si>
    <t>点検結果についての留意事項</t>
    <phoneticPr fontId="7"/>
  </si>
  <si>
    <t>自主点検項目</t>
    <phoneticPr fontId="7"/>
  </si>
  <si>
    <t>いない</t>
  </si>
  <si>
    <t>いる</t>
  </si>
  <si>
    <t>ある</t>
  </si>
  <si>
    <t>ない</t>
  </si>
  <si>
    <t>ない・ある</t>
    <phoneticPr fontId="7"/>
  </si>
  <si>
    <t>check</t>
    <phoneticPr fontId="7"/>
  </si>
  <si>
    <t>No.</t>
    <phoneticPr fontId="7"/>
  </si>
  <si>
    <t>　生活相談員は、次の資格を有する者としていますか。</t>
    <phoneticPr fontId="7"/>
  </si>
  <si>
    <r>
      <t xml:space="preserve">　  </t>
    </r>
    <r>
      <rPr>
        <sz val="14"/>
        <color theme="1"/>
        <rFont val="游ゴシック Medium"/>
        <family val="3"/>
        <charset val="128"/>
      </rPr>
      <t>(以下の、県知事が定める「同等以上の能力を有する者」)</t>
    </r>
    <phoneticPr fontId="7"/>
  </si>
  <si>
    <t>　・介護支援専門員  ・介護福祉士</t>
    <phoneticPr fontId="7"/>
  </si>
  <si>
    <t>　  （職員宿直）　（賃金雇用職員）　  (業務委託）</t>
    <phoneticPr fontId="7"/>
  </si>
  <si>
    <t>２ 設備の
　 基準</t>
    <phoneticPr fontId="7"/>
  </si>
  <si>
    <t>平12老企43
第2の1
平11厚令46
第5条 第2項</t>
    <phoneticPr fontId="7"/>
  </si>
  <si>
    <t>第４ 運営
   に関す
   る基準</t>
    <phoneticPr fontId="7"/>
  </si>
  <si>
    <t>栄養士</t>
    <phoneticPr fontId="7"/>
  </si>
  <si>
    <t>事務職員</t>
    <rPh sb="0" eb="2">
      <t>ジム</t>
    </rPh>
    <rPh sb="2" eb="4">
      <t>ショクイン</t>
    </rPh>
    <phoneticPr fontId="7"/>
  </si>
  <si>
    <t>人　数</t>
    <rPh sb="0" eb="1">
      <t>ヒト</t>
    </rPh>
    <rPh sb="2" eb="3">
      <t>スウ</t>
    </rPh>
    <phoneticPr fontId="7"/>
  </si>
  <si>
    <t>平13老発155
身体拘束ゼロへの
手引き</t>
    <phoneticPr fontId="7"/>
  </si>
  <si>
    <t>⑤</t>
    <phoneticPr fontId="7"/>
  </si>
  <si>
    <t>⑥</t>
    <phoneticPr fontId="7"/>
  </si>
  <si>
    <t>平13老発155
の3</t>
    <phoneticPr fontId="7"/>
  </si>
  <si>
    <t>構成メンバー</t>
  </si>
  <si>
    <t>名　　称</t>
    <phoneticPr fontId="7"/>
  </si>
  <si>
    <t>開 催 頻 度</t>
    <phoneticPr fontId="7"/>
  </si>
  <si>
    <t>開催ルール：</t>
    <rPh sb="0" eb="2">
      <t>カイサイ</t>
    </rPh>
    <phoneticPr fontId="7"/>
  </si>
  <si>
    <t>前年度開催回数</t>
    <rPh sb="0" eb="3">
      <t>ゼンネンド</t>
    </rPh>
    <rPh sb="3" eb="5">
      <t>カイサイ</t>
    </rPh>
    <rPh sb="5" eb="7">
      <t>カイスウ</t>
    </rPh>
    <phoneticPr fontId="7"/>
  </si>
  <si>
    <t>（該当者に〇を選択してください）</t>
    <rPh sb="1" eb="4">
      <t>ガイトウシャ</t>
    </rPh>
    <rPh sb="7" eb="9">
      <t>センタク</t>
    </rPh>
    <phoneticPr fontId="7"/>
  </si>
  <si>
    <t>　　施設内の職員研修の実施回数　(前年度)</t>
    <phoneticPr fontId="7"/>
  </si>
  <si>
    <t>　身体的拘束等について報告するための様式を整備すること。</t>
    <phoneticPr fontId="7"/>
  </si>
  <si>
    <t>　報告された事例及び分析結果を従業者に周知徹底すること。</t>
    <phoneticPr fontId="7"/>
  </si>
  <si>
    <t>　適正化策を講じた後に、その効果について評価すること。</t>
    <phoneticPr fontId="7"/>
  </si>
  <si>
    <t>【身体的拘束等の適正化のための指針について】</t>
    <phoneticPr fontId="7"/>
  </si>
  <si>
    <t>「身体的拘束等の適正化のための指針」に盛り込むべき内容</t>
    <phoneticPr fontId="7"/>
  </si>
  <si>
    <t>⑦</t>
    <phoneticPr fontId="7"/>
  </si>
  <si>
    <t>　施設における身体的拘束等の適正化に関する基本的考え方</t>
    <phoneticPr fontId="7"/>
  </si>
  <si>
    <t>　身体的拘束等の適正化のための職員研修に関する基本方針</t>
    <phoneticPr fontId="7"/>
  </si>
  <si>
    <t>　施設内で発生した身体的拘束等の報告方法等のための方策に関する基本方針</t>
    <phoneticPr fontId="7"/>
  </si>
  <si>
    <t>　身体的拘束等の発生時の対応に関する基本方針</t>
    <phoneticPr fontId="7"/>
  </si>
  <si>
    <t>　入所者等に対する当該指針の閲覧に関する基本方針</t>
    <phoneticPr fontId="7"/>
  </si>
  <si>
    <t>　その他身体的拘束等の適正化の推進のために必要な基本方針</t>
    <phoneticPr fontId="7"/>
  </si>
  <si>
    <t>【身体的拘束等の適正化のための従業者に対する研修について】</t>
  </si>
  <si>
    <t>　研修の実施内容については必ず記録すること。</t>
    <phoneticPr fontId="7"/>
  </si>
  <si>
    <t>　なお、「身体拘束ゼロへの手引き」に例示されている「緊急やむを得ない身体拘束に関する説明書」などを参考にして、文書により家族等にわかりやすく説明し、原則として拘束開始時かそれ以前に同意を得ていますか。</t>
    <phoneticPr fontId="7"/>
  </si>
  <si>
    <t>　上記の説明書について、次の点について適切に取り扱い、作成及び同意を得ていますか。</t>
    <phoneticPr fontId="7"/>
  </si>
  <si>
    <t>　拘束の三要件の１つのみに○がついていないか。</t>
    <phoneticPr fontId="7"/>
  </si>
  <si>
    <t>　拘束期間の「解除予定日」が空欄になっていないか。</t>
    <phoneticPr fontId="7"/>
  </si>
  <si>
    <t>（注意）</t>
    <phoneticPr fontId="7"/>
  </si>
  <si>
    <t>　事業所の従業員は高齢者虐待を発見しやすい立場にあることを自覚し、高齢者虐待の早期発見に努めていますか。</t>
    <phoneticPr fontId="7"/>
  </si>
  <si>
    <t>　高齢者虐待の防止について、従業者への研修の実施、サービスの提供を受ける利用者及びその家族からの苦情の処理の体制の整備等、虐待の防止のための措置を講じていますか。</t>
    <phoneticPr fontId="7"/>
  </si>
  <si>
    <t>　高齢者虐待を受けたと思われる入居者を発見した場合は、速やかに、市町村に通報していますか。</t>
    <phoneticPr fontId="7"/>
  </si>
  <si>
    <t>高齢者虐待防止法
第5条</t>
    <phoneticPr fontId="7"/>
  </si>
  <si>
    <t>高齢者虐待防止法
第20条</t>
    <phoneticPr fontId="7"/>
  </si>
  <si>
    <t>高齢者虐待防止法
第21条</t>
    <phoneticPr fontId="7"/>
  </si>
  <si>
    <t>（高齢者虐待に該当する行為）</t>
  </si>
  <si>
    <t>ア</t>
    <phoneticPr fontId="7"/>
  </si>
  <si>
    <t>イ</t>
    <phoneticPr fontId="7"/>
  </si>
  <si>
    <t>ウ</t>
    <phoneticPr fontId="7"/>
  </si>
  <si>
    <t>エ</t>
    <phoneticPr fontId="7"/>
  </si>
  <si>
    <t>オ</t>
    <phoneticPr fontId="7"/>
  </si>
  <si>
    <t>　利用者の身体に外傷が生じ、又は生じるおそれのある暴行を加えること。</t>
    <phoneticPr fontId="7"/>
  </si>
  <si>
    <t>　利用者を衰弱させるような著しい減食又は長時間の放置その他の利用者を養護すべき職務上の義務を著しく怠ること。</t>
    <phoneticPr fontId="7"/>
  </si>
  <si>
    <t>　利用者に対する著しい暴言又は著しく拒絶的な対応その他の利用者に著しい心理的外傷を与える言動を行うこと。</t>
    <phoneticPr fontId="7"/>
  </si>
  <si>
    <t>　利用者にわいせつな行為をすること又は利用者をしてわいせつな行為をさせること。</t>
    <phoneticPr fontId="7"/>
  </si>
  <si>
    <t>　利用者の財産を不当に処分することその他当該利用者から不当に財産上の利益を得ること。</t>
    <phoneticPr fontId="7"/>
  </si>
  <si>
    <t>ア</t>
    <phoneticPr fontId="7"/>
  </si>
  <si>
    <t>イ</t>
    <phoneticPr fontId="7"/>
  </si>
  <si>
    <t>ウ</t>
    <phoneticPr fontId="7"/>
  </si>
  <si>
    <t>エ</t>
    <phoneticPr fontId="7"/>
  </si>
  <si>
    <t>オ</t>
    <phoneticPr fontId="7"/>
  </si>
  <si>
    <t>カ</t>
    <phoneticPr fontId="7"/>
  </si>
  <si>
    <t>キ</t>
    <phoneticPr fontId="7"/>
  </si>
  <si>
    <t>　虐待防止検討委員会その他施設内の組織に関すること。</t>
    <phoneticPr fontId="7"/>
  </si>
  <si>
    <t>　虐待の防止のための指針の整備に関すること。</t>
    <phoneticPr fontId="7"/>
  </si>
  <si>
    <t>　虐待の防止のための職員研修の内容に関すること。</t>
    <phoneticPr fontId="7"/>
  </si>
  <si>
    <t>　虐待等について、職員が相談・報告できる体制整備に関すること。</t>
    <phoneticPr fontId="7"/>
  </si>
  <si>
    <t>　職員が虐待等を把握した場合に、市町村への通報が迅速かつ適切に行われるための方法に関すること。</t>
    <phoneticPr fontId="7"/>
  </si>
  <si>
    <t>　虐待等が発生した場合、その発生原因等の分析から得られる再発の確実な防止策に関すること。</t>
    <phoneticPr fontId="7"/>
  </si>
  <si>
    <t>　前号の再発の防止策を講じた際に、その効果についての評価に関すること。</t>
    <phoneticPr fontId="7"/>
  </si>
  <si>
    <t>②</t>
    <phoneticPr fontId="7"/>
  </si>
  <si>
    <t>③</t>
    <phoneticPr fontId="7"/>
  </si>
  <si>
    <t>ク</t>
    <phoneticPr fontId="7"/>
  </si>
  <si>
    <t>ケ</t>
    <phoneticPr fontId="7"/>
  </si>
  <si>
    <t>　施設における虐待の防止に関する基本的考え方</t>
    <phoneticPr fontId="7"/>
  </si>
  <si>
    <t>　虐待防止検討委員会その他施設内の組織に関する事項</t>
    <phoneticPr fontId="7"/>
  </si>
  <si>
    <t>　虐待の防止のための職員研修に関する基本方針</t>
    <phoneticPr fontId="7"/>
  </si>
  <si>
    <t>　虐待等が発生した場合の対応方法に関する基本方針</t>
    <phoneticPr fontId="7"/>
  </si>
  <si>
    <t>　虐待等が発生した場合の相談・報告体制に関する事項</t>
    <phoneticPr fontId="7"/>
  </si>
  <si>
    <t>　成年後見制度の利用支援に関する事項</t>
    <phoneticPr fontId="7"/>
  </si>
  <si>
    <t>　虐待等に係る苦情解決方法に関する事項</t>
    <phoneticPr fontId="7"/>
  </si>
  <si>
    <t>　入所者等に対する当該指針の閲覧に関する事項</t>
    <phoneticPr fontId="7"/>
  </si>
  <si>
    <t>　その他虐待の防止の推進のために必要な事項</t>
    <phoneticPr fontId="7"/>
  </si>
  <si>
    <t>④</t>
    <phoneticPr fontId="7"/>
  </si>
  <si>
    <t>⑤</t>
    <phoneticPr fontId="7"/>
  </si>
  <si>
    <t>　虐待を防止するための体制として、専任の担当者を置いていますか。
（当該担当者としては、虐待防止検討委員会の責任者と同一の従業者が務めることが望ましいです。）</t>
    <phoneticPr fontId="7"/>
  </si>
  <si>
    <t>（１）</t>
    <phoneticPr fontId="7"/>
  </si>
  <si>
    <t>（５）</t>
    <phoneticPr fontId="7"/>
  </si>
  <si>
    <t>（６）</t>
    <phoneticPr fontId="7"/>
  </si>
  <si>
    <t>（７）</t>
    <phoneticPr fontId="7"/>
  </si>
  <si>
    <t>（８）</t>
    <phoneticPr fontId="7"/>
  </si>
  <si>
    <t>（２）</t>
    <phoneticPr fontId="7"/>
  </si>
  <si>
    <t>（３）</t>
    <phoneticPr fontId="7"/>
  </si>
  <si>
    <t>（４）</t>
    <phoneticPr fontId="7"/>
  </si>
  <si>
    <t>（９）</t>
    <phoneticPr fontId="7"/>
  </si>
  <si>
    <t>（10）</t>
    <phoneticPr fontId="7"/>
  </si>
  <si>
    <t>　介護職員その他の従業者は、身体的拘束等の発生ごとにその状況、背景等を記録するとと
もに、①の様式に従い、身体的拘束等について報告すること。</t>
    <phoneticPr fontId="7"/>
  </si>
  <si>
    <t>　事例の分析に当たっては、身体的拘束等の発生時の状況等を分析し、身体的拘束等の発生
原因、結果等を取りまとめ、当該事例の適正性と適正化策を検討すること。</t>
    <phoneticPr fontId="7"/>
  </si>
  <si>
    <t>根拠法令等の記載内容を再度確認してください。</t>
    <rPh sb="0" eb="2">
      <t>コンキョ</t>
    </rPh>
    <rPh sb="2" eb="4">
      <t>ホウレイ</t>
    </rPh>
    <rPh sb="4" eb="5">
      <t>トウ</t>
    </rPh>
    <rPh sb="6" eb="8">
      <t>キサイ</t>
    </rPh>
    <rPh sb="8" eb="10">
      <t>ナイヨウ</t>
    </rPh>
    <rPh sb="11" eb="13">
      <t>サイド</t>
    </rPh>
    <rPh sb="13" eb="15">
      <t>カクニン</t>
    </rPh>
    <phoneticPr fontId="7"/>
  </si>
  <si>
    <t>根拠法令等の記載内容を再度確認してください。</t>
    <rPh sb="0" eb="4">
      <t>コンキョホウレイ</t>
    </rPh>
    <rPh sb="4" eb="5">
      <t>トウ</t>
    </rPh>
    <rPh sb="6" eb="8">
      <t>キサイ</t>
    </rPh>
    <rPh sb="8" eb="10">
      <t>ナイヨウ</t>
    </rPh>
    <rPh sb="11" eb="13">
      <t>サイド</t>
    </rPh>
    <rPh sb="13" eb="15">
      <t>カクニン</t>
    </rPh>
    <phoneticPr fontId="7"/>
  </si>
  <si>
    <t>　栄養並びに入所者の心身の状況及び嗜好を考慮した食事を、適切な時間に提供していますか。</t>
    <phoneticPr fontId="7"/>
  </si>
  <si>
    <t>朝食</t>
  </si>
  <si>
    <t>昼食</t>
  </si>
  <si>
    <t>夕食</t>
  </si>
  <si>
    <t>時</t>
    <rPh sb="0" eb="1">
      <t>ジ</t>
    </rPh>
    <phoneticPr fontId="7"/>
  </si>
  <si>
    <t>分</t>
    <rPh sb="0" eb="1">
      <t>フン</t>
    </rPh>
    <phoneticPr fontId="7"/>
  </si>
  <si>
    <t>～</t>
    <phoneticPr fontId="7"/>
  </si>
  <si>
    <t>　（食事時間を記入（入力）して下さい）</t>
    <rPh sb="10" eb="12">
      <t>ニュウリョク</t>
    </rPh>
    <phoneticPr fontId="7"/>
  </si>
  <si>
    <t>今年度</t>
    <rPh sb="0" eb="3">
      <t>コンネンド</t>
    </rPh>
    <phoneticPr fontId="7"/>
  </si>
  <si>
    <t>(ア)</t>
    <phoneticPr fontId="7"/>
  </si>
  <si>
    <t>(イ)</t>
    <phoneticPr fontId="7"/>
  </si>
  <si>
    <t>(ウ)</t>
    <phoneticPr fontId="7"/>
  </si>
  <si>
    <t xml:space="preserve"> 　次に掲げる施設の運営についての重要事項に関する規程（運営規程）を定めていますか。</t>
    <phoneticPr fontId="7"/>
  </si>
  <si>
    <t>　施設の目的及び運営の方針</t>
    <phoneticPr fontId="7"/>
  </si>
  <si>
    <t>　入所定員</t>
    <phoneticPr fontId="7"/>
  </si>
  <si>
    <t>　虐待の防止のための措置に関する事項</t>
    <phoneticPr fontId="7"/>
  </si>
  <si>
    <t>　その他施設の運営に関する重要事項</t>
    <phoneticPr fontId="7"/>
  </si>
  <si>
    <t>　空調設備等により施設内の適温の確保に努めていますか。</t>
    <phoneticPr fontId="7"/>
  </si>
  <si>
    <t>　虐待の防止のための対策を検討する委員会の概要等　</t>
    <phoneticPr fontId="7"/>
  </si>
  <si>
    <t>（８）</t>
  </si>
  <si>
    <t>（９）</t>
  </si>
  <si>
    <t>平18厚労告
268の一</t>
    <phoneticPr fontId="7"/>
  </si>
  <si>
    <t>平18厚労告
268の二</t>
    <phoneticPr fontId="7"/>
  </si>
  <si>
    <t>平18厚労告
268の三</t>
    <rPh sb="11" eb="12">
      <t>3</t>
    </rPh>
    <phoneticPr fontId="7"/>
  </si>
  <si>
    <t>平18厚労告
268の五</t>
    <rPh sb="11" eb="12">
      <t>5</t>
    </rPh>
    <phoneticPr fontId="7"/>
  </si>
  <si>
    <t>平18厚労告
268の六</t>
    <rPh sb="11" eb="12">
      <t>6</t>
    </rPh>
    <phoneticPr fontId="7"/>
  </si>
  <si>
    <t>平18厚労告
268の七</t>
    <rPh sb="11" eb="12">
      <t>7</t>
    </rPh>
    <phoneticPr fontId="7"/>
  </si>
  <si>
    <t>　同一の感染症若しくは食中毒による又はそれらによると疑われる死亡者又は重篤な患者が１週間内に２名以上発生した場合</t>
    <phoneticPr fontId="7"/>
  </si>
  <si>
    <t>　同一の有症者等が10名以上又は全利用者の半数以上発生した場合</t>
    <phoneticPr fontId="7"/>
  </si>
  <si>
    <t>平18厚労告
268の八</t>
    <rPh sb="11" eb="12">
      <t>8</t>
    </rPh>
    <phoneticPr fontId="7"/>
  </si>
  <si>
    <t>　入所者の口腔衛生の観点から、あらかじめ、協力歯科医療機関を定めておくよう努めていますか。</t>
    <phoneticPr fontId="7"/>
  </si>
  <si>
    <t>　　委託費支払いの有無</t>
    <rPh sb="2" eb="7">
      <t>イタクヒシハラ</t>
    </rPh>
    <rPh sb="9" eb="11">
      <t>ウム</t>
    </rPh>
    <phoneticPr fontId="7"/>
  </si>
  <si>
    <t>円）</t>
    <rPh sb="0" eb="1">
      <t>エン</t>
    </rPh>
    <phoneticPr fontId="7"/>
  </si>
  <si>
    <t>委託費（</t>
    <rPh sb="0" eb="3">
      <t>イタクヒ</t>
    </rPh>
    <phoneticPr fontId="7"/>
  </si>
  <si>
    <t xml:space="preserve"> 協 力 歯 科 医 療 機 関 名</t>
    <rPh sb="1" eb="2">
      <t>キョウ</t>
    </rPh>
    <rPh sb="3" eb="4">
      <t>チカラ</t>
    </rPh>
    <rPh sb="5" eb="6">
      <t>ハ</t>
    </rPh>
    <rPh sb="7" eb="8">
      <t>カ</t>
    </rPh>
    <rPh sb="9" eb="10">
      <t>イ</t>
    </rPh>
    <rPh sb="11" eb="12">
      <t>リョウ</t>
    </rPh>
    <rPh sb="13" eb="14">
      <t>キ</t>
    </rPh>
    <rPh sb="15" eb="16">
      <t>カン</t>
    </rPh>
    <rPh sb="17" eb="18">
      <t>ナ</t>
    </rPh>
    <phoneticPr fontId="7"/>
  </si>
  <si>
    <t>（医療機関の名称、委託費の支払いの有無、委託費の金額を記載（入力等）してください。）</t>
    <rPh sb="1" eb="5">
      <t>イリョウキカン</t>
    </rPh>
    <rPh sb="6" eb="8">
      <t>メイショウ</t>
    </rPh>
    <rPh sb="9" eb="11">
      <t>イタク</t>
    </rPh>
    <rPh sb="11" eb="12">
      <t>ヒ</t>
    </rPh>
    <rPh sb="13" eb="15">
      <t>シハラ</t>
    </rPh>
    <rPh sb="17" eb="19">
      <t>ウム</t>
    </rPh>
    <rPh sb="20" eb="23">
      <t>イタクヒ</t>
    </rPh>
    <rPh sb="24" eb="26">
      <t>キンガク</t>
    </rPh>
    <rPh sb="27" eb="29">
      <t>キサイ</t>
    </rPh>
    <rPh sb="30" eb="32">
      <t>ニュウリョク</t>
    </rPh>
    <rPh sb="32" eb="33">
      <t>トウ</t>
    </rPh>
    <phoneticPr fontId="7"/>
  </si>
  <si>
    <t>　「個人情報の保護に関する法律」及び「医療・介護関係事業者における個人情報の適切な取扱いのためのガイダンス」に基づき、入所者及びその家族の個人情報を適切に取り扱っていますか。</t>
    <phoneticPr fontId="7"/>
  </si>
  <si>
    <t>「個人情報の保護に関する法律」の概要</t>
  </si>
  <si>
    <t>　利用目的を出来る限り特定し、その利用目的の達成に必要な範囲内で個人情報を取り扱うこと</t>
    <phoneticPr fontId="7"/>
  </si>
  <si>
    <t>　個人情報は適正な方法で取得し、取得時に本人に対して利用目的の通知・公表等をすること</t>
    <phoneticPr fontId="7"/>
  </si>
  <si>
    <t>　あらかじめ本人の同意を得なければ、第三者に個人データを提供してはならないこと</t>
    <phoneticPr fontId="7"/>
  </si>
  <si>
    <t>　苦情の処理に努め、そのための体制の整備をすること</t>
    <phoneticPr fontId="7"/>
  </si>
  <si>
    <t>　保有個人データについては、利用目的などを本人の知り得る状態に置き、本人の求めに応じて開示・訂正・利用停止等を行うこと</t>
    <phoneticPr fontId="7"/>
  </si>
  <si>
    <t>　改正個人情報保護法（H29.5.30施行）では、5,000件以下の個人情報取り扱い事業者も、法律の規制対象となりました。</t>
    <phoneticPr fontId="7"/>
  </si>
  <si>
    <t>　個人データについては、正確・最新の内容に保つように努め、安全管理措置を講じ、従業者・委託先を監督すること</t>
    <rPh sb="1" eb="3">
      <t>コジン</t>
    </rPh>
    <phoneticPr fontId="7"/>
  </si>
  <si>
    <t>　介護関係事業者は、多数の利用者やその家族について、他人が容易には知りえないような個人情報を詳細に知り得る立場にあり、個人情報の適正な取扱いが求められます。そのため、個人情報保護法の趣旨を踏まえ、介護事業者が遵守すべき事項等について、ガイダンスを定めたものです。</t>
    <phoneticPr fontId="7"/>
  </si>
  <si>
    <t>　次のような項目を盛り込んだ「事故発生の防止のための指針」を作成していますか。</t>
    <phoneticPr fontId="7"/>
  </si>
  <si>
    <t>①</t>
  </si>
  <si>
    <t>②</t>
  </si>
  <si>
    <t>③</t>
  </si>
  <si>
    <t>④</t>
  </si>
  <si>
    <t>⑤</t>
  </si>
  <si>
    <t>⑥</t>
  </si>
  <si>
    <t>　介護事故の防止のための委員会その他施設内の組織に関する事項</t>
    <phoneticPr fontId="7"/>
  </si>
  <si>
    <t>　施設における介護事故の防止に関する基本的考え方</t>
    <phoneticPr fontId="7"/>
  </si>
  <si>
    <t>　介護事故の防止のための職員研修に関する基本方針</t>
    <phoneticPr fontId="7"/>
  </si>
  <si>
    <t>　施設内で発生した介護事故、介護事故には至らなかったが、介護事故が発生しそうになった場合(ヒヤリ・ハット事例)及び現状を放置しておくと介護事故に結びつく可能性が高いもの(以下「介護事故等」という。)の報告方法等、介護に係る安全の確保を目的とした改善のための方策に関する基本方針</t>
    <phoneticPr fontId="7"/>
  </si>
  <si>
    <t>　介護事故等発生時の対応に関する基本方針</t>
    <phoneticPr fontId="7"/>
  </si>
  <si>
    <t>　その他介護事故等の発生の防止の推進のために必要な基本方針</t>
    <phoneticPr fontId="7"/>
  </si>
  <si>
    <t>　介護事故等について報告するための様式を整備すること。</t>
    <phoneticPr fontId="7"/>
  </si>
  <si>
    <t>　介護職員その他の職員は、介護事故等の発生又は発見ごとにその状況、背景等を記載するとともに、①の様式に従い介護事故等について報告すること。</t>
    <phoneticPr fontId="7"/>
  </si>
  <si>
    <t>　防止策を講じた後に、その効果について評価すること。</t>
    <phoneticPr fontId="7"/>
  </si>
  <si>
    <t>　報告された事例及び分析結果を職員に周知徹底すること。</t>
    <rPh sb="1" eb="3">
      <t>ホウコク</t>
    </rPh>
    <phoneticPr fontId="7"/>
  </si>
  <si>
    <t>　事例の分析に当たっては、介護事故等の発生時の状況等を分析し、介護事故等の発生原因、結果等をとりまとめ、防止策を検討すること。</t>
    <rPh sb="1" eb="3">
      <t>ジレイ</t>
    </rPh>
    <phoneticPr fontId="7"/>
  </si>
  <si>
    <t>○</t>
    <phoneticPr fontId="7"/>
  </si>
  <si>
    <t>　委員会は、介護事故発生の防止、再発防止のための対策を検討するものであること。</t>
    <rPh sb="1" eb="3">
      <t>イイン</t>
    </rPh>
    <phoneticPr fontId="7"/>
  </si>
  <si>
    <t>　当該委員会は原則として運営委員会など他の委員会と独立して設置・運営することが必要ですが、関係する職種、取り扱う事項が相互に関係が深いと認められる他の会議体を設置している場合、これと一体的に設置・運営することも差し支えありません。</t>
    <phoneticPr fontId="7"/>
  </si>
  <si>
    <t>　責任者はケア全般の責任者であることが望ましい。</t>
    <phoneticPr fontId="7"/>
  </si>
  <si>
    <t>　施設外の安全対策の専門家を委員として積極的に活用することが望ましい。</t>
    <phoneticPr fontId="7"/>
  </si>
  <si>
    <t>事故発生の防止措置を適切に実施するための担当者</t>
    <rPh sb="7" eb="8">
      <t>チ</t>
    </rPh>
    <phoneticPr fontId="7"/>
  </si>
  <si>
    <t>虐待防止措置を適切に実施するための専任の担当者</t>
    <rPh sb="0" eb="4">
      <t>ギャクタイボウシ</t>
    </rPh>
    <rPh sb="4" eb="6">
      <t>ソチ</t>
    </rPh>
    <rPh sb="17" eb="19">
      <t>センニン</t>
    </rPh>
    <phoneticPr fontId="7"/>
  </si>
  <si>
    <t>身体的拘束等適正化対応策を担当する専任の担当者</t>
    <rPh sb="0" eb="2">
      <t>シンタイ</t>
    </rPh>
    <rPh sb="2" eb="3">
      <t>テキ</t>
    </rPh>
    <rPh sb="3" eb="5">
      <t>コウソク</t>
    </rPh>
    <rPh sb="5" eb="6">
      <t>ナド</t>
    </rPh>
    <rPh sb="6" eb="8">
      <t>テキセイ</t>
    </rPh>
    <rPh sb="8" eb="9">
      <t>カ</t>
    </rPh>
    <rPh sb="9" eb="11">
      <t>タイオウ</t>
    </rPh>
    <rPh sb="11" eb="12">
      <t>サク</t>
    </rPh>
    <rPh sb="13" eb="15">
      <t>タントウ</t>
    </rPh>
    <rPh sb="17" eb="19">
      <t>センニン</t>
    </rPh>
    <rPh sb="20" eb="23">
      <t>タントウシャ</t>
    </rPh>
    <phoneticPr fontId="7"/>
  </si>
  <si>
    <t xml:space="preserve"> 感染症及び食中毒の予防及びまん延の防止のための対策を検討する委員会の概要等　</t>
    <phoneticPr fontId="7"/>
  </si>
  <si>
    <t>感染症対策等を適切に実施するための担当者</t>
    <rPh sb="0" eb="5">
      <t>カンセンショウタイサク</t>
    </rPh>
    <rPh sb="5" eb="6">
      <t>トウ</t>
    </rPh>
    <phoneticPr fontId="7"/>
  </si>
  <si>
    <t xml:space="preserve"> 事故発生の防止のための委員会の概要等　</t>
    <rPh sb="12" eb="15">
      <t>イインカイ</t>
    </rPh>
    <phoneticPr fontId="7"/>
  </si>
  <si>
    <t>条例第66号
第317条
平11厚令39
第35条 第4項
平12老企43
第4の37(6)</t>
    <phoneticPr fontId="7"/>
  </si>
  <si>
    <t>（解除への具体的な取組内容を入力してください。）</t>
    <rPh sb="1" eb="3">
      <t>カイジョ</t>
    </rPh>
    <rPh sb="5" eb="8">
      <t>グタイテキ</t>
    </rPh>
    <rPh sb="9" eb="10">
      <t>ト</t>
    </rPh>
    <rPh sb="10" eb="11">
      <t>ク</t>
    </rPh>
    <rPh sb="11" eb="13">
      <t>ナイヨウ</t>
    </rPh>
    <rPh sb="14" eb="16">
      <t>ニュウリョク</t>
    </rPh>
    <phoneticPr fontId="7"/>
  </si>
  <si>
    <t>基準</t>
    <rPh sb="0" eb="2">
      <t>キジュン</t>
    </rPh>
    <phoneticPr fontId="7"/>
  </si>
  <si>
    <t>いる</t>
    <phoneticPr fontId="7"/>
  </si>
  <si>
    <t>いない</t>
    <phoneticPr fontId="7"/>
  </si>
  <si>
    <t>点検項目</t>
    <rPh sb="0" eb="2">
      <t>テンケン</t>
    </rPh>
    <rPh sb="2" eb="4">
      <t>コウモク</t>
    </rPh>
    <phoneticPr fontId="7"/>
  </si>
  <si>
    <t>点検結果</t>
    <rPh sb="0" eb="2">
      <t>テンケン</t>
    </rPh>
    <rPh sb="2" eb="4">
      <t>ケッカ</t>
    </rPh>
    <phoneticPr fontId="7"/>
  </si>
  <si>
    <t>１ 設 備</t>
    <phoneticPr fontId="7"/>
  </si>
  <si>
    <t>２ 設備の基準</t>
    <phoneticPr fontId="7"/>
  </si>
  <si>
    <t>(1) 居 室</t>
    <phoneticPr fontId="7"/>
  </si>
  <si>
    <t>第４ 運営に関する基準</t>
    <phoneticPr fontId="7"/>
  </si>
  <si>
    <t>No.</t>
  </si>
  <si>
    <t>判定</t>
    <rPh sb="0" eb="2">
      <t>ハンテイ</t>
    </rPh>
    <phoneticPr fontId="7"/>
  </si>
  <si>
    <t>自　主　点　検　の　ポ　イ　ン　ト</t>
    <phoneticPr fontId="7"/>
  </si>
  <si>
    <t>根　　　拠　　　法　　　令</t>
    <rPh sb="0" eb="1">
      <t>ネ</t>
    </rPh>
    <rPh sb="4" eb="5">
      <t>キョ</t>
    </rPh>
    <rPh sb="8" eb="9">
      <t>ホウ</t>
    </rPh>
    <rPh sb="12" eb="13">
      <t>レイ</t>
    </rPh>
    <phoneticPr fontId="7"/>
  </si>
  <si>
    <t>点　検　結　果</t>
    <rPh sb="0" eb="1">
      <t>テン</t>
    </rPh>
    <rPh sb="2" eb="3">
      <t>ケン</t>
    </rPh>
    <rPh sb="4" eb="5">
      <t>ケツ</t>
    </rPh>
    <rPh sb="6" eb="7">
      <t>ハテ</t>
    </rPh>
    <phoneticPr fontId="7"/>
  </si>
  <si>
    <t>①居室</t>
    <phoneticPr fontId="7"/>
  </si>
  <si>
    <t>③食堂</t>
    <phoneticPr fontId="7"/>
  </si>
  <si>
    <t>④浴室</t>
    <phoneticPr fontId="7"/>
  </si>
  <si>
    <t>⑥便所</t>
    <phoneticPr fontId="7"/>
  </si>
  <si>
    <t>ない</t>
    <phoneticPr fontId="7"/>
  </si>
  <si>
    <t>EXCEL</t>
    <phoneticPr fontId="7"/>
  </si>
  <si>
    <t>紙</t>
    <rPh sb="0" eb="1">
      <t>カミ</t>
    </rPh>
    <phoneticPr fontId="7"/>
  </si>
  <si>
    <t>いる（例外）</t>
    <rPh sb="3" eb="5">
      <t>レイガイ</t>
    </rPh>
    <phoneticPr fontId="7"/>
  </si>
  <si>
    <t>　「いる・いない」 「いる」 「いない」 「非該当」等の順になっていますので、該当するものを選択してください。</t>
    <rPh sb="22" eb="25">
      <t>ヒガイトウ</t>
    </rPh>
    <rPh sb="26" eb="27">
      <t>トウ</t>
    </rPh>
    <rPh sb="28" eb="29">
      <t>ジュン</t>
    </rPh>
    <rPh sb="39" eb="41">
      <t>ガイトウ</t>
    </rPh>
    <rPh sb="46" eb="48">
      <t>センタク</t>
    </rPh>
    <phoneticPr fontId="7"/>
  </si>
  <si>
    <t>非該当（検討中）</t>
    <rPh sb="0" eb="3">
      <t>ヒガイトウ</t>
    </rPh>
    <rPh sb="4" eb="7">
      <t>ケントウチュウ</t>
    </rPh>
    <phoneticPr fontId="7"/>
  </si>
  <si>
    <t>軽費老人ホーム（ケアハウス）</t>
    <phoneticPr fontId="7"/>
  </si>
  <si>
    <t xml:space="preserve"> 自　主　点　検　表　6</t>
    <phoneticPr fontId="7"/>
  </si>
  <si>
    <t>（設備及び運営に関する基準）</t>
    <phoneticPr fontId="7"/>
  </si>
  <si>
    <t>施設の名称</t>
    <rPh sb="0" eb="2">
      <t>シセツ</t>
    </rPh>
    <phoneticPr fontId="7"/>
  </si>
  <si>
    <t>施設の所在地   〒</t>
    <rPh sb="0" eb="2">
      <t>シセツ</t>
    </rPh>
    <phoneticPr fontId="7"/>
  </si>
  <si>
    <t>第１</t>
    <phoneticPr fontId="7"/>
  </si>
  <si>
    <t>第２</t>
    <phoneticPr fontId="7"/>
  </si>
  <si>
    <t>第３</t>
    <phoneticPr fontId="7"/>
  </si>
  <si>
    <t>第４</t>
    <phoneticPr fontId="7"/>
  </si>
  <si>
    <t>第５</t>
    <phoneticPr fontId="7"/>
  </si>
  <si>
    <t>参考</t>
    <phoneticPr fontId="7"/>
  </si>
  <si>
    <t>軽費老人ホーム(ケアハウス) 自主点検表６　　 目次</t>
    <phoneticPr fontId="7"/>
  </si>
  <si>
    <t>雑則・・・・・・・・・・・・・・・・・・・・・・・・・・・・・・・</t>
    <phoneticPr fontId="7"/>
  </si>
  <si>
    <t>事故発生の防止及び発生時の対応　・・・・・・・・・・・・・・・・・</t>
    <phoneticPr fontId="7"/>
  </si>
  <si>
    <t>地域との連携等　・・・・・・・・・・・・・・・・・・・・・・・・・・・・・・・</t>
    <phoneticPr fontId="7"/>
  </si>
  <si>
    <t>苦情処理　・・・・・・・・・・・・・・・・・・・・・・・・・・・・</t>
    <phoneticPr fontId="7"/>
  </si>
  <si>
    <t>広告　・・・・・・・・・・・・・・・・・・・・・・・・・・・・・・</t>
    <phoneticPr fontId="7"/>
  </si>
  <si>
    <t>秘密保持等　・・・・・・・・・・・・・・・・・・・・・・・・・・・</t>
    <phoneticPr fontId="7"/>
  </si>
  <si>
    <t>協力医療機関等　・・・・・・・・・・・・・・・・・・・・・・・・・</t>
    <phoneticPr fontId="7"/>
  </si>
  <si>
    <t>衛生管理等　・・・・・・・・・・・・・・・・・・・・・・・・・・・</t>
    <phoneticPr fontId="7"/>
  </si>
  <si>
    <t>定員の遵守　・・・・・・・・・・・・・・・・・・・・・・・・・・・</t>
    <phoneticPr fontId="7"/>
  </si>
  <si>
    <t>業務継続計画の策定等　・・・・・・・・・・・・・・・・・・・・・・</t>
    <phoneticPr fontId="7"/>
  </si>
  <si>
    <t>勤務体制の確保等　・・・・・・・・・・・・・・・・・・・・・・・・</t>
    <phoneticPr fontId="7"/>
  </si>
  <si>
    <t>生活相談員の責務　・・・・・・・・・・・・・・・・・・・・・・・・</t>
    <phoneticPr fontId="7"/>
  </si>
  <si>
    <t>施設長の責務　・・・・・・・・・・・・・・・・・・・・・・・・・・</t>
    <phoneticPr fontId="7"/>
  </si>
  <si>
    <t>健康管理　・・・・・・・・・・・・・・・・・・・・・・・・・・・・</t>
    <phoneticPr fontId="7"/>
  </si>
  <si>
    <t>居宅サービス等の利用　・・・・・・・・・・・・・・・・・・・・・・</t>
    <phoneticPr fontId="7"/>
  </si>
  <si>
    <t>生活相談等　・・・・・・・・・・・・・・・・・・・・・・・・・・・</t>
    <phoneticPr fontId="7"/>
  </si>
  <si>
    <t>食事　・・・・・・・・・・・・・・・・・・・・・・・・・・・・・・</t>
    <phoneticPr fontId="7"/>
  </si>
  <si>
    <t>利用料等の受領　・・・・・・・・・・・・・・・・・・・・・・・・・</t>
    <phoneticPr fontId="7"/>
  </si>
  <si>
    <t>サービス提供の記録　・・・・・・・・・・・・・・・・・・・・・・・</t>
    <phoneticPr fontId="7"/>
  </si>
  <si>
    <t>入退所　・・・・・・・・・・・・・・・・・・・・・・・・・・・・・</t>
    <phoneticPr fontId="7"/>
  </si>
  <si>
    <t>サービスの提供に関する事項　・・・・・・・・・・・・・・・・・・・</t>
    <phoneticPr fontId="7"/>
  </si>
  <si>
    <t>運営に関する基準　・・・・・・・・・・・・・・・・・・・・・・・・</t>
    <phoneticPr fontId="7"/>
  </si>
  <si>
    <t>設備に関する事項　・・・・・・・・・・・・・・・・・・・・・・・・</t>
    <phoneticPr fontId="7"/>
  </si>
  <si>
    <t>職員に関する事項　・・・・・・・・・・・・・・・・・・・・・・・・</t>
    <phoneticPr fontId="7"/>
  </si>
  <si>
    <t>根拠法令等  ・・・・・・・・・・・・・・・・・・・・・・・・・・・・・・・</t>
    <rPh sb="4" eb="5">
      <t>トウ</t>
    </rPh>
    <phoneticPr fontId="7"/>
  </si>
  <si>
    <t>軽費老人ホーム（ケアハウス）自主点検表の作成について  ・・・・・・・・・・</t>
    <phoneticPr fontId="7"/>
  </si>
  <si>
    <t>一般的事項　・・・・・・・・・・・・・・・・・・・・・・・・・・・</t>
    <phoneticPr fontId="7"/>
  </si>
  <si>
    <t>掲示　・・・・・・・・・・・・・・・・・・・・・・・・・・・・・・</t>
    <phoneticPr fontId="7"/>
  </si>
  <si>
    <t>サービス提供の方針（身体拘束、高齢者虐待）　・・・・・・・・・・・</t>
    <phoneticPr fontId="7"/>
  </si>
  <si>
    <t>職員の「常勤換算方法」「常勤」の用語の定義の変更について　・・・</t>
    <phoneticPr fontId="7"/>
  </si>
  <si>
    <t>軽費老人ホーム（ケアハウス）自主点検表の作成について</t>
    <phoneticPr fontId="7"/>
  </si>
  <si>
    <t>　軽費老人ホーム（ケアハウス）を運営する法人が、利用者に対して適切なサービスを提供するためには、自らが自主的に事業の運営状況を点検し、設備及び運営に関する基準が守られているかを常に確認することが重要です。
　そこで、県では、軽費老人ホーム（ケアハウス）について、法令、関係通知等を基に自主点検表を作成し、運営上の必要な事項について、自主点検をお願いし、県が行う指導と連携を図ることとしました。
　この点検表は、主として「平成24年 埼玉県条例第65号」、「軽費老人ホームの設備及び運営に関する基準（平成20年5月9日 厚生労働省令第107号）」及びその「解釈通知」に基づき、その項目立ての順に点検していただくように作成しています。（一部、関連項目については、掲載順を変更している場合があります。）
　なお、社会福祉法、労働基準法や非常災害対策など、ここに記載されていない基準や規定等については、別に点検表を作成しましたので、各施設で「法令遵守」の視点から確認の上、適正な運営確保に努めるようお願いいたします。</t>
    <phoneticPr fontId="7"/>
  </si>
  <si>
    <r>
      <t>　県による事業所への実地指導が行われるときは、直近の内容により作成し、他の関係書類とともに、福祉監査課へ提出してください。なお、この場合、</t>
    </r>
    <r>
      <rPr>
        <u/>
        <sz val="12"/>
        <color theme="1"/>
        <rFont val="游ゴシック"/>
        <family val="3"/>
        <charset val="128"/>
        <scheme val="minor"/>
      </rPr>
      <t>控えを必ず保管してください</t>
    </r>
    <r>
      <rPr>
        <sz val="12"/>
        <color theme="1"/>
        <rFont val="游ゴシック"/>
        <family val="3"/>
        <charset val="128"/>
        <scheme val="minor"/>
      </rPr>
      <t>。</t>
    </r>
    <phoneticPr fontId="7"/>
  </si>
  <si>
    <r>
      <t>　点検結果については、</t>
    </r>
    <r>
      <rPr>
        <u/>
        <sz val="12"/>
        <color theme="1"/>
        <rFont val="游ゴシック"/>
        <family val="3"/>
        <charset val="128"/>
        <scheme val="minor"/>
      </rPr>
      <t>実施後３年間</t>
    </r>
    <r>
      <rPr>
        <sz val="12"/>
        <color theme="1"/>
        <rFont val="游ゴシック"/>
        <family val="3"/>
        <charset val="128"/>
        <scheme val="minor"/>
      </rPr>
      <t>の保管をお願いします。</t>
    </r>
    <phoneticPr fontId="7"/>
  </si>
  <si>
    <t>　指定基準は、従来、厚生労働省令（国の基準）で定められていましたが、平成２３年の法改正で、指定権者が条例で定めることになりました。
　埼玉県では、平成２４年１２月２５日に条例を公布し、県独自の基準を除き、公布の日から施行されています。また、県独自の基準については、平成２５年４月１日から施行されています。
　なお、国の基準が項目ごとに、①従うべきもの、②標準とするもの、③参酌するものに分けられ、これらに応じて条例を定めていますので、「根拠法令」の欄には、県条例の基準に加えて、国の基準等を併記しています。</t>
    <phoneticPr fontId="7"/>
  </si>
  <si>
    <t>【設備・運営基準　全般】</t>
    <phoneticPr fontId="7"/>
  </si>
  <si>
    <t>「平20厚令107」</t>
    <phoneticPr fontId="7"/>
  </si>
  <si>
    <t>軽費老人ホームの設備及び運営に関する基準</t>
    <phoneticPr fontId="7"/>
  </si>
  <si>
    <t>　(平成20年5月9日　厚生労働省令第107号)</t>
    <phoneticPr fontId="7"/>
  </si>
  <si>
    <t>「平20老発0530002」</t>
    <phoneticPr fontId="7"/>
  </si>
  <si>
    <t>軽費老人ホームの設備及び運営に関する基準について</t>
    <phoneticPr fontId="7"/>
  </si>
  <si>
    <t>　(平成20年5月30日　老発第0530002号　厚生労働省老健局長通知)</t>
    <phoneticPr fontId="7"/>
  </si>
  <si>
    <t>【施設長】</t>
    <phoneticPr fontId="7"/>
  </si>
  <si>
    <t>「昭53社庶13」</t>
    <phoneticPr fontId="7"/>
  </si>
  <si>
    <t>社会福祉施設の長の資格要件について</t>
    <phoneticPr fontId="7"/>
  </si>
  <si>
    <t>　(昭和53年2月20日　社庶第13号　厚生省社会局長・児童家庭局長通知)</t>
    <phoneticPr fontId="7"/>
  </si>
  <si>
    <t>【夜間及び深夜の勤務】</t>
    <phoneticPr fontId="7"/>
  </si>
  <si>
    <t>　(昭和62年9月18日　社施第107号　厚生省社会局長・児童家庭局長通知)</t>
    <phoneticPr fontId="7"/>
  </si>
  <si>
    <t>【内容及び手続の説明及び同意】</t>
    <phoneticPr fontId="7"/>
  </si>
  <si>
    <t>「社会福祉法」</t>
    <phoneticPr fontId="7"/>
  </si>
  <si>
    <t>社会福祉法</t>
    <phoneticPr fontId="7"/>
  </si>
  <si>
    <t>　（昭和26年　法律第45号）</t>
    <phoneticPr fontId="7"/>
  </si>
  <si>
    <t>「社会福祉法施行規則」</t>
    <phoneticPr fontId="7"/>
  </si>
  <si>
    <t>社会福祉法施行規則</t>
    <phoneticPr fontId="7"/>
  </si>
  <si>
    <t>　（昭和26年6月21日　厚生省令第28号）</t>
    <phoneticPr fontId="7"/>
  </si>
  <si>
    <t>【利用料等の受領】</t>
    <phoneticPr fontId="7"/>
  </si>
  <si>
    <t>「平20老発0530003」</t>
    <phoneticPr fontId="7"/>
  </si>
  <si>
    <t>軽費老人ホームの利用料等に係る取り扱い指針について</t>
    <phoneticPr fontId="7"/>
  </si>
  <si>
    <t>　 (平成20年5月30日　老発第0530003号　厚生労働省老健局長通知)</t>
    <phoneticPr fontId="7"/>
  </si>
  <si>
    <t>【サービス提供の方針】</t>
    <phoneticPr fontId="7"/>
  </si>
  <si>
    <t>　(平成13年4月6日　老発第155号　厚生労働省老健局長通知)</t>
    <phoneticPr fontId="7"/>
  </si>
  <si>
    <t>「身体拘束ゼロへの手引」</t>
    <phoneticPr fontId="7"/>
  </si>
  <si>
    <t>身体拘束ゼロへの手引き</t>
    <phoneticPr fontId="7"/>
  </si>
  <si>
    <t>（厚生労働省「身体拘束ゼロ作戦推進会議」）</t>
    <phoneticPr fontId="7"/>
  </si>
  <si>
    <t>「高齢者虐待防止法」</t>
    <phoneticPr fontId="7"/>
  </si>
  <si>
    <t>高齢者虐待の防止、高齢者の養護者に対する支援等に関する法律</t>
    <phoneticPr fontId="7"/>
  </si>
  <si>
    <t>　（平成17年11月9日　法律第124号）</t>
    <rPh sb="2" eb="4">
      <t>ヘイセイ</t>
    </rPh>
    <rPh sb="6" eb="7">
      <t>ネン</t>
    </rPh>
    <rPh sb="9" eb="10">
      <t>ガツ</t>
    </rPh>
    <rPh sb="11" eb="12">
      <t>ニチ</t>
    </rPh>
    <rPh sb="13" eb="15">
      <t>ホウリツ</t>
    </rPh>
    <rPh sb="15" eb="16">
      <t>ダイ</t>
    </rPh>
    <rPh sb="19" eb="20">
      <t>ゴウ</t>
    </rPh>
    <phoneticPr fontId="7"/>
  </si>
  <si>
    <t>【感染症、食中毒の予防】</t>
    <phoneticPr fontId="7"/>
  </si>
  <si>
    <t>　(平成18年3月31日　厚生労働省告示第268号)</t>
    <phoneticPr fontId="7"/>
  </si>
  <si>
    <t>【秘密保持等】</t>
    <phoneticPr fontId="7"/>
  </si>
  <si>
    <t>「個人情報保護法」</t>
    <phoneticPr fontId="7"/>
  </si>
  <si>
    <t>個人情報の保護に関する法律</t>
    <phoneticPr fontId="7"/>
  </si>
  <si>
    <t>　（平成15年　法律第57号）</t>
    <phoneticPr fontId="7"/>
  </si>
  <si>
    <t>「個人情報ガイダンス」</t>
    <phoneticPr fontId="7"/>
  </si>
  <si>
    <t>医療・介護関係事業者における個人情報の適切な取扱いのためのガイダンス</t>
    <phoneticPr fontId="7"/>
  </si>
  <si>
    <t>【苦情処理】</t>
    <phoneticPr fontId="7"/>
  </si>
  <si>
    <t>「平12老発514」</t>
    <phoneticPr fontId="7"/>
  </si>
  <si>
    <t>社会福祉事業の経営者による福祉サービスに関する苦情解決の仕組みの指針について</t>
    <phoneticPr fontId="7"/>
  </si>
  <si>
    <t>　（平成12年6月7日　老発第514号など
　　厚生省老人保健福祉局長など4局長連名通知）</t>
    <phoneticPr fontId="7"/>
  </si>
  <si>
    <t>「社会福祉法」（再掲）</t>
    <phoneticPr fontId="7"/>
  </si>
  <si>
    <t>【事故発生の防止及び発生時の対応】</t>
    <phoneticPr fontId="7"/>
  </si>
  <si>
    <t>老人福祉施設等危機管理マニュアル</t>
    <phoneticPr fontId="7"/>
  </si>
  <si>
    <t>第１
一般的事項</t>
    <phoneticPr fontId="7"/>
  </si>
  <si>
    <t>１ 基本方針</t>
    <phoneticPr fontId="7"/>
  </si>
  <si>
    <t xml:space="preserve">　施設の事業運営の方針は、軽費老人ホームの設備及び運営に関する基準第２条の基本方針に沿ったものとなっていますか。    </t>
    <phoneticPr fontId="7"/>
  </si>
  <si>
    <t>　入所者の意思及び人格を尊重し、常にその者の立場に立ってサービスの提供を行うように努めていますか。</t>
    <phoneticPr fontId="7"/>
  </si>
  <si>
    <t>　地域や家庭との結び付きを重視した運営を行い、社会福祉事業に関する熱意及び能力を有する職員による適切なサービスの提供に努めるとともに、市町村、老人の福祉を増進することを目的とする事業を行う者その他の保健医療サービス又は福祉サービスを提供する者との密接な連携に努めていますか。</t>
    <phoneticPr fontId="7"/>
  </si>
  <si>
    <t>2 運営規程</t>
    <phoneticPr fontId="7"/>
  </si>
  <si>
    <t>ア</t>
    <phoneticPr fontId="7"/>
  </si>
  <si>
    <t>イ</t>
    <phoneticPr fontId="7"/>
  </si>
  <si>
    <t>ウ</t>
    <phoneticPr fontId="7"/>
  </si>
  <si>
    <t>エ</t>
    <phoneticPr fontId="7"/>
  </si>
  <si>
    <t>　職員の職種、数及び職務の内容</t>
    <phoneticPr fontId="7"/>
  </si>
  <si>
    <t>　入所者に提供するサービスの内容及び利用料その他の費用の額</t>
    <phoneticPr fontId="7"/>
  </si>
  <si>
    <t>オ</t>
    <phoneticPr fontId="7"/>
  </si>
  <si>
    <t>　施設の利用に当たっての留意事項</t>
    <phoneticPr fontId="7"/>
  </si>
  <si>
    <t>カ</t>
    <phoneticPr fontId="7"/>
  </si>
  <si>
    <t>　非常災害対策</t>
    <phoneticPr fontId="7"/>
  </si>
  <si>
    <t>キ</t>
    <phoneticPr fontId="7"/>
  </si>
  <si>
    <t>ク</t>
    <phoneticPr fontId="7"/>
  </si>
  <si>
    <t>　「入所者に提供するサービスの内容」は、日常生活を送る上での１日当たりの日課やレクリエーション及び年間行事等を含めたサービス内容となっていますか。</t>
    <phoneticPr fontId="7"/>
  </si>
  <si>
    <t>平20老発
0530002
第1の6の(1)のア</t>
    <phoneticPr fontId="7"/>
  </si>
  <si>
    <t>　「費用の額」には、生活費や居住に要する費用のほか、日常生活を送る上で、入所者から徴収する費用の額も合せて規定していますか。</t>
    <phoneticPr fontId="7"/>
  </si>
  <si>
    <t>平20老発 
0530002 
第1の6の(1)のイ</t>
    <phoneticPr fontId="7"/>
  </si>
  <si>
    <t>　「施設の利用に当たっての留意事項」として、入所生活上のルール、設備の利用上の留意事項等を定めていますか。</t>
    <phoneticPr fontId="7"/>
  </si>
  <si>
    <t>平20老発 
0530002 
第1の6の(2)</t>
    <phoneticPr fontId="7"/>
  </si>
  <si>
    <t>　「非常災害対策」は、「軽費老人ホームの設備及び運営に関する基準」第８条第１項に定める具体的な計画となっていますか。</t>
    <phoneticPr fontId="7"/>
  </si>
  <si>
    <t>平20老発 
0530002 
第1の6の(3)</t>
    <phoneticPr fontId="7"/>
  </si>
  <si>
    <t>　また、非常災害に備えるため、定期的に避難、救出その他必要な訓練を実施していますか。</t>
    <phoneticPr fontId="7"/>
  </si>
  <si>
    <t>平20老発 
0530002 
第1の7の(1)</t>
    <phoneticPr fontId="7"/>
  </si>
  <si>
    <t>　さらに、訓練の実施に当たって、地域住民の参加が得られるよう連携に努めていますか。</t>
    <phoneticPr fontId="7"/>
  </si>
  <si>
    <t>平20老発 
0530002 
第1の7の(4)</t>
    <phoneticPr fontId="7"/>
  </si>
  <si>
    <t>　「その他施設の運営に関する重要事項」として、当該入所者又は他の入所者等の生命又は身体を保護するため、緊急やむを得ない場合に身体的拘束等を行う際の手続を定めていますか。</t>
    <phoneticPr fontId="7"/>
  </si>
  <si>
    <t>平20老発 
0530002 
第1の6の(4)</t>
    <phoneticPr fontId="7"/>
  </si>
  <si>
    <t>第２
　職員に
　関する
　事項</t>
    <phoneticPr fontId="7"/>
  </si>
  <si>
    <t>１ 用語の
　 定義</t>
    <phoneticPr fontId="7"/>
  </si>
  <si>
    <t>（1）
  常勤換算
  方法</t>
    <phoneticPr fontId="7"/>
  </si>
  <si>
    <t>　常勤換算方法は、当該軽費老人ホームの職員の勤務延時間数を常勤の職員が勤務すべき時間数（１週間に勤務すべき時間数が32時間を下回る場合は32時間を基本とする。）で除することにより、職員の員数を常勤の職員の員数に換算する方法をいうものです。</t>
    <phoneticPr fontId="7"/>
  </si>
  <si>
    <t>※（週又は月のいずれかに記入ください。）</t>
    <rPh sb="2" eb="3">
      <t>シュウ</t>
    </rPh>
    <rPh sb="3" eb="4">
      <t>マタ</t>
    </rPh>
    <rPh sb="5" eb="6">
      <t>ツキ</t>
    </rPh>
    <rPh sb="12" eb="14">
      <t>キニュウ</t>
    </rPh>
    <phoneticPr fontId="7"/>
  </si>
  <si>
    <t>　勤務延時間数は、次のとおり計算していますか。</t>
    <phoneticPr fontId="7"/>
  </si>
  <si>
    <t>　常勤換算に使用する「勤務延時間数」は、勤務表上、当該軽費老人ホームの職務に従事する時間として明確に位置付けられている時間の合計数としていますか。</t>
    <phoneticPr fontId="7"/>
  </si>
  <si>
    <t>平20老発 
0530002 
第3の1の(3)のイ</t>
    <phoneticPr fontId="7"/>
  </si>
  <si>
    <t xml:space="preserve">　なお、職員１人につき、勤務延時間数に算入することができる時間数は、当該軽費老人ホームにおいて常勤の職員が勤務すべき勤務時間数を上限としていますか。      </t>
    <phoneticPr fontId="7"/>
  </si>
  <si>
    <t>　常勤・非常勤について、次のとおり取り扱っていますか。</t>
    <phoneticPr fontId="7"/>
  </si>
  <si>
    <t>　「常勤」とは、当該軽費老人ホームにおける勤務時間が、当該軽費老人ホームにおいて定められている常勤の職員が勤務すべき時間数（１週間に勤務すべき時間数が32時間を下回る場合は32時間を基本とする。）に達していることをいいます。</t>
    <phoneticPr fontId="7"/>
  </si>
  <si>
    <t>　また、人員基準において、常勤要件が設けられている場合、法律に規定されている産前産後休業、母性健康管理措置、育児休業、介護休業、育児休業に準ずる休業を取得中の期間においては、当該人員基準において求められる資質を有する複数の非常勤の従業者を常勤の従業者の員数に換算することにより、人員基準を満たすことが可能です。</t>
    <phoneticPr fontId="7"/>
  </si>
  <si>
    <t>　例えば、軽費老人ホームに特別養護老人ホームが併設されている場合、軽費老人ホームの施設長と特別養護老人ホームの施設長を兼務している者は、その勤務時間の合計が所定の時間数に達していれば、常勤要件を満たすこととなります。</t>
    <phoneticPr fontId="7"/>
  </si>
  <si>
    <t xml:space="preserve">平20老発 
0530002 
第3の1の(3)のウ
</t>
    <phoneticPr fontId="7"/>
  </si>
  <si>
    <t>（4）
　入所者及
　び一般入
　所者の数</t>
    <phoneticPr fontId="7"/>
  </si>
  <si>
    <t>（2）
　勤務延
　時間数</t>
    <phoneticPr fontId="7"/>
  </si>
  <si>
    <t>（3）常勤</t>
    <phoneticPr fontId="7"/>
  </si>
  <si>
    <t>　「２　職員数等」のうち、配置すべき生活相談員、介護職員の数の算定に当たっては、入所者及び一般入所者（入所者であって、指定特定施設入居者生活介護、指定介護予防特定施設入居者生活介護又は指定地域密着型特定施設入居者生活介護の提供を受けていない者）の数を前年度の平均値としていますか。</t>
    <phoneticPr fontId="7"/>
  </si>
  <si>
    <t>　また、前年度の平均値は、当該年度の前年度の入所者延数を前年度の日数で除して得た数となっていますか。</t>
    <phoneticPr fontId="7"/>
  </si>
  <si>
    <t>平20老発 
0530002 
第3の1の(3)の
エの(ア）</t>
    <phoneticPr fontId="7"/>
  </si>
  <si>
    <t>　さらに、前記の除して得た数については、小数点第２位以下を切り上げていますか。</t>
    <phoneticPr fontId="7"/>
  </si>
  <si>
    <t>２ 職員数等</t>
    <phoneticPr fontId="7"/>
  </si>
  <si>
    <t>（1）
 　職員の
　 専従</t>
    <phoneticPr fontId="7"/>
  </si>
  <si>
    <t>（2）
　 施設長</t>
    <phoneticPr fontId="7"/>
  </si>
  <si>
    <t>　資格認定講習の受講を予定していますか。</t>
    <phoneticPr fontId="7"/>
  </si>
  <si>
    <t>（施設長に資格がない場合に記載してください）</t>
    <phoneticPr fontId="7"/>
  </si>
  <si>
    <t>　施設長は、専らその職務に従事する常勤の者としていますか。</t>
    <phoneticPr fontId="7"/>
  </si>
  <si>
    <t>（3）
 　生活
　相談員</t>
    <phoneticPr fontId="7"/>
  </si>
  <si>
    <t>　入所者の数が120又はその端数を増すごとに１以上配置していますか。</t>
    <phoneticPr fontId="7"/>
  </si>
  <si>
    <t>　特定施設入居者生活介護（指定特定施設入居者生活介護、指定介護予防特定施設入居者生活介護又は指定地域密着型特定施設入居者生活介護）を行う軽費老人ホームにあっては、生活相談員のうち１人を置かないことができます。</t>
    <phoneticPr fontId="7"/>
  </si>
  <si>
    <t>　生活相談員を置く場合にあっては、１人以上は常勤の者としていますか。</t>
    <phoneticPr fontId="7"/>
  </si>
  <si>
    <t>・</t>
    <phoneticPr fontId="7"/>
  </si>
  <si>
    <t>　（前年度の平均入所者数</t>
    <phoneticPr fontId="7"/>
  </si>
  <si>
    <t>人）</t>
    <rPh sb="0" eb="1">
      <t>ニン</t>
    </rPh>
    <phoneticPr fontId="7"/>
  </si>
  <si>
    <t>※入所者数を入力してください。</t>
    <rPh sb="1" eb="4">
      <t>ニュウショシャ</t>
    </rPh>
    <rPh sb="4" eb="5">
      <t>スウ</t>
    </rPh>
    <rPh sb="6" eb="8">
      <t>ニュウリョク</t>
    </rPh>
    <phoneticPr fontId="7"/>
  </si>
  <si>
    <t>基準数</t>
  </si>
  <si>
    <t>配置人数</t>
  </si>
  <si>
    <t>人</t>
    <rPh sb="0" eb="1">
      <t>ニン</t>
    </rPh>
    <phoneticPr fontId="7"/>
  </si>
  <si>
    <t>（4）
　介護職員</t>
    <phoneticPr fontId="7"/>
  </si>
  <si>
    <t>　常勤換算方法で、下表の左側の一般入所者（特定施設入居者生活介護の提供を受けていない入所者）の数に応じて介護職員を配置していますか。</t>
    <phoneticPr fontId="7"/>
  </si>
  <si>
    <t>一般入所者の数</t>
  </si>
  <si>
    <t>介護職員数</t>
  </si>
  <si>
    <t>１以上</t>
  </si>
  <si>
    <t>30を超えて80まで</t>
  </si>
  <si>
    <t>２以上</t>
  </si>
  <si>
    <t>80を超える</t>
  </si>
  <si>
    <t>３以上</t>
  </si>
  <si>
    <t>　介護職員のうち１人以上は常勤の者としていますか。</t>
    <phoneticPr fontId="7"/>
  </si>
  <si>
    <t>　介護職員は、入所者の身体機能の状況、併設する社会福祉施設等との連携、介護保険サービス等の活用その他の方法により当該軽費老人ホームの効果的な運営を期待することができる場合であって、入所者に提供するサービスに支障がないときは、あらかじめ入所者の全員の同意を得て、介護職員のうち１人を置かないことができます。
　（ただし、前記「２　生活相談員」の「(2)」で生活相談員のうち１人を置かないこととした場合には、認められません。）</t>
    <phoneticPr fontId="7"/>
  </si>
  <si>
    <t>　上記(3)で介護職員のうち１人を置かないこととした場合、入所者の同意については、書面で行っていますか。</t>
    <phoneticPr fontId="7"/>
  </si>
  <si>
    <t>平20老発 
0530002 
第3の1の(5)</t>
    <phoneticPr fontId="7"/>
  </si>
  <si>
    <t>　（前年度の平均一般入所者数</t>
    <rPh sb="8" eb="10">
      <t>イッパン</t>
    </rPh>
    <phoneticPr fontId="7"/>
  </si>
  <si>
    <t>介護職員</t>
    <rPh sb="0" eb="2">
      <t>カイゴ</t>
    </rPh>
    <rPh sb="2" eb="4">
      <t>ショクイン</t>
    </rPh>
    <phoneticPr fontId="7"/>
  </si>
  <si>
    <t>（5） 
　栄養士</t>
    <phoneticPr fontId="7"/>
  </si>
  <si>
    <t>　栄養士を１人以上置いていますか。</t>
    <phoneticPr fontId="7"/>
  </si>
  <si>
    <t>　ただし、入所定員が40人以下又は他の社会福祉施設等の栄養士との連携を図ることにより効果的な運営を期待することができる軽費老人ホームにあっては、入所者に提供するサービスに支障がない場合に限り、栄養士を置かないことができます。</t>
    <phoneticPr fontId="7"/>
  </si>
  <si>
    <t>　上記ただし書は、隣接の他の社会福祉施設や病院等の栄養士との兼務や地域の栄養指導員との連携を図ることにより、適切な栄養管理が行われている場合をいいます。</t>
    <phoneticPr fontId="7"/>
  </si>
  <si>
    <t>平20老発 
0530002 
第3の1の(2)</t>
    <phoneticPr fontId="7"/>
  </si>
  <si>
    <t>　栄養士のうち1人は、常勤の者となっていますか。</t>
    <phoneticPr fontId="7"/>
  </si>
  <si>
    <t>（6）
　 事務員</t>
    <phoneticPr fontId="7"/>
  </si>
  <si>
    <t>　事務員を１人以上置いていますか。</t>
    <phoneticPr fontId="7"/>
  </si>
  <si>
    <t>　ただし、入所定員が60人以下の場合又は他の社会福祉施設等を併設する軽費老人ホームにおいては、入所者に提供するサービスに支障がない場合は、事務員を置かないことができます。</t>
    <phoneticPr fontId="7"/>
  </si>
  <si>
    <t>　事務員のうち1人以上は、常勤の者となっていますか。</t>
    <rPh sb="9" eb="11">
      <t>イジョウ</t>
    </rPh>
    <phoneticPr fontId="7"/>
  </si>
  <si>
    <t>（7） 
　調理員
　その他
　の職員</t>
    <phoneticPr fontId="7"/>
  </si>
  <si>
    <t>　施設の実情に応じた適当数を配置していますか。</t>
    <phoneticPr fontId="7"/>
  </si>
  <si>
    <t>　調理業務の全部を委託する軽費老人ホームにあっては、調理員を置かないことができます。</t>
    <phoneticPr fontId="7"/>
  </si>
  <si>
    <t>（8）
　夜間及び
　深夜の
　勤務</t>
    <phoneticPr fontId="7"/>
  </si>
  <si>
    <t>　夜間及び深夜の時間帯を通じて1以上の職員に宿直勤務又は夜間及び深夜の勤務を行わせていますか。</t>
    <phoneticPr fontId="7"/>
  </si>
  <si>
    <t>夜間・深夜勤務者数</t>
    <phoneticPr fontId="7"/>
  </si>
  <si>
    <t>夜勤</t>
    <rPh sb="0" eb="2">
      <t>ヤキン</t>
    </rPh>
    <phoneticPr fontId="7"/>
  </si>
  <si>
    <t>宿直</t>
    <rPh sb="0" eb="2">
      <t>シュクチョク</t>
    </rPh>
    <phoneticPr fontId="7"/>
  </si>
  <si>
    <t>（宿直の形態）</t>
    <rPh sb="1" eb="3">
      <t>シュクチョク</t>
    </rPh>
    <rPh sb="4" eb="6">
      <t>ケイタイ</t>
    </rPh>
    <phoneticPr fontId="7"/>
  </si>
  <si>
    <t>平20老発 
0530002 
第3の1の(7) 
昭62社施107
５の(1)のウ</t>
    <phoneticPr fontId="7"/>
  </si>
  <si>
    <t>ただし、敷地内に職員宿舎が整備されていること等により、職員が緊急時に迅速に対応できる体制が整備されている場合は、宿直勤務又は夜間及び深夜の勤務を行わないことができます。</t>
    <phoneticPr fontId="7"/>
  </si>
  <si>
    <t>第３
　 設備に
　 関する
　 事項</t>
    <phoneticPr fontId="7"/>
  </si>
  <si>
    <t>②談話室、娯楽室又は集会室</t>
    <phoneticPr fontId="7"/>
  </si>
  <si>
    <t>⑤洗面所</t>
    <phoneticPr fontId="7"/>
  </si>
  <si>
    <t>⑦調理室</t>
    <phoneticPr fontId="7"/>
  </si>
  <si>
    <t>⑧面談室</t>
    <phoneticPr fontId="7"/>
  </si>
  <si>
    <t>⑨洗濯室又は洗濯場</t>
    <phoneticPr fontId="7"/>
  </si>
  <si>
    <t>⑩宿直室</t>
    <phoneticPr fontId="7"/>
  </si>
  <si>
    <t>⑪事務室その他運営上必要な設備</t>
    <phoneticPr fontId="7"/>
  </si>
  <si>
    <t>　居室の定員は１人となっていますか。</t>
    <phoneticPr fontId="7"/>
  </si>
  <si>
    <t>　ただし、入所者へのサービスの提供上必要と認められる場合は、定員を２人とすることができます。</t>
    <phoneticPr fontId="7"/>
  </si>
  <si>
    <t>　定員１人の居室の床面積は、21.6㎡（居室内の洗面所、便所、収納設備及び調理設備を除いた有効面積は14.85㎡）以上となっていますか。</t>
    <phoneticPr fontId="7"/>
  </si>
  <si>
    <t>　また、定員２人の居室を設けている場合は、床面積が31.9㎡以上となっていますか。</t>
    <phoneticPr fontId="7"/>
  </si>
  <si>
    <t>　居室内に洗面所、便所、収納設備及び簡易な調理設備を設けていますか。</t>
    <phoneticPr fontId="7"/>
  </si>
  <si>
    <t>　緊急の連絡のためのブザー又はこれに代わる設備を設けていますか。</t>
    <phoneticPr fontId="7"/>
  </si>
  <si>
    <t>　居室が２階以上の階にある場合にあっては、エレベーターを設けていますか。</t>
    <phoneticPr fontId="7"/>
  </si>
  <si>
    <t>(2) 浴 室</t>
    <phoneticPr fontId="7"/>
  </si>
  <si>
    <t>　高齢者が入浴するのに適したものとなっていますか。</t>
    <phoneticPr fontId="7"/>
  </si>
  <si>
    <t>(3) 調理室</t>
    <phoneticPr fontId="7"/>
  </si>
  <si>
    <t>　火気を使用する部分は、不燃材料を用いていますか。</t>
    <phoneticPr fontId="7"/>
  </si>
  <si>
    <t>　調理室には、食器、調理器具等を消毒する設備、食器、食品等を清潔に保管する設備並びに防虫及び防鼠の設備を設けていますか。</t>
    <phoneticPr fontId="7"/>
  </si>
  <si>
    <t>平20老発 
0530002
第2の1の(5)</t>
    <phoneticPr fontId="7"/>
  </si>
  <si>
    <t>　施設内に一斉に放送できる設備を設置していますか。</t>
    <phoneticPr fontId="7"/>
  </si>
  <si>
    <t>(4）
　放送設備</t>
    <phoneticPr fontId="7"/>
  </si>
  <si>
    <t>１ 内容
    及び
    手続き
    の説明
    及び
    同意</t>
    <phoneticPr fontId="7"/>
  </si>
  <si>
    <t>　サービスの提供の開始に際しては、あらかじめ、入所申込者又はその家族に対し、運営規程の概要、職員の勤務体制、事故発生時の対応、苦情処理の体制、提供するサービスの第三者評価の実施状況等を記載した文書を交付して説明を行っていますか。</t>
    <phoneticPr fontId="7"/>
  </si>
  <si>
    <t>　重要事項説明書では、「経営者の名称・主たる事務所の所在地」、「福祉サービスの内容」、「利用者が支払うべき額に関する事項」、「福祉サービスの提供開始年月日」、「苦情を受け付けるための窓口」など、必要な内容を適切に定めていますか。</t>
    <phoneticPr fontId="7"/>
  </si>
  <si>
    <t>　交付する文書は、説明書やパンフレット等のわかりやすいものとなっていますか。</t>
    <phoneticPr fontId="7"/>
  </si>
  <si>
    <t>社会福祉法 
第77条 第1項
社会福祉法施行規則
第16条 第2項</t>
    <phoneticPr fontId="7"/>
  </si>
  <si>
    <t>　サービスの提供に関する契約は、文書により締結していますか。</t>
    <phoneticPr fontId="7"/>
  </si>
  <si>
    <t>　契約書に定める「契約解除の条件」については、入所者の権利を不当に狭めるような内容が認められていないことに留意して、契約解除の条件は信頼関係を著しく害する場合に限っていますか。</t>
    <phoneticPr fontId="7"/>
  </si>
  <si>
    <t>・契約解除者数を記入してください。</t>
    <phoneticPr fontId="7"/>
  </si>
  <si>
    <t>前年度</t>
    <rPh sb="0" eb="3">
      <t>ゼンネンド</t>
    </rPh>
    <phoneticPr fontId="7"/>
  </si>
  <si>
    <t>※人数を選択してください。</t>
    <rPh sb="1" eb="3">
      <t>ニンズウ</t>
    </rPh>
    <rPh sb="4" eb="6">
      <t>センタク</t>
    </rPh>
    <phoneticPr fontId="7"/>
  </si>
  <si>
    <t>【契約解除の理由】</t>
  </si>
  <si>
    <t>２ 対象者</t>
    <phoneticPr fontId="7"/>
  </si>
  <si>
    <t>　利用者は、自炊ができない程度の身体機能の低下等が認められ、又は高齢等のため独立して生活するには不安が認められる者であって、家族による援助を受けることが困難な者となっていますか。</t>
    <phoneticPr fontId="7"/>
  </si>
  <si>
    <t>　利用者は６０歳以上の者となっていますか。</t>
    <phoneticPr fontId="7"/>
  </si>
  <si>
    <t>　ただし、利用者の配偶者、三親等以内の親族その他特別な事情により当該者と共に入所させることが必要と認められ者については、６０歳未満であっても入所することができます。</t>
    <phoneticPr fontId="7"/>
  </si>
  <si>
    <t>第５
　サービス
　の提供に
　関する
　事項</t>
    <phoneticPr fontId="7"/>
  </si>
  <si>
    <t>１ 入退所</t>
    <phoneticPr fontId="7"/>
  </si>
  <si>
    <t>　入所予定者の入所に際しては、その者の心身の状況、生活の状況、家庭の状況等の把握に努めていますか。</t>
    <phoneticPr fontId="7"/>
  </si>
  <si>
    <t>　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ますか。</t>
    <phoneticPr fontId="7"/>
  </si>
  <si>
    <t>※</t>
    <phoneticPr fontId="7"/>
  </si>
  <si>
    <t>　「入所中に提供することができるサービスの内容等」には、特定施設入居者生活介護の指定を受けている場合にはこれを含むほか、施設に入所しながら受けることができる訪問介護等の居宅サービス、その他の保険医療サービス・福祉サービス等を含みます。</t>
    <phoneticPr fontId="7"/>
  </si>
  <si>
    <t>　上記の話し合いに当たっては、本人及び家族の希望を十分に勘案するとともに、安易に施設側の理由により退所を促すことのないよう留意していますか。</t>
    <phoneticPr fontId="7"/>
  </si>
  <si>
    <t>平20老発 
0530002 
第5の1の(2)</t>
    <phoneticPr fontId="7"/>
  </si>
  <si>
    <t>　入所者の退所に際しては、退所先においてその者の心身の状況等に応じた適切なサービスを受けることができるよう居宅介護支援事業者又は介護保険施設に対し情報の提供に努めるとともに、その他保健医療サービス又は福祉サービスを提供する者との密接な連携に努めていますか。</t>
    <phoneticPr fontId="7"/>
  </si>
  <si>
    <t>２ サービ
　ス提供
　の記録</t>
    <phoneticPr fontId="7"/>
  </si>
  <si>
    <t>　サービスを提供した際には、サービスの提供日、提供した具体的なサービスの内容、入所者の心身の状況、その他必要な事項を記録していますか。</t>
    <phoneticPr fontId="7"/>
  </si>
  <si>
    <t>　記録は、２年間保存していますか。</t>
    <phoneticPr fontId="7"/>
  </si>
  <si>
    <t>３ 利用料
　等の
　受領</t>
    <phoneticPr fontId="7"/>
  </si>
  <si>
    <t>　入所者から「サービスの提供に要する費用（事務費）」を徴収するに当たり、対象収入の階層区分の認定は適正に行っていますか。</t>
    <phoneticPr fontId="7"/>
  </si>
  <si>
    <t>＊「軽費老人ホームの収入認定の手引き～埼玉県所管施設用～」
   　 平成３０年４月１日　埼玉県福祉部高齢者福祉課</t>
    <phoneticPr fontId="7"/>
  </si>
  <si>
    <t>平20老発 
0530003 
別表Ⅱ－１</t>
    <phoneticPr fontId="7"/>
  </si>
  <si>
    <t>・</t>
    <phoneticPr fontId="7"/>
  </si>
  <si>
    <t>　収入認定に当たっては、国通知に従って収入・必要経費を認定していますか。</t>
    <phoneticPr fontId="7"/>
  </si>
  <si>
    <t>　全ての入居者について「毎年」収入認定を実施し、前年の収入・必要経費に応じて収入階層を決定していますか。</t>
    <phoneticPr fontId="7"/>
  </si>
  <si>
    <t>　収入・必要経費の金額を証明する書類（または写し）を提出させ、証明書類がある必要経費のみを認定していますか。</t>
    <phoneticPr fontId="7"/>
  </si>
  <si>
    <t>　収入認定のため、全ての入居者から市町村長の発行する所得証明書を取得していますか。</t>
    <phoneticPr fontId="7"/>
  </si>
  <si>
    <t>　入居者に収入認定通知書を渡していますか。</t>
    <phoneticPr fontId="7"/>
  </si>
  <si>
    <t>　入所者から徴収する「生活費（食材料費及び共用部分に係る光熱水費に限る。）」については、知事が定める額を上限としていますか。</t>
    <phoneticPr fontId="7"/>
  </si>
  <si>
    <t>※　宿直の形態について、該当するものを選択してください。</t>
    <rPh sb="12" eb="14">
      <t>ガイトウ</t>
    </rPh>
    <rPh sb="19" eb="21">
      <t>センタク</t>
    </rPh>
    <phoneticPr fontId="7"/>
  </si>
  <si>
    <t>＊知事が定める額
　「埼玉県軽費老人ホーム利用料等取扱基準」</t>
    <phoneticPr fontId="7"/>
  </si>
  <si>
    <t>　入所者から徴収する「居住に要する費用（管理費）」については、一括支払い方式、分割支払い方式及び併用支払い方式がありますが、入所者本人の意向に十分に配慮しつつ、原則として分割支払い方式をとるよう努めていますか。</t>
    <phoneticPr fontId="7"/>
  </si>
  <si>
    <t>　入所者が一定の期間（２０年を標準とする。）未満の期間内に退所した場合においては、一括支払い方式及び併用支払い方式における一括納入金について、一定の期間から経過期間を差し引いた期間に応じ、均等払いで、退所時に利用者に返還していますか。</t>
    <phoneticPr fontId="7"/>
  </si>
  <si>
    <t>　また、返還額については、月割で算定していますか。</t>
    <phoneticPr fontId="7"/>
  </si>
  <si>
    <t>　居住に要する費用（管理費）の徴収額を記入してください。</t>
    <phoneticPr fontId="7"/>
  </si>
  <si>
    <t>徴収方法</t>
  </si>
  <si>
    <t>一括方式</t>
  </si>
  <si>
    <t>併用方式</t>
  </si>
  <si>
    <t>分割方式</t>
  </si>
  <si>
    <t>一括徴収額</t>
  </si>
  <si>
    <t>分割徴収額(月額)</t>
  </si>
  <si>
    <t>円</t>
    <rPh sb="0" eb="1">
      <t>エン</t>
    </rPh>
    <phoneticPr fontId="7"/>
  </si>
  <si>
    <t>　「居室に係る光熱水費」の徴収にあたっては、個メーターを設置する等、適正に行っていますか。</t>
    <phoneticPr fontId="7"/>
  </si>
  <si>
    <t>電気（</t>
    <phoneticPr fontId="7"/>
  </si>
  <si>
    <t>ガス（</t>
    <phoneticPr fontId="7"/>
  </si>
  <si>
    <t>水道（</t>
    <phoneticPr fontId="7"/>
  </si>
  <si>
    <t>）</t>
    <phoneticPr fontId="7"/>
  </si>
  <si>
    <t>(※いずれか一方を選択してください。)</t>
    <rPh sb="6" eb="8">
      <t>イッポウ</t>
    </rPh>
    <rPh sb="9" eb="11">
      <t>センタク</t>
    </rPh>
    <phoneticPr fontId="7"/>
  </si>
  <si>
    <t>　個メーターがない場合、入所者負担となる光熱水費の算出方法を記入してください。</t>
    <phoneticPr fontId="7"/>
  </si>
  <si>
    <t>　個メーターの有無を記入してください。</t>
    <phoneticPr fontId="7"/>
  </si>
  <si>
    <t>　「入所者が選定する特別なサービスの提供を行ったことに伴い必要となる費用」として、入所者に負担を求めることができるものは、一時的疾病時における深夜介護に要する費用（特定施設入居者生活介護の指定を受けている軽費老人ホームを除く。）やクラブ活動など趣味・娯楽等に要する費用であり、「共益費」などのあいまいな名目の費用の徴収は認められておりません。このことに留意していますか。</t>
    <phoneticPr fontId="7"/>
  </si>
  <si>
    <t>　新規入所の際に、退去時における居室の原状回復費用及び利用料が滞納された場合の保証金として、入居者から敷金、礼金、保証金等の名目で費用を徴収する場合には、概ね30万円以下としていますか。</t>
    <phoneticPr fontId="7"/>
  </si>
  <si>
    <t>　上記の敷金等を徴収した場合には、退去時に居室の原状回復費用を除き全額を退所者に返還していますか。</t>
    <phoneticPr fontId="7"/>
  </si>
  <si>
    <t>　原状回復の費用負担については、「原状回復をめぐるトラブルとガイドライン（国土交通省住宅局）」を参考にしてください。</t>
    <phoneticPr fontId="7"/>
  </si>
  <si>
    <t>　上記に掲げる各種費用の支払いを受けるに当たっては、あらかじめ、入所者又はその家族に対し、サービスの内容及び費用を記した文書を交付して説明を行い、入所者の同意を得ていますか。</t>
    <phoneticPr fontId="7"/>
  </si>
  <si>
    <t>４ サービ
　ス提供
　の方針</t>
    <phoneticPr fontId="7"/>
  </si>
  <si>
    <t>　軽費老人ホームは、入所者について、安心して生き生きと明るく生活できるよう、その心身の状況や希望に応じたサービスの提供を行うとともに、生きがいをもって生活できるようにするための機会を適切に提供していますか。</t>
    <phoneticPr fontId="7"/>
  </si>
  <si>
    <t>　入所者に対するサービスの提供に当たっては、懇切丁寧に行うことを旨とし、入所者又はその家族に対し、サービスの提供を行う上で必要な事項について、理解しやすいように説明を行っていますか。</t>
    <phoneticPr fontId="7"/>
  </si>
  <si>
    <t>条例第18条
平20厚令107 
第17条 第2項</t>
    <phoneticPr fontId="7"/>
  </si>
  <si>
    <t>　入所者に対するサービスの提供に当たっては、当該入所者又は他の入所者等の生命又は身体を保護するため緊急やむを得ない場合を除き、身体的拘束その他入所者の行動を制限する行為を行っていませんか。</t>
    <phoneticPr fontId="7"/>
  </si>
  <si>
    <t>【緊急やむを得ない場合とは】</t>
    <phoneticPr fontId="7"/>
  </si>
  <si>
    <t>①</t>
    <phoneticPr fontId="7"/>
  </si>
  <si>
    <t>②</t>
    <phoneticPr fontId="7"/>
  </si>
  <si>
    <t>③</t>
    <phoneticPr fontId="7"/>
  </si>
  <si>
    <t>　切迫性</t>
    <phoneticPr fontId="7"/>
  </si>
  <si>
    <t>　利用者本人または他の利用者等の生命または身体が危険にさらされる可能性が著しく高いこと。</t>
    <phoneticPr fontId="7"/>
  </si>
  <si>
    <t>　非代替性</t>
    <phoneticPr fontId="7"/>
  </si>
  <si>
    <t>　一時性</t>
    <phoneticPr fontId="7"/>
  </si>
  <si>
    <t>平13老発 
155の3、5</t>
    <phoneticPr fontId="7"/>
  </si>
  <si>
    <t>　なお、この委員会は、テレビ電話装置その他の情報通信機器を活用して行うことができます。</t>
    <phoneticPr fontId="7"/>
  </si>
  <si>
    <t>平20老発 
0530002 
第5の4の(3)</t>
    <phoneticPr fontId="7"/>
  </si>
  <si>
    <t>条例第18条 
平20厚令107 
第17条 第5項 第1号</t>
    <phoneticPr fontId="7"/>
  </si>
  <si>
    <t>平20厚令107 
第17条 第5項 第1号</t>
    <phoneticPr fontId="7"/>
  </si>
  <si>
    <t>平20厚令107 
第17条 第5項 第2号</t>
    <phoneticPr fontId="7"/>
  </si>
  <si>
    <t>平20厚令107 
第17条 第5項 第3号
平20老発 
0530002 
第5の4の(5)</t>
    <phoneticPr fontId="7"/>
  </si>
  <si>
    <t>　施設長は、必ず(又はほぼ毎回)委員会に出席していますか</t>
    <phoneticPr fontId="7"/>
  </si>
  <si>
    <t>事務職員</t>
    <rPh sb="0" eb="2">
      <t>ジム</t>
    </rPh>
    <rPh sb="2" eb="4">
      <t>ショクイン</t>
    </rPh>
    <phoneticPr fontId="7"/>
  </si>
  <si>
    <t>その他（</t>
    <rPh sb="2" eb="3">
      <t>タ</t>
    </rPh>
    <phoneticPr fontId="7"/>
  </si>
  <si>
    <t>平20老発 
0530002
第5の4の(3)</t>
    <phoneticPr fontId="7"/>
  </si>
  <si>
    <t>　軽費老人ホーム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してください。</t>
    <phoneticPr fontId="7"/>
  </si>
  <si>
    <t>平20老発 
0530002 
第5の4の(3)</t>
    <phoneticPr fontId="7"/>
  </si>
  <si>
    <t>　身体的拘束等の適正化のための指針については、以下のような内容を盛り込んでいますか。</t>
    <phoneticPr fontId="7"/>
  </si>
  <si>
    <t>平20厚令107 
第17条 第5項 第2号
平20老発 
0530002 
第5の4の(4)</t>
    <phoneticPr fontId="7"/>
  </si>
  <si>
    <t>　身体的拘束等の適正化のための従業者に対する研修について、次のとおり取り組んでいますか。</t>
    <phoneticPr fontId="7"/>
  </si>
  <si>
    <t>平20厚令107
第17条 第5項 第3号 
平20老発 
0530002 
第5の4の(5)</t>
    <phoneticPr fontId="7"/>
  </si>
  <si>
    <t>　身体的拘束等の適正化の基礎的内容等の適切な知識を普及・啓発するとともに、当該施設における指針に基づき、適正化の徹底を行うこと。</t>
    <phoneticPr fontId="7"/>
  </si>
  <si>
    <t>　新規採用時には必ず身体的拘束等の適正化の研修を実施すること。</t>
    <phoneticPr fontId="7"/>
  </si>
  <si>
    <t>平13老発 
155の6の(1)(2)</t>
    <phoneticPr fontId="7"/>
  </si>
  <si>
    <t>平13老発 
155の6の(2)</t>
    <phoneticPr fontId="7"/>
  </si>
  <si>
    <t>（高齢者
　虐待）</t>
    <phoneticPr fontId="7"/>
  </si>
  <si>
    <t>　虐待の防止のための対策を検討する委員会（虐待防止検討委員会）を定期的に開催していますか。
　なお、この委員会は、テレビ電話装置その他の情報通信機器を活用して行うことができます。
　また、この委員会は、運営委員会など他の委員会と独立して設置・運営することが必要ですが、関係する職種、取り扱う事項等が相互に関係が深いと認められる他の会議体と一体的に設置・運営しても差し支えありません。</t>
    <phoneticPr fontId="7"/>
  </si>
  <si>
    <t>　虐待防止検討委員会では、具体的には次のような事項について検討することになります。</t>
    <phoneticPr fontId="7"/>
  </si>
  <si>
    <t>５ 食 事</t>
    <phoneticPr fontId="7"/>
  </si>
  <si>
    <t>　一時的な疾病により、食堂において食事をすることが困難な入所者に対しては、居室において食事を提供するなど、必要な配慮を行っていますか。</t>
    <phoneticPr fontId="7"/>
  </si>
  <si>
    <t>平20老発 
0530002 
第5の5の(1)</t>
    <phoneticPr fontId="7"/>
  </si>
  <si>
    <t>　調理は、あらかじめ作成された献立(予定献立表)に従って行うとともに、その実施状況（実施献立表）を明らかにしていますか。</t>
    <phoneticPr fontId="7"/>
  </si>
  <si>
    <t>平20老発 
0530002 
第5の5の(2)</t>
    <phoneticPr fontId="7"/>
  </si>
  <si>
    <t>　病弱者に対する献立については、必要に応じ、協力医療機関等の医師の指導を受けていますか。</t>
    <phoneticPr fontId="7"/>
  </si>
  <si>
    <t>（３）</t>
    <phoneticPr fontId="7"/>
  </si>
  <si>
    <t>（４）</t>
    <phoneticPr fontId="7"/>
  </si>
  <si>
    <t>　食事の提供に関する業務は、軽費老人ホーム自らが行っていますか。</t>
    <phoneticPr fontId="7"/>
  </si>
  <si>
    <t>平20老発 
0530002
第5の5の(3)</t>
    <phoneticPr fontId="7"/>
  </si>
  <si>
    <t>　食事の提供に関する業務を第三者に委託する場合は、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ていますか。</t>
    <phoneticPr fontId="7"/>
  </si>
  <si>
    <t>（５）</t>
    <phoneticPr fontId="7"/>
  </si>
  <si>
    <t>　食事の提供については、入所者の嚥下や咀嚼の状況、食欲など心身の状態等を当該入所者の食事に的確に反映させるために、居室関係部門と食事関係部門との連絡が十分とられていますか。</t>
    <phoneticPr fontId="7"/>
  </si>
  <si>
    <t>平20老発 
0530002 
第5の5の(4)</t>
    <phoneticPr fontId="7"/>
  </si>
  <si>
    <t>　入所者に対しては、適切な栄養食事相談を行っていますか。</t>
    <phoneticPr fontId="7"/>
  </si>
  <si>
    <t>（６）</t>
    <phoneticPr fontId="7"/>
  </si>
  <si>
    <t>平20老発 
0530002 
第5の5の(5)</t>
    <phoneticPr fontId="7"/>
  </si>
  <si>
    <t>（７）</t>
    <phoneticPr fontId="7"/>
  </si>
  <si>
    <t>　食事時間は、家庭生活に近い適切な時間になっていますか。</t>
    <phoneticPr fontId="7"/>
  </si>
  <si>
    <t>６ 生活
　 相談等</t>
    <phoneticPr fontId="7"/>
  </si>
  <si>
    <t>平20老発 
0530002 
第5の6の(1)</t>
    <phoneticPr fontId="7"/>
  </si>
  <si>
    <t>　要介護認定（介護保険法第１９条第１項）の申請等、入所者が日常生活を営むのに必要な行政機関等に対する手続について、入所者又はその家族が行うことが困難である場合には、入所者の意思を踏まえて速やかに必要な支援を行っていますか。</t>
    <phoneticPr fontId="7"/>
  </si>
  <si>
    <t>平20厚令107 
第19条 第2項</t>
    <phoneticPr fontId="7"/>
  </si>
  <si>
    <t>　手続を進めるに当たって、金銭にかかるものについては、書面等をもって事前に同意を得るとともに、代行した後は、その都度本人に確認を得ていますか。併せて、その経過を記録していますか。</t>
    <phoneticPr fontId="7"/>
  </si>
  <si>
    <t>平20老発 
0530002 
第5の6の(2)</t>
    <phoneticPr fontId="7"/>
  </si>
  <si>
    <t>　常に入所者の家族との連携を図るとともに、入所者の家族に対し、当該施設の会報の送付、施設が実施する行事への参加の呼びかけ等によって入所者とその家族が交流できる機会等を確保するよう努めていますか。</t>
    <phoneticPr fontId="7"/>
  </si>
  <si>
    <t>　また、入所者と家族の面会の場所や時間等についても、入所者やその家族の利便に配慮したものとなっていますか。</t>
    <phoneticPr fontId="7"/>
  </si>
  <si>
    <t>平20老発 
0530002 
第5の6の(3)</t>
    <phoneticPr fontId="7"/>
  </si>
  <si>
    <t>　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t>
    <phoneticPr fontId="7"/>
  </si>
  <si>
    <t>　２日に１回以上の頻度で入浴の機会を提供していますか。</t>
    <phoneticPr fontId="7"/>
  </si>
  <si>
    <t>　相談に当たっては、運営規程に従うとともに、さらに入所者の年齢、性別、性格、生活歴及び心身の状況等を考慮して個別的なサービスの提供に関する方針（個別処遇方針）を定めていますか。</t>
    <phoneticPr fontId="7"/>
  </si>
  <si>
    <t>　常に入所者の心身の状況、その置かれている環境等の的確な把握に努め、入所者又はその家族に対し、その相談に適切に応じるとともに、必要な助言その他の援助を行っていますか。</t>
    <phoneticPr fontId="7"/>
  </si>
  <si>
    <t>条例 第20条 第4項
平20厚令107
第19条 第4項
平20老発
0530002
第5の6の(4)</t>
    <phoneticPr fontId="7"/>
  </si>
  <si>
    <t>条例 第20条 第5項 
平20厚令107 
第19条 第5項</t>
    <phoneticPr fontId="7"/>
  </si>
  <si>
    <t>条例 第20条 第3項 
平20厚令107 
第19条 第3項</t>
    <phoneticPr fontId="7"/>
  </si>
  <si>
    <t xml:space="preserve">条例 第20条 第1項 
平20厚令107 
第19条 第1項 </t>
    <phoneticPr fontId="7"/>
  </si>
  <si>
    <t xml:space="preserve">条例 第19条 
平20厚令107 
第18条 </t>
    <phoneticPr fontId="7"/>
  </si>
  <si>
    <t>条例 第18条 
平20厚令107 
第17条 第4項</t>
    <phoneticPr fontId="7"/>
  </si>
  <si>
    <t>条例 第18条 
平20厚令107 
第17条 第3項</t>
    <phoneticPr fontId="7"/>
  </si>
  <si>
    <t xml:space="preserve">条例 第18条 
平20厚令107 
第17条 第1項 </t>
    <phoneticPr fontId="7"/>
  </si>
  <si>
    <t>条例 第17条 
第2項 
平20厚令107 
第16条 第2項</t>
    <phoneticPr fontId="7"/>
  </si>
  <si>
    <t>条例 第17条 
第1項 第5号 
平20厚令107 
第16条 第１項 第5号
平20老発 
0530002 
第5の3の(5)及び(6)</t>
    <phoneticPr fontId="7"/>
  </si>
  <si>
    <t xml:space="preserve">条例 第17条 
第1項 第4号 
平20厚令107 
第16条 第1項 
第4号 </t>
    <phoneticPr fontId="7"/>
  </si>
  <si>
    <t>条例 第17条 
第1項 第3号 
平20厚令107 
第16条 第１項 
第3号 
平20老発 
0530003 
第1の4</t>
    <phoneticPr fontId="7"/>
  </si>
  <si>
    <t>条例 第17条 
第1項 第2号
及び第3号 
平20厚令107 
第16条 第１項 
第2号及び第3項</t>
    <phoneticPr fontId="7"/>
  </si>
  <si>
    <t>条例 第17条 
第1項 第1号 
平20厚令107
第16条 第１項
第１号
平20老発 
0530002 
第5の3の(2)</t>
    <phoneticPr fontId="7"/>
  </si>
  <si>
    <t>条例 第10条 
第2項 第2号
平20厚令107 
第9条 第2項 第2号</t>
    <phoneticPr fontId="7"/>
  </si>
  <si>
    <t>条例 第16条 
平20厚令107 
第15条 
平20老発 
0530002 
第5の2</t>
    <phoneticPr fontId="7"/>
  </si>
  <si>
    <t>条例 第15条
第3項
平20厚令107
第14条第3項
平20老発
0530002
第5の1の(3)</t>
    <phoneticPr fontId="7"/>
  </si>
  <si>
    <t>条例 第15条 
第1項 
平20厚令107 
第14条 第1項</t>
    <phoneticPr fontId="7"/>
  </si>
  <si>
    <t xml:space="preserve">条例 第14条 
第2号 
平20厚令107 
第13条 第2号 </t>
    <phoneticPr fontId="7"/>
  </si>
  <si>
    <t>条例 第14条 
第１号
平20厚令107 
第13条 第1号 
平20老発 
0530002 
第4の2の(1)</t>
    <phoneticPr fontId="7"/>
  </si>
  <si>
    <t>条例 第13条
平20厚令107
第12条第2項 
平20老発 
0530002 
第4の1の(2)</t>
    <phoneticPr fontId="7"/>
  </si>
  <si>
    <t>条例 第13条 
平20厚令107 
第12条 第1項</t>
    <phoneticPr fontId="7"/>
  </si>
  <si>
    <t>条例 第13条 
社会福祉法76条 
平20厚令107 
第12条 第1項 
平20老発 
0530002 
第4の1の(1)</t>
    <phoneticPr fontId="7"/>
  </si>
  <si>
    <t>条例 第11条 
平20厚令107 
第10条 第6項 第1号</t>
    <phoneticPr fontId="7"/>
  </si>
  <si>
    <t>条例 第11条 
平20厚令107 
第10条 第4項 第3号</t>
    <phoneticPr fontId="7"/>
  </si>
  <si>
    <t>条例 第11条 
平20厚令107 
第10条 第4項 第2号</t>
    <phoneticPr fontId="7"/>
  </si>
  <si>
    <t>条例 第11条 
平20厚令107 
第10条 第6項 第2号</t>
    <phoneticPr fontId="7"/>
  </si>
  <si>
    <t>条例 第11条 
平20厚令107 
第10条 第4項 
第1号ホ</t>
    <phoneticPr fontId="7"/>
  </si>
  <si>
    <t>条例 第11条 
平20厚令107 
第10条 第4項 
第1号ニ</t>
    <phoneticPr fontId="7"/>
  </si>
  <si>
    <t>条例 第11条
平20厚令107
第10条第4項
第1号ハ</t>
    <phoneticPr fontId="7"/>
  </si>
  <si>
    <t>条例 第11条 
平20厚令107 
第10条 第4項
第1号イ</t>
    <phoneticPr fontId="7"/>
  </si>
  <si>
    <t>条例 第11条 
平20厚令107 
第10条 第3項</t>
    <phoneticPr fontId="7"/>
  </si>
  <si>
    <t xml:space="preserve">条例 第12条 
平20厚令107 
第11条 第13項 </t>
    <phoneticPr fontId="7"/>
  </si>
  <si>
    <t>条例 第12条 
平20厚令107 
第11条 第1項 
ただし書</t>
    <phoneticPr fontId="7"/>
  </si>
  <si>
    <t>条例 第12条 
平20厚令107 
第11条 第1項 第6号</t>
    <phoneticPr fontId="7"/>
  </si>
  <si>
    <t>条例 第12条 
平20厚令107 
第11条 第10項</t>
    <phoneticPr fontId="7"/>
  </si>
  <si>
    <t>条例 第12条 
平20厚令107 
第11条 第11項</t>
    <phoneticPr fontId="7"/>
  </si>
  <si>
    <t>条例 第12条 
平20厚令107 
第11条 第1項 第5号</t>
    <phoneticPr fontId="7"/>
  </si>
  <si>
    <t>条例 第12条 
平20厚令107 
第11条 第1項 第4号</t>
    <phoneticPr fontId="7"/>
  </si>
  <si>
    <t>条例 第12条 
平20厚令107 
第11条 第1項 第3号
平20厚令107 
第11条 第7項 
平20老発 
0530002 
第3の1の(4)</t>
    <phoneticPr fontId="7"/>
  </si>
  <si>
    <t>条例 第12条 
平20厚令107 
第11条 第5項</t>
    <phoneticPr fontId="7"/>
  </si>
  <si>
    <t>条例 第12条 
平20厚令107 
第11条 第6項</t>
    <phoneticPr fontId="7"/>
  </si>
  <si>
    <t>条例 第12条 
平20厚令107 
第11条 第１項 第2号</t>
    <phoneticPr fontId="7"/>
  </si>
  <si>
    <t>条例 第12条 
平20厚令107 
第11条 第4項</t>
    <phoneticPr fontId="7"/>
  </si>
  <si>
    <t>条例 第12条 
平20厚令107 
第5条 第1項</t>
    <phoneticPr fontId="7"/>
  </si>
  <si>
    <t xml:space="preserve">条例 第7条
平20厚令107 
第6条 
平20老発 
0530002第1の5 </t>
    <phoneticPr fontId="7"/>
  </si>
  <si>
    <t>条例 第12条 
平20厚令107 
第11条 第2項</t>
    <phoneticPr fontId="7"/>
  </si>
  <si>
    <t>条例 第12条 
平20厚令107 
第11条 第3項</t>
    <phoneticPr fontId="7"/>
  </si>
  <si>
    <t>条例 第8条 第7号 
平20厚令107 
第7条 7号</t>
    <rPh sb="7" eb="8">
      <t>ダイ</t>
    </rPh>
    <phoneticPr fontId="7"/>
  </si>
  <si>
    <t>条例 第3条 第4項 
平20厚令107 
第2条 第4項</t>
    <phoneticPr fontId="7"/>
  </si>
  <si>
    <t>条例 第3条 第3項 
平20厚令107 
第2条 第3項</t>
    <phoneticPr fontId="7"/>
  </si>
  <si>
    <t>条例 第3条 第2項 
平20厚令107 
第2条 第2項</t>
    <phoneticPr fontId="7"/>
  </si>
  <si>
    <t>条例 第3条 第1項 
平20厚令107 
第2条</t>
    <phoneticPr fontId="7"/>
  </si>
  <si>
    <t>　入浴に際しては、必要に応じて、見回り等により安全確認を行っていますか。</t>
    <phoneticPr fontId="7"/>
  </si>
  <si>
    <t>　また、介護を要する者に対して入浴サービスを提供する場合には、事故の危険性があることから、職員が目を離すことがないようにする等、安全確保に配慮していますか。</t>
    <phoneticPr fontId="7"/>
  </si>
  <si>
    <t>　入所者からの要望を考慮し、適宜レクリエーション行事を実施するよう努めていますか。</t>
    <phoneticPr fontId="7"/>
  </si>
  <si>
    <t xml:space="preserve">条例 第20条 第6項
平20厚令107 
第19条 第6項 </t>
    <phoneticPr fontId="7"/>
  </si>
  <si>
    <t>条例 第11条
平20厚令107 
第10条 第4項 第2号</t>
    <phoneticPr fontId="7"/>
  </si>
  <si>
    <t>７ 居宅
　 サービ
　 ス等の
　 利用</t>
    <phoneticPr fontId="7"/>
  </si>
  <si>
    <t>　入所者が介護保険法に規定する要介護状態又は要支援状態となった場合には、入所者が必要とする介護保険サービスを円滑に受けることができるよう、入所者に対し、近隣の居宅介護支援事業者や居宅サービス事業所に関する情報提供を行うなど、必要な措置を行っていますか。</t>
    <phoneticPr fontId="7"/>
  </si>
  <si>
    <t xml:space="preserve">条例 第21条
平20厚令107 
第20条 
平20老発 
0530002 
第5の7 </t>
    <phoneticPr fontId="7"/>
  </si>
  <si>
    <t>　入所者について、定期的に健康診断を受ける機会を提供していますか。</t>
    <phoneticPr fontId="7"/>
  </si>
  <si>
    <t>　また、入所者の健康管理に努めていますか。</t>
    <phoneticPr fontId="7"/>
  </si>
  <si>
    <t xml:space="preserve">条例 第22条 第2項
平20厚令107 
第21条 第2項 </t>
    <phoneticPr fontId="7"/>
  </si>
  <si>
    <t xml:space="preserve">条例 第22条 第1項
平20厚令107 
第21条 第1項 </t>
    <phoneticPr fontId="7"/>
  </si>
  <si>
    <t>９ 施設長
　 の責務</t>
    <phoneticPr fontId="7"/>
  </si>
  <si>
    <t>　施設長は、当該施設の職員の管理、業務の実施状況の把握その他の管理を一元的に行っていますか。</t>
    <phoneticPr fontId="7"/>
  </si>
  <si>
    <t xml:space="preserve">条例 第23条 第1項
平20厚令107 
第22条 第1項 </t>
    <phoneticPr fontId="7"/>
  </si>
  <si>
    <t>　施設長は、職員に「軽費老人ホームの設備及び運営に関する基準」を遵守させるために必要な指揮命令を行っていますか。</t>
    <phoneticPr fontId="7"/>
  </si>
  <si>
    <t xml:space="preserve">条例 第23条 第2項
平20厚令107 
第22条 第2項 </t>
    <phoneticPr fontId="7"/>
  </si>
  <si>
    <t>10 生活
　 相談員
　 の責務</t>
    <phoneticPr fontId="7"/>
  </si>
  <si>
    <t>　生活相談員は、入所者からの相談に応じるとともに適切な助言及び必要な支援を行っていますか。</t>
    <phoneticPr fontId="7"/>
  </si>
  <si>
    <t xml:space="preserve">条例 第24条 第1項 
平20厚令107 
第23条 第１項 </t>
    <phoneticPr fontId="7"/>
  </si>
  <si>
    <t>　入所者の居宅サービス等の利用に際し、介護保険法に規定する居宅サービス計画又は介護予防サービス計画の作成等に資するため、居宅介護支援事業又は介護予防支援事業を行う者と密接な連携を図っていますか。</t>
    <phoneticPr fontId="7"/>
  </si>
  <si>
    <t xml:space="preserve">条例 第24条 
第1項 第1号 
平20厚令107 
第23条 第1項 第1号 </t>
    <phoneticPr fontId="7"/>
  </si>
  <si>
    <t>　併せて、居宅サービス等その他の保健医療サービス又は福祉サービスを提供する者との連携を図っていますか。</t>
    <phoneticPr fontId="7"/>
  </si>
  <si>
    <t>　入所者又はその家族からの苦情を受け付けた場合は、当該苦情の内容等を記録していますか。</t>
    <phoneticPr fontId="7"/>
  </si>
  <si>
    <t>条例 第24条 
第1項 第2号 
平20厚令107  
第23条 第1項 第2号</t>
    <phoneticPr fontId="7"/>
  </si>
  <si>
    <t>　入所者に対するサービスの提供により事故が発生した場合、事故の状況及び事故に際して採った処置について、記録していますか。</t>
    <phoneticPr fontId="7"/>
  </si>
  <si>
    <t>条例 第24条 
第1項 第3号 
平20厚令107 
第23条 第１項 第3号</t>
    <phoneticPr fontId="7"/>
  </si>
  <si>
    <t>11 勤務
　 体制の
　 確保等</t>
    <phoneticPr fontId="7"/>
  </si>
  <si>
    <t>　入所者に対し、適切なサービスを提供できるよう原則として月ごとに作成する勤務表によって、職員の勤務体制を定めていますか。</t>
    <phoneticPr fontId="7"/>
  </si>
  <si>
    <t>　また、勤務表は、職員の日々の勤務時間、常勤・非常勤の別、生活相談員及び介護職員等の配置、施設長等の兼務関係等を明確にしたものとなっていますか。</t>
    <phoneticPr fontId="7"/>
  </si>
  <si>
    <t>　職員の勤務体制を定めるに当たっては、入所者が安心して日常生活を送るために継続性を重視したサービスを提供できるよう配慮したものとなっていますか。</t>
    <phoneticPr fontId="7"/>
  </si>
  <si>
    <t xml:space="preserve">条例 第25条 第2項 
平20厚令107 
第24条 第2項 </t>
    <phoneticPr fontId="7"/>
  </si>
  <si>
    <t>　職員の資質の向上を図るため、研修機関が実施する研修や施設内の研修への参加の機会を計画的に確保していますか。</t>
    <phoneticPr fontId="7"/>
  </si>
  <si>
    <t xml:space="preserve">条例 第25条 第3項 
平20厚令107 
第24条 第3項 </t>
    <phoneticPr fontId="7"/>
  </si>
  <si>
    <t>　適切なサービス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ますか。</t>
    <phoneticPr fontId="7"/>
  </si>
  <si>
    <t>　この項目は、職場におけるセクシャルハラスメントやパワーハラスメントの防止のための取組を規定したものです。
　なお、セクシャルハラスメントについては上司や同僚に限らず、入所者やその家族等から受けるものも含まれます。</t>
    <phoneticPr fontId="7"/>
  </si>
  <si>
    <t>　事業者が講ずべき措置の具体的内容</t>
    <phoneticPr fontId="7"/>
  </si>
  <si>
    <t>　事業主が講じることが望ましい取組例</t>
    <phoneticPr fontId="7"/>
  </si>
  <si>
    <t>　事業者の方針の明確化及びその周知・啓発</t>
    <phoneticPr fontId="7"/>
  </si>
  <si>
    <t>　相談（苦情を含む）に応じ、適切に対応するために必要な体制の整備</t>
    <phoneticPr fontId="7"/>
  </si>
  <si>
    <t>　相談に応じ、適切に対応するために必要な体制の整備</t>
    <phoneticPr fontId="7"/>
  </si>
  <si>
    <t>　被害者への配慮のための取組</t>
    <phoneticPr fontId="7"/>
  </si>
  <si>
    <t>　被害防止のための取組</t>
    <phoneticPr fontId="7"/>
  </si>
  <si>
    <t>12
業務継続
　計画の
　策定等</t>
    <phoneticPr fontId="7"/>
  </si>
  <si>
    <t>　感染症や非常災害の発生時において、入所者に対する処遇を継続的に行うための、及び非常時の体制で早期の業務再開を図るための「業務継続計画」を策定（見直し）していますか。</t>
    <phoneticPr fontId="7"/>
  </si>
  <si>
    <t>　感染症に係る業務継続計画</t>
    <phoneticPr fontId="7"/>
  </si>
  <si>
    <t>　災害に係る業務継続計画</t>
    <phoneticPr fontId="7"/>
  </si>
  <si>
    <t>「業務継続計画」に記載する内容</t>
    <phoneticPr fontId="7"/>
  </si>
  <si>
    <t>ア　感染症に係る業務継続計画　</t>
    <phoneticPr fontId="7"/>
  </si>
  <si>
    <t>イ)　初動対応</t>
    <phoneticPr fontId="7"/>
  </si>
  <si>
    <t>イ　災害に係る業務継続計画</t>
    <phoneticPr fontId="7"/>
  </si>
  <si>
    <t>イ)　緊急時の対応（業務継続計画発動基準、対応体制等）</t>
    <phoneticPr fontId="7"/>
  </si>
  <si>
    <t>ウ)　他施設及び地域との連携</t>
    <phoneticPr fontId="7"/>
  </si>
  <si>
    <t>　職員に対し、業務継続計画について周知するとともに、必要な研修及び訓練を定期的（年２回以上）に実施していますか。</t>
    <phoneticPr fontId="7"/>
  </si>
  <si>
    <t>　研修について</t>
    <rPh sb="1" eb="3">
      <t>ケンシュウ</t>
    </rPh>
    <phoneticPr fontId="7"/>
  </si>
  <si>
    <t>(感染症対応BCP)</t>
    <rPh sb="1" eb="4">
      <t>カンセンショウ</t>
    </rPh>
    <rPh sb="4" eb="6">
      <t>タイオウ</t>
    </rPh>
    <phoneticPr fontId="7"/>
  </si>
  <si>
    <t>(災害対応BCP)</t>
    <rPh sb="1" eb="3">
      <t>サイガイ</t>
    </rPh>
    <rPh sb="3" eb="5">
      <t>タイオウ</t>
    </rPh>
    <phoneticPr fontId="7"/>
  </si>
  <si>
    <t>　研修の実施内容については、記録してください。</t>
    <phoneticPr fontId="7"/>
  </si>
  <si>
    <t>　感染症の予防及びまん延の防止のための研修と一体的に実施することも可能です。</t>
    <phoneticPr fontId="7"/>
  </si>
  <si>
    <t>　訓練（シュミレーション）について</t>
    <phoneticPr fontId="7"/>
  </si>
  <si>
    <t>　非常災害対策に係る訓練と一体的に実施することも可能です。</t>
    <phoneticPr fontId="7"/>
  </si>
  <si>
    <t>　訓練の実施は、机上を含めその実施手法は問わないものの、机上及び実地で実施するものを組み合わせながら実施することが適切です。</t>
    <phoneticPr fontId="7"/>
  </si>
  <si>
    <t>13 定員の
　 遵守</t>
    <phoneticPr fontId="7"/>
  </si>
  <si>
    <t>　災害、虐待その他のやむを得ない事情を除き、入所定員及び居室の定員を超えて入所させることできません。定員は遵守していますか。</t>
    <phoneticPr fontId="7"/>
  </si>
  <si>
    <t>条例 第26条 
平20厚令107 
第25条</t>
    <phoneticPr fontId="7"/>
  </si>
  <si>
    <t>14 衛生
　 管理等
　(空調
　 設備等)</t>
    <phoneticPr fontId="7"/>
  </si>
  <si>
    <t>（感染症、
　食中毒
　の予防）</t>
    <phoneticPr fontId="7"/>
  </si>
  <si>
    <t>条例 第27条 
平20厚令107 
第26条 第2項 第1号</t>
    <phoneticPr fontId="7"/>
  </si>
  <si>
    <t>　感染対策委員会は、幅広い職種（例えば、施設長、事務長、介護職員、栄養士、生活相談員、施設外の感染管理等の専門家など）により構成していますか。</t>
    <phoneticPr fontId="7"/>
  </si>
  <si>
    <t>条例 第27条
第2項 第2号 
平20厚令107 
第26条 第2項 第2号</t>
    <phoneticPr fontId="7"/>
  </si>
  <si>
    <t>　感染対策委員会は、運営委員会など施設内の他の委員会と独立して設置・運営することが必要ですが、関係する職種、取り扱う事項等が相互に関係が深いと認められる他の会議体を設置している場合には、これと一体的に設置・運営しても差し支えないものとされています。</t>
    <phoneticPr fontId="7"/>
  </si>
  <si>
    <t>　　感染症又は食中毒の予防及びまん延の防止のため次のような内容を盛り込んだ
　「指針」を整備していますか。</t>
    <phoneticPr fontId="7"/>
  </si>
  <si>
    <t>　当該施設における「感染症及び食中毒の予防及びまん延の防止のための指針」には、「平常時の対策」及び「発生時の対応」を規定します。</t>
    <phoneticPr fontId="7"/>
  </si>
  <si>
    <t>　発生時の対応としては、発生状況の把握、感染拡大の防止、医療機関や保健所、市町村における施設関係課等の関係機関との連携、医療処置、行政への報告等が想定されます。また、発生時における施設内の連絡体制、関係機関への連絡体制を整備、明記しておくことも必要です。</t>
    <phoneticPr fontId="7"/>
  </si>
  <si>
    <t>　平常時の対策としては、施設内の衛生管理（環境の整備、排泄物の処理、血液・体液の処理等）、日常のケアにかかる感染対策（血液・体液・分泌液・排泄物（便）などに触れるとき及び傷や創傷皮膚に触れるときどのようにするかなどの取り決め、手洗いの基本、早期発見のための日常の観察項目）等です。</t>
    <phoneticPr fontId="7"/>
  </si>
  <si>
    <t>訓練（シュミレーション）について</t>
    <phoneticPr fontId="7"/>
  </si>
  <si>
    <t>　感染症発生時において迅速に行動ができるよう、発生時の対応を定めた指針や研修内容に基づき、施設内の分担や感染対策をした上でのケアの演習などを実施するものです。</t>
    <phoneticPr fontId="7"/>
  </si>
  <si>
    <t>　訓練の実施は、机上を含めその手法は問わないものの、机上及び実地で実施するものを組み合わせながら実施することが適切です。</t>
    <phoneticPr fontId="7"/>
  </si>
  <si>
    <t>　感染症又は食中毒の発生が疑われる際は、「厚生労働大臣が定める感染症又は食中毒の発生が疑われる際の対処等に関する手順」として、下記に掲げる対策を行うこととされております。</t>
    <phoneticPr fontId="7"/>
  </si>
  <si>
    <t>条例 第27条 
平20厚令107 
第26条 第2項 第4号</t>
    <phoneticPr fontId="7"/>
  </si>
  <si>
    <t>　職員が、入所者について、感染症又は食中毒の発生を疑ったときは、速やかに施設長に報告する体制を整えていますか。</t>
    <phoneticPr fontId="7"/>
  </si>
  <si>
    <t>　施設長は施設内において感染症若しくは食中毒の発生を疑ったとき又は前記アの報告を受けたときは、職員に対して必要な指示を行っていますか。</t>
    <phoneticPr fontId="7"/>
  </si>
  <si>
    <t>　感染症又は食中毒の発生又はまん延を防止する観点から、職員の健康管理を徹底し、職員、来訪者等の健康状態によっては利用者との接触を制限する等の措置を講ずるとともに、職員及び利用者に対して手洗いやうがいを励行するなど衛生教育の徹底を図っていますか。</t>
    <phoneticPr fontId="7"/>
  </si>
  <si>
    <t>　施設長及び職員は、感染症若しくは食中毒の患者又はそれらの疑いのある者(以下「有症者等」という。)の状態に応じ、協力医療機関をはじめとする地域の医療機関等との連携を図るなど適切な措置を講じていますか。</t>
    <phoneticPr fontId="7"/>
  </si>
  <si>
    <t>　施設は、感染症若しくは食中毒の発生又はそれが疑われる状況が生じたときの有症者等の状況及び各有症者等に講じた措置等を記録していますか。</t>
    <phoneticPr fontId="7"/>
  </si>
  <si>
    <t xml:space="preserve">　施設長は、次に掲げる場合には、有症者等の人数、症状、対応状況等を市町村及び保健所に迅速に報告するとともに、市町村又は保健所からの指示を求めることその他の措置を講じていますか。 </t>
    <phoneticPr fontId="7"/>
  </si>
  <si>
    <t>　上記(ア)及び(イ)に掲げる場合のほか、通常の発生動向を上回る感染症等の発生が疑われ特に施設長等が報告を必要と認めた場合</t>
    <phoneticPr fontId="7"/>
  </si>
  <si>
    <t>　上記カの報告を行った場合は、その原因の究明に資するため、当該有症者等を診察する医師等と連携の上、血液、便、吐物等の検体を確保するよう、努めていますか。</t>
    <phoneticPr fontId="7"/>
  </si>
  <si>
    <t>15 協力
　 医療
　 機関等</t>
    <rPh sb="8" eb="10">
      <t>イリョウ</t>
    </rPh>
    <rPh sb="13" eb="15">
      <t>キカン</t>
    </rPh>
    <rPh sb="15" eb="16">
      <t>トウ</t>
    </rPh>
    <phoneticPr fontId="7"/>
  </si>
  <si>
    <t>　入所者の病状の急変等に備えるため、あらかじめ、協力医療機関を定めていますか。</t>
    <phoneticPr fontId="7"/>
  </si>
  <si>
    <t>条例 第28条 第1項 
平20厚令107 
第27条 第1項</t>
    <phoneticPr fontId="7"/>
  </si>
  <si>
    <t xml:space="preserve"> 協 力 医 療 機 関 名</t>
    <rPh sb="1" eb="2">
      <t>キョウ</t>
    </rPh>
    <rPh sb="3" eb="4">
      <t>チカラ</t>
    </rPh>
    <rPh sb="5" eb="6">
      <t>イ</t>
    </rPh>
    <rPh sb="7" eb="8">
      <t>リョウ</t>
    </rPh>
    <rPh sb="9" eb="10">
      <t>キ</t>
    </rPh>
    <rPh sb="11" eb="12">
      <t>セキ</t>
    </rPh>
    <rPh sb="13" eb="14">
      <t>ナ</t>
    </rPh>
    <phoneticPr fontId="7"/>
  </si>
  <si>
    <t>16 掲 示</t>
    <phoneticPr fontId="7"/>
  </si>
  <si>
    <t>　施設内の見やすい場所に、運営規程の概要、職員の勤務体制、協力医療機関、利用料その他のサービスの選択に資すると認められる重要事項を掲示していますか。</t>
    <phoneticPr fontId="7"/>
  </si>
  <si>
    <t>　なお、重要事項を記載したファイル等を入所者又はその家族等が自由に閲覧可能な形で施設内に備え付けることで掲示に代えることができます。</t>
    <phoneticPr fontId="7"/>
  </si>
  <si>
    <t>17 秘密
　 保持等</t>
    <phoneticPr fontId="7"/>
  </si>
  <si>
    <t>　職員は、正当な理由がなく、その業務上知り得た入所者又はその家族の秘密を漏らしてはならないことに、留意していますか。</t>
    <phoneticPr fontId="7"/>
  </si>
  <si>
    <t>　職員が退職した後においても、正当な理由がなく、その業務上知り得た入所者又はその家族の秘密を漏らすことがないよう、雇用時に文書で取り決め、例えば違約金についての定めを置くなどの措置を講じていますか。</t>
    <phoneticPr fontId="7"/>
  </si>
  <si>
    <t>個人情報ガイダンス</t>
    <phoneticPr fontId="7"/>
  </si>
  <si>
    <t>　ガイダンス5.(3)④「介護関係事業者については、介護保険法に基づく指定基準において、サービス担当者会議等で利用者の個人情報を用いる場合には利用者の同意を、利用者の家族の個人情報を用いる場合には家族の同意を、あらかじめ文書により得ておかなければならないとされていることを踏まえ、事業所内への掲示によるのではなく、サービス利用開始時に適切に利用者から文書により同意を得ておくことが必要である。」</t>
    <phoneticPr fontId="7"/>
  </si>
  <si>
    <t>18 広 告</t>
    <phoneticPr fontId="7"/>
  </si>
  <si>
    <t>　当該施設について広告する場合、その内容が虚偽又は誇大なものであってはならないことに留意していますか。</t>
    <phoneticPr fontId="7"/>
  </si>
  <si>
    <t>条例 第31条 
平20厚令107 
第30条</t>
    <phoneticPr fontId="7"/>
  </si>
  <si>
    <t>19 苦情
　 処理</t>
    <phoneticPr fontId="7"/>
  </si>
  <si>
    <t>　提供したサービスに関する入所者及びその家族からの苦情に迅速かつ適切に対応するために、苦情を受け付けるための窓口その他の必要な措置を講じていますか。</t>
    <phoneticPr fontId="7"/>
  </si>
  <si>
    <t>　「虐待防止のための指針」に盛り込むべき内容</t>
    <phoneticPr fontId="7"/>
  </si>
  <si>
    <t>　施設内に苦情解決のための体制を整備していますか。</t>
    <phoneticPr fontId="7"/>
  </si>
  <si>
    <t>苦情解決担当者</t>
    <phoneticPr fontId="7"/>
  </si>
  <si>
    <t>苦情解決責任者</t>
    <phoneticPr fontId="7"/>
  </si>
  <si>
    <t>第三者委員（複数）</t>
    <phoneticPr fontId="7"/>
  </si>
  <si>
    <t xml:space="preserve">平12老発 
514の別紙の2 </t>
    <phoneticPr fontId="7"/>
  </si>
  <si>
    <t>　　　職　名　　　　氏　　　名</t>
    <rPh sb="10" eb="11">
      <t>シ</t>
    </rPh>
    <rPh sb="14" eb="15">
      <t>ナ</t>
    </rPh>
    <phoneticPr fontId="7"/>
  </si>
  <si>
    <t>体　　　　　制</t>
    <phoneticPr fontId="7"/>
  </si>
  <si>
    <t>　苦情を受け付けた場合には、当該苦情の受付日、内容等を記録していますか。</t>
    <phoneticPr fontId="7"/>
  </si>
  <si>
    <t>条例 第32条 第2項
平20厚令107
第31条 第2項</t>
    <phoneticPr fontId="7"/>
  </si>
  <si>
    <t>　提供したサービスに関し、県から指導又は助言を受けた場合には、当該指導又は助言に従って必要な改善を行っていますか。</t>
    <phoneticPr fontId="7"/>
  </si>
  <si>
    <t>　県から求めがあった場合には、上記(4)の改善の内容を県に報告していますか。</t>
    <phoneticPr fontId="7"/>
  </si>
  <si>
    <t>条例 第32条 第4項 
平20厚令107 
第31条 第4項</t>
    <phoneticPr fontId="7"/>
  </si>
  <si>
    <t>　当該施設が提供したサービスに関する苦情について、その解決の申出が社会福祉法第８３条に規定する運営適正化委員会になされたときは、運営適正化委員会が行う同法第８５条第１項の規定による「調査」にできる限り協力していますか。</t>
    <phoneticPr fontId="7"/>
  </si>
  <si>
    <t>20 地域と
　 の連携
　 等</t>
    <phoneticPr fontId="7"/>
  </si>
  <si>
    <t>　施設の運営に当たっては、施設が地域に開かれたものとして運営されるよう、地域の住民やボランティア団体等との連携及び協力を行う等、地域との交流に努めていますか。</t>
    <phoneticPr fontId="7"/>
  </si>
  <si>
    <t>　施設の運営に当たっては、提供したサービスに関する入所者からの苦情に関して、市町村が派遣する介護サービス相談員を積極的に受け入れる等、市町村との密接な連携に努めていますか。</t>
    <phoneticPr fontId="7"/>
  </si>
  <si>
    <t>　上記のほか、市町村が実施する介護サービス相談員派遣事業のほか、老人クラブ、婦人会その他の非営利団体や住民の協力を得て行う事業に協力するよう努めていますか。</t>
    <phoneticPr fontId="7"/>
  </si>
  <si>
    <t>21 事故発
　 生の防
　 止及び
　 発生時
　 の対応</t>
    <phoneticPr fontId="7"/>
  </si>
  <si>
    <t>＜事故発生の防止のための指針に盛り込む項目＞</t>
    <phoneticPr fontId="7"/>
  </si>
  <si>
    <t>　事故が発生した場合又はその危険性がある事態が生じた場合（ヒヤリハット事例）に、当該事実が報告され、その分析を通じた改善策について、職員に周知徹底する体制が整備されていますか。</t>
    <phoneticPr fontId="7"/>
  </si>
  <si>
    <t xml:space="preserve">　事故が発生した場合等の報告、改善策、職員への周知徹底は、介護事故等について、施設全体で情報共有し、今後の再発防止につなげるためのものです。具体的には、次のようなことを想定しています。 </t>
    <phoneticPr fontId="7"/>
  </si>
  <si>
    <r>
      <t>　事故発生の防止のために、次のような委員会（事故防止検討委員会）を設置し、定期的及び必要に応じて開催していますか。
　</t>
    </r>
    <r>
      <rPr>
        <b/>
        <sz val="16"/>
        <color theme="1"/>
        <rFont val="游ゴシック Medium"/>
        <family val="3"/>
        <charset val="128"/>
      </rPr>
      <t>なお、この委員会は、テレビ電話装置その他の情報通信機器を活用して行うことができます。</t>
    </r>
    <phoneticPr fontId="7"/>
  </si>
  <si>
    <t>　幅広い職種(例えば、施設長、事務長、介護職員、生活相談員、施設外の安全対策の専門家など)によって構成すること。</t>
    <phoneticPr fontId="7"/>
  </si>
  <si>
    <t>　構成メンバーの責務及び役割分担を明確にするとともに、専任の安全対策を担当する者を決めておくこと。</t>
    <phoneticPr fontId="7"/>
  </si>
  <si>
    <t>　介護職員その他の職員に対し、事故発生防止の基礎的知識の普及・啓発と安全管理の徹底のための研修を年２回以上定期的に実施していますか。</t>
    <phoneticPr fontId="7"/>
  </si>
  <si>
    <t>条例 第34条 
平20厚令107 
第33条 第1項 第3号</t>
    <phoneticPr fontId="7"/>
  </si>
  <si>
    <t>　行った研修については、記録していますか。</t>
    <rPh sb="1" eb="2">
      <t>ギョウ</t>
    </rPh>
    <phoneticPr fontId="7"/>
  </si>
  <si>
    <t>　入所者に対するサービスの提供により事故が発生した場合は、速やかに県、入所者の家族等に連絡を行うとともに、必要な措置を講じていますか。</t>
    <phoneticPr fontId="7"/>
  </si>
  <si>
    <t xml:space="preserve">条例 第34条 
平20厚令107 
第33条 第2項 
老人福祉施設等 
危機管理マニュアル </t>
    <phoneticPr fontId="7"/>
  </si>
  <si>
    <t>　事故発生の防止の措置を実施するための担当者を置いていますか。
　なお、当該担当者としては、事故防止検討委員会の安全対策を担当する者と同一の職員が務めることが望ましいとされています。</t>
    <phoneticPr fontId="7"/>
  </si>
  <si>
    <t>　前記の事故の状況及び事故に際して採った処置については、記録していますか。</t>
    <phoneticPr fontId="7"/>
  </si>
  <si>
    <t xml:space="preserve">条例 第34条 
平20厚令107 
第33条 第3項 </t>
    <phoneticPr fontId="7"/>
  </si>
  <si>
    <t>　入所者に対するサービスの提供により賠償すべき事故が発生した場合は、損害賠償を速やかに行っていますか。</t>
    <phoneticPr fontId="7"/>
  </si>
  <si>
    <t>条例 第34条
平20厚令107
第33条 第4項</t>
    <phoneticPr fontId="7"/>
  </si>
  <si>
    <t>　(8)の事態に備えて、損害賠償保険に加入しておくか若しくは賠償資力を有する等の措置を講じていますか。</t>
    <phoneticPr fontId="7"/>
  </si>
  <si>
    <t>条例 第40条の2
平20厚令107 
第40条 
平20老発 
0530002 
第9の1</t>
    <phoneticPr fontId="7"/>
  </si>
  <si>
    <t>（参考）</t>
    <phoneticPr fontId="7"/>
  </si>
  <si>
    <t>「常勤換算方法」</t>
    <phoneticPr fontId="7"/>
  </si>
  <si>
    <t>　当該軽費老人ホームの職員の勤務延時間数を当該軽費老人ホームにおいて常勤の職員が勤務すべき時間数（１週間に勤務すべき時間数が３２時間を下回る場合は３２時間を基本とする。）で除することにより、当該軽費老人ホームの職員の員数を常勤の職員の員数に換算する方法をいいます。</t>
    <phoneticPr fontId="7"/>
  </si>
  <si>
    <t>「常勤」</t>
    <phoneticPr fontId="7"/>
  </si>
  <si>
    <t>　当該軽費老人ホームにおける勤務時間が、当該軽費老人ホームにおいて定められている常勤の職員が勤務すべき時間数（１週間に勤務すべき時間数が３２時間を下回る場合は３２時間を基本とする。）に達していることをいうものです。</t>
    <phoneticPr fontId="7"/>
  </si>
  <si>
    <t>(職名・氏名を記載（入力）してください。）</t>
    <rPh sb="1" eb="3">
      <t>ショクメイ</t>
    </rPh>
    <rPh sb="4" eb="6">
      <t>シメイ</t>
    </rPh>
    <rPh sb="7" eb="9">
      <t>キサイ</t>
    </rPh>
    <rPh sb="10" eb="11">
      <t>ニュウ</t>
    </rPh>
    <rPh sb="11" eb="12">
      <t>リョク</t>
    </rPh>
    <phoneticPr fontId="7"/>
  </si>
  <si>
    <t>（該当する区分に○を選択してください。）</t>
    <rPh sb="1" eb="3">
      <t>ガイトウ</t>
    </rPh>
    <rPh sb="5" eb="7">
      <t>クブン</t>
    </rPh>
    <rPh sb="8" eb="12">
      <t>マルヲセンタク</t>
    </rPh>
    <phoneticPr fontId="7"/>
  </si>
  <si>
    <t>職員数</t>
    <rPh sb="0" eb="3">
      <t>ショクインスウ</t>
    </rPh>
    <phoneticPr fontId="7"/>
  </si>
  <si>
    <t>（実施月を選択）</t>
    <rPh sb="1" eb="4">
      <t>ジッシツキ</t>
    </rPh>
    <rPh sb="5" eb="7">
      <t>センタク</t>
    </rPh>
    <phoneticPr fontId="7"/>
  </si>
  <si>
    <t>実 施 月</t>
    <rPh sb="0" eb="1">
      <t>ジツ</t>
    </rPh>
    <rPh sb="2" eb="3">
      <t>シ</t>
    </rPh>
    <rPh sb="4" eb="5">
      <t>ガツ</t>
    </rPh>
    <phoneticPr fontId="7"/>
  </si>
  <si>
    <t>第１一般的事項</t>
    <phoneticPr fontId="7"/>
  </si>
  <si>
    <t>（4）入所者及び一般入所者の数</t>
    <phoneticPr fontId="7"/>
  </si>
  <si>
    <t>（2）勤務延時間数</t>
    <phoneticPr fontId="7"/>
  </si>
  <si>
    <t>１ 用語の定義</t>
    <phoneticPr fontId="7"/>
  </si>
  <si>
    <t>第２ 職員に関する事項</t>
    <phoneticPr fontId="7"/>
  </si>
  <si>
    <t>（3）生活相談員</t>
    <phoneticPr fontId="7"/>
  </si>
  <si>
    <t>（4）介護職員</t>
    <phoneticPr fontId="7"/>
  </si>
  <si>
    <t>（5）栄養士</t>
    <phoneticPr fontId="7"/>
  </si>
  <si>
    <t>（6）事務員</t>
    <phoneticPr fontId="7"/>
  </si>
  <si>
    <t>（7）調理員その他の職員</t>
    <phoneticPr fontId="7"/>
  </si>
  <si>
    <t>（8）夜間及び深夜の勤務</t>
    <phoneticPr fontId="7"/>
  </si>
  <si>
    <t>第３ 設備に関する事項</t>
    <phoneticPr fontId="7"/>
  </si>
  <si>
    <t>(4)放送設備</t>
    <phoneticPr fontId="7"/>
  </si>
  <si>
    <t>１ 内容及び手続きの説明及び同意</t>
    <phoneticPr fontId="7"/>
  </si>
  <si>
    <t>第５サービスの提供に関する事項</t>
    <phoneticPr fontId="7"/>
  </si>
  <si>
    <t>２ サービス提供の記録</t>
    <phoneticPr fontId="7"/>
  </si>
  <si>
    <t>３ 利用料等の受領</t>
    <phoneticPr fontId="7"/>
  </si>
  <si>
    <t>４ サービス提供の方針</t>
    <phoneticPr fontId="7"/>
  </si>
  <si>
    <t>（高齢者虐待）</t>
    <phoneticPr fontId="7"/>
  </si>
  <si>
    <t>６ 生活相談等</t>
    <phoneticPr fontId="7"/>
  </si>
  <si>
    <t>７ 居宅サービス等の利用</t>
    <phoneticPr fontId="7"/>
  </si>
  <si>
    <t>８ 健康の保持</t>
    <phoneticPr fontId="7"/>
  </si>
  <si>
    <t>９ 施設長の責務</t>
    <phoneticPr fontId="7"/>
  </si>
  <si>
    <t>10 生活相談員の責務</t>
    <phoneticPr fontId="7"/>
  </si>
  <si>
    <t>11 勤務体制の確保等</t>
    <phoneticPr fontId="7"/>
  </si>
  <si>
    <t>12 業務継続計画の策定等</t>
    <phoneticPr fontId="7"/>
  </si>
  <si>
    <t>13 定員の遵守</t>
    <phoneticPr fontId="7"/>
  </si>
  <si>
    <t>14 衛生管理等</t>
    <phoneticPr fontId="7"/>
  </si>
  <si>
    <t>(空調設備等)</t>
    <phoneticPr fontId="7"/>
  </si>
  <si>
    <t>（感染症、食中毒の予防）</t>
    <phoneticPr fontId="7"/>
  </si>
  <si>
    <t>15 協力医療機関等</t>
    <phoneticPr fontId="7"/>
  </si>
  <si>
    <t>条例 第28条 第2項 
平20厚令107 
第27条 第2項</t>
    <phoneticPr fontId="7"/>
  </si>
  <si>
    <t>17 秘密保持等</t>
    <phoneticPr fontId="7"/>
  </si>
  <si>
    <t>個人情報保護法 
個人情報ガイダンス</t>
    <phoneticPr fontId="7"/>
  </si>
  <si>
    <t>19 苦情処理</t>
    <phoneticPr fontId="7"/>
  </si>
  <si>
    <t>条例 第32条 第3項 
平20厚令107
第31条 第3項</t>
    <phoneticPr fontId="7"/>
  </si>
  <si>
    <t>条例 第32条 第5項 
平20厚令107 
第31条 第5項 
社会福祉法 
第83条、
第85条 第1項</t>
    <phoneticPr fontId="7"/>
  </si>
  <si>
    <t>20 地域との連携等</t>
    <phoneticPr fontId="7"/>
  </si>
  <si>
    <t>21 事故発生の防止及び発生時の対応</t>
    <phoneticPr fontId="7"/>
  </si>
  <si>
    <t>　個人情報保護に関する規程等を整備していますか。</t>
    <phoneticPr fontId="7"/>
  </si>
  <si>
    <t>策定済</t>
    <rPh sb="0" eb="3">
      <t>サクテイズ</t>
    </rPh>
    <phoneticPr fontId="7"/>
  </si>
  <si>
    <t>実施済</t>
    <rPh sb="0" eb="3">
      <t>ジッシズ</t>
    </rPh>
    <phoneticPr fontId="7"/>
  </si>
  <si>
    <t>宿直の形態</t>
  </si>
  <si>
    <t>策定済・未策定</t>
  </si>
  <si>
    <t>実施済・未実施</t>
  </si>
  <si>
    <t>　事務職員等 ・　 宿直専門職員　・　委託職員</t>
    <phoneticPr fontId="7"/>
  </si>
  <si>
    <t>研修実施月</t>
    <rPh sb="0" eb="2">
      <t>ケンシュウ</t>
    </rPh>
    <rPh sb="2" eb="3">
      <t>ジツ</t>
    </rPh>
    <rPh sb="3" eb="4">
      <t>シ</t>
    </rPh>
    <rPh sb="4" eb="5">
      <t>ガツ</t>
    </rPh>
    <phoneticPr fontId="7"/>
  </si>
  <si>
    <t>いる・いない（委託等）</t>
  </si>
  <si>
    <t>いない（例外）</t>
    <rPh sb="4" eb="6">
      <t>レイガイ</t>
    </rPh>
    <phoneticPr fontId="7"/>
  </si>
  <si>
    <t>根拠法令等</t>
    <rPh sb="4" eb="5">
      <t>トウ</t>
    </rPh>
    <phoneticPr fontId="7"/>
  </si>
  <si>
    <t>目次ページの右側から　各項目に進むことができます。</t>
    <rPh sb="0" eb="2">
      <t>モクジ</t>
    </rPh>
    <rPh sb="6" eb="8">
      <t>ミギガワ</t>
    </rPh>
    <rPh sb="11" eb="12">
      <t>カク</t>
    </rPh>
    <rPh sb="12" eb="14">
      <t>コウモク</t>
    </rPh>
    <rPh sb="15" eb="16">
      <t>スス</t>
    </rPh>
    <phoneticPr fontId="33"/>
  </si>
  <si>
    <t>点検表については、　　  　の部分をもれなく選択または、記入（入力）する方法で作成してください。</t>
    <rPh sb="0" eb="3">
      <t>テンケンヒョウ</t>
    </rPh>
    <rPh sb="15" eb="17">
      <t>ブブン</t>
    </rPh>
    <rPh sb="22" eb="24">
      <t>センタク</t>
    </rPh>
    <rPh sb="28" eb="30">
      <t>キニュウ</t>
    </rPh>
    <rPh sb="31" eb="33">
      <t>ニュウリョク</t>
    </rPh>
    <rPh sb="36" eb="38">
      <t>ホウホウ</t>
    </rPh>
    <rPh sb="39" eb="41">
      <t>サクセイ</t>
    </rPh>
    <phoneticPr fontId="33"/>
  </si>
  <si>
    <t>該当するものについて、すべての項目の点検が終了しましたら、</t>
    <rPh sb="0" eb="2">
      <t>ガイトウ</t>
    </rPh>
    <rPh sb="15" eb="17">
      <t>コウモク</t>
    </rPh>
    <rPh sb="18" eb="20">
      <t>テンケン</t>
    </rPh>
    <rPh sb="21" eb="23">
      <t>シュウリョウ</t>
    </rPh>
    <phoneticPr fontId="33"/>
  </si>
  <si>
    <t>自己点検結果確認シートの内容を確認してください。</t>
    <rPh sb="0" eb="8">
      <t>ジコテンケンケッカカクニン</t>
    </rPh>
    <rPh sb="12" eb="14">
      <t>ナイヨウ</t>
    </rPh>
    <rPh sb="15" eb="17">
      <t>カクニン</t>
    </rPh>
    <phoneticPr fontId="33"/>
  </si>
  <si>
    <t>判定欄に不適切等の表示がありましたら、点検表の内容を確認し、結果に誤りがなければ、ファイルを保存してください。</t>
    <rPh sb="0" eb="2">
      <t>ハンテイ</t>
    </rPh>
    <rPh sb="2" eb="3">
      <t>ラン</t>
    </rPh>
    <rPh sb="4" eb="7">
      <t>フテキセツ</t>
    </rPh>
    <rPh sb="7" eb="8">
      <t>トウ</t>
    </rPh>
    <rPh sb="9" eb="11">
      <t>ヒョウジ</t>
    </rPh>
    <rPh sb="19" eb="21">
      <t>テンケン</t>
    </rPh>
    <rPh sb="21" eb="22">
      <t>ヒョウ</t>
    </rPh>
    <rPh sb="23" eb="25">
      <t>ナイヨウ</t>
    </rPh>
    <rPh sb="26" eb="28">
      <t>カクニン</t>
    </rPh>
    <rPh sb="30" eb="32">
      <t>ケッカ</t>
    </rPh>
    <rPh sb="33" eb="34">
      <t>アヤマ</t>
    </rPh>
    <rPh sb="46" eb="48">
      <t>ホゾン</t>
    </rPh>
    <phoneticPr fontId="33"/>
  </si>
  <si>
    <t>印刷について</t>
    <rPh sb="0" eb="2">
      <t>インサツ</t>
    </rPh>
    <phoneticPr fontId="33"/>
  </si>
  <si>
    <t>シートのグループにして印刷するか、各シートごとに印刷を行ってください。</t>
    <rPh sb="11" eb="13">
      <t>インサツ</t>
    </rPh>
    <rPh sb="17" eb="18">
      <t>カク</t>
    </rPh>
    <rPh sb="24" eb="26">
      <t>インサツ</t>
    </rPh>
    <rPh sb="27" eb="28">
      <t>オコナ</t>
    </rPh>
    <phoneticPr fontId="33"/>
  </si>
  <si>
    <t>該当ページに進む（クリックすると移動します。）</t>
    <rPh sb="0" eb="2">
      <t>ガイトウ</t>
    </rPh>
    <rPh sb="6" eb="7">
      <t>スス</t>
    </rPh>
    <rPh sb="16" eb="18">
      <t>イドウ</t>
    </rPh>
    <phoneticPr fontId="7"/>
  </si>
  <si>
    <t>自主点検表　６　（ケアハウス）　について</t>
    <rPh sb="0" eb="5">
      <t>ジシュテンケンヒョウ</t>
    </rPh>
    <phoneticPr fontId="33"/>
  </si>
  <si>
    <t>この点検表は、はじめに、表紙・目次、自主点検表（ケアハウス）、自主点検結果確認シートの　４シートがあります。</t>
    <rPh sb="2" eb="5">
      <t>テンケンヒョウ</t>
    </rPh>
    <rPh sb="12" eb="14">
      <t>ヒョウシ</t>
    </rPh>
    <rPh sb="15" eb="17">
      <t>モクジ</t>
    </rPh>
    <rPh sb="18" eb="20">
      <t>ジシュ</t>
    </rPh>
    <rPh sb="20" eb="22">
      <t>テンケン</t>
    </rPh>
    <rPh sb="22" eb="23">
      <t>ヒョウ</t>
    </rPh>
    <rPh sb="31" eb="33">
      <t>ジシュ</t>
    </rPh>
    <rPh sb="33" eb="35">
      <t>テンケン</t>
    </rPh>
    <rPh sb="35" eb="37">
      <t>ケッカ</t>
    </rPh>
    <rPh sb="37" eb="39">
      <t>カクニン</t>
    </rPh>
    <phoneticPr fontId="33"/>
  </si>
  <si>
    <t>目次に戻る</t>
    <rPh sb="0" eb="2">
      <t>モクジ</t>
    </rPh>
    <rPh sb="3" eb="4">
      <t>モド</t>
    </rPh>
    <phoneticPr fontId="7"/>
  </si>
  <si>
    <t xml:space="preserve">印刷を行う場合については、Ctrlキーを押しながら　表紙・目次のシートと　自主点検表（ケアハウス）の　２つのシートを選択し
</t>
    <rPh sb="0" eb="2">
      <t>インサツ</t>
    </rPh>
    <rPh sb="3" eb="4">
      <t>オコナ</t>
    </rPh>
    <rPh sb="5" eb="7">
      <t>バアイ</t>
    </rPh>
    <rPh sb="26" eb="28">
      <t>ヒョウシ</t>
    </rPh>
    <rPh sb="29" eb="31">
      <t>モクジ</t>
    </rPh>
    <rPh sb="37" eb="39">
      <t>ジシュ</t>
    </rPh>
    <rPh sb="39" eb="41">
      <t>テンケン</t>
    </rPh>
    <rPh sb="41" eb="42">
      <t>ヒョウ</t>
    </rPh>
    <rPh sb="58" eb="60">
      <t>センタク</t>
    </rPh>
    <phoneticPr fontId="33"/>
  </si>
  <si>
    <t>８ 健康
　 管理</t>
    <rPh sb="7" eb="9">
      <t>カンリ</t>
    </rPh>
    <phoneticPr fontId="7"/>
  </si>
  <si>
    <t>（実施月を選択）</t>
    <phoneticPr fontId="7"/>
  </si>
  <si>
    <t>研修実施月</t>
    <phoneticPr fontId="7"/>
  </si>
  <si>
    <t>　また、苦情がサービスの質の向上を図る上で重要な情報であるとの認識に立ち、苦情の内容を踏まえ、サービスの質の向上に向けた取組を行っていますか。</t>
    <phoneticPr fontId="7"/>
  </si>
  <si>
    <t>生活相談員</t>
    <rPh sb="0" eb="2">
      <t>セイカツ</t>
    </rPh>
    <rPh sb="2" eb="5">
      <t>ソウダンイン</t>
    </rPh>
    <phoneticPr fontId="7"/>
  </si>
  <si>
    <t>看護職員</t>
    <rPh sb="0" eb="2">
      <t>カンゴ</t>
    </rPh>
    <rPh sb="2" eb="4">
      <t>ショクイン</t>
    </rPh>
    <phoneticPr fontId="7"/>
  </si>
  <si>
    <t>第９ 雑則
　磁気的
　記録等</t>
    <phoneticPr fontId="7"/>
  </si>
  <si>
    <t>第９</t>
    <phoneticPr fontId="7"/>
  </si>
  <si>
    <t>第９ 雑則磁気的記録等</t>
    <phoneticPr fontId="7"/>
  </si>
  <si>
    <r>
      <t>　職員の専従は、入所者へのサービスに提供に万全を期すため、職員は当該施設の職務に専念すべきこととしたものです。しかし、職員の他の職業との兼業を禁止する趣旨のものではなく、また、当該施設を運営する法人内の他の職務であっても、同時並行的に行われるものではない職務であれば、各々の職務に従事すべき時間帯が明確に区分された上で兼務することは可能です。したがって、職員の採用及び事務分掌を決定するに当たっては、この点に留意してください。
   なお、</t>
    </r>
    <r>
      <rPr>
        <u/>
        <sz val="16"/>
        <color theme="1"/>
        <rFont val="游ゴシック Medium"/>
        <family val="3"/>
        <charset val="128"/>
      </rPr>
      <t>直接入所者へのサービスの提供に当たる生活相談員及び介護職員については職員の専従の例外を適用すべきでなく、また、その他の職員についても他の社会福祉施設等に兼ねて勤務する場合等であって兼務によっても入所者へのサービスの提供に支障をきたさない場合に限り、職員の専従の例外を適用してください</t>
    </r>
    <r>
      <rPr>
        <sz val="16"/>
        <color theme="1"/>
        <rFont val="游ゴシック Medium"/>
        <family val="3"/>
        <charset val="128"/>
      </rPr>
      <t>。</t>
    </r>
    <phoneticPr fontId="7"/>
  </si>
  <si>
    <t>　作成、保存その他これらに類するもののうち、書面（書面、書類、文書、謄本、抄本、正本、副本、複本、その他文字、図形等人の知覚によって認識することできる情報が記載された紙その他有体物）で行うことが規定されている又は想定されるものについては、書面に代えて、電磁的記録により行うことができるようになりました。
　これらの作成、保存等について、電磁的記録により行っていますか。</t>
    <phoneticPr fontId="7"/>
  </si>
  <si>
    <t>　施設長は資格要件を満たしていますか。</t>
    <rPh sb="7" eb="9">
      <t>ヨウケン</t>
    </rPh>
    <rPh sb="10" eb="11">
      <t>ミ</t>
    </rPh>
    <phoneticPr fontId="7"/>
  </si>
  <si>
    <r>
      <t>　①の結果について、</t>
    </r>
    <r>
      <rPr>
        <u/>
        <sz val="16"/>
        <rFont val="游ゴシック Medium"/>
        <family val="3"/>
        <charset val="128"/>
      </rPr>
      <t>職員に周知徹底</t>
    </r>
    <r>
      <rPr>
        <sz val="16"/>
        <rFont val="游ゴシック Medium"/>
        <family val="3"/>
        <charset val="128"/>
      </rPr>
      <t>していますか。</t>
    </r>
    <phoneticPr fontId="7"/>
  </si>
  <si>
    <r>
      <t>　</t>
    </r>
    <r>
      <rPr>
        <u val="double"/>
        <sz val="16"/>
        <rFont val="游ゴシック Medium"/>
        <family val="3"/>
        <charset val="128"/>
      </rPr>
      <t>虐待の防止のための指針を整備</t>
    </r>
    <r>
      <rPr>
        <sz val="16"/>
        <rFont val="游ゴシック Medium"/>
        <family val="3"/>
        <charset val="128"/>
      </rPr>
      <t>していますか。</t>
    </r>
    <phoneticPr fontId="7"/>
  </si>
  <si>
    <r>
      <t xml:space="preserve">　感染症及び食中毒の予防及びまん延の防止のための対策を検討する委員会（感染対策委員会）をおおむね3か月に1回以上開催するとともに、その結果について、介護職員その他の職員に周知徹底を図っていますか。
  </t>
    </r>
    <r>
      <rPr>
        <sz val="16"/>
        <color theme="1"/>
        <rFont val="ＭＳ Ｐ明朝"/>
        <family val="1"/>
        <charset val="128"/>
      </rPr>
      <t xml:space="preserve"> </t>
    </r>
    <r>
      <rPr>
        <b/>
        <sz val="16"/>
        <color theme="1"/>
        <rFont val="ＭＳ Ｐ明朝"/>
        <family val="1"/>
        <charset val="128"/>
      </rPr>
      <t>なお、この委員会は、テレビ電話装置その他の情報通信機器を活用して行うことができます。</t>
    </r>
    <phoneticPr fontId="7"/>
  </si>
  <si>
    <t>軽費老人ホーム（ケアハウス）自主点検表の作成について</t>
  </si>
  <si>
    <t>第１ 一般的事項</t>
  </si>
  <si>
    <t>第２ 職員に関する事項</t>
  </si>
  <si>
    <t>第３ 設備に関する事項</t>
  </si>
  <si>
    <t>第４ 運営に関する基準</t>
  </si>
  <si>
    <t>第５ サービスの提供に関する事項</t>
  </si>
  <si>
    <t>1 入退所</t>
  </si>
  <si>
    <t>2 サービス提供の記録</t>
  </si>
  <si>
    <t>3 利用料等の受領</t>
  </si>
  <si>
    <t>4 サービス提供の方針（身体拘束、高齢者虐待）</t>
  </si>
  <si>
    <t>5 食事</t>
  </si>
  <si>
    <t>6 生活相談等</t>
  </si>
  <si>
    <t>7 居宅サービス等の利用</t>
  </si>
  <si>
    <t>8 健康管理</t>
  </si>
  <si>
    <t>9 施設長の責務</t>
  </si>
  <si>
    <t>10 生活相談員の責務</t>
  </si>
  <si>
    <t>11 勤務体制の確保等</t>
  </si>
  <si>
    <t>12 業務継続計画の策定等</t>
  </si>
  <si>
    <t>13 定員の遵守</t>
  </si>
  <si>
    <t>14 衛生管理等</t>
  </si>
  <si>
    <t>15 協力医療機関等</t>
  </si>
  <si>
    <t>16 掲示</t>
  </si>
  <si>
    <t>17 秘密保持等</t>
  </si>
  <si>
    <t>18 広告</t>
  </si>
  <si>
    <t>19 苦情処理</t>
  </si>
  <si>
    <t>20 地域との連携等</t>
  </si>
  <si>
    <t>21 事故発生の防止及び発生時の対応</t>
  </si>
  <si>
    <t>第９ 雑則</t>
  </si>
  <si>
    <t>参考 職員の「常勤換算方法」「常勤」の用語の定義の変更について</t>
  </si>
  <si>
    <t>　当該軽費老人ホームの従業者としての職務に従事する場合</t>
    <rPh sb="3" eb="5">
      <t>ケイヒ</t>
    </rPh>
    <rPh sb="5" eb="7">
      <t>ロウジン</t>
    </rPh>
    <phoneticPr fontId="7"/>
  </si>
  <si>
    <t>平20老発 
0530002 
第3の1の(5)</t>
  </si>
  <si>
    <t>(a) 委員会のメンバーについては、幅広い職種（例えば、施設長、事務長、介護職
　員、生活相談員）により構成していますか。</t>
    <phoneticPr fontId="7"/>
  </si>
  <si>
    <t>(b)(a)の構成メンバーの責務及び役割分担を明確にするとともに、専任の身体的拘束
　等の適正化対応策を担当する者を定めていますか。</t>
    <phoneticPr fontId="7"/>
  </si>
  <si>
    <t>平20老発 
0530002 
第5の4の(2)</t>
    <phoneticPr fontId="7"/>
  </si>
  <si>
    <t>　なお、同一 施設内での複数担当 (※)の兼務や他の事業所・施設等との 担当 (※)の兼務については、担当者としての職務に支障がなければ差し支えありません。
　ただし、日常的に兼務先の各事業所内の業務に従事しており、 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7"/>
  </si>
  <si>
    <t xml:space="preserve"> 平20厚令107第22 条は、軽費老人ホームの施設長の責務を、入所者本位のサービス提供を行うため、入所者へのサービス提供の場面等で生じる事象を適時かつ適切に把握しながら、従業者及び業務の管理を一元的に行うとともに、従業者に運営に関する基準の規定を遵守させるために必要な指揮命令を行うこととしたものです。</t>
    <rPh sb="16" eb="18">
      <t>ケイヒ</t>
    </rPh>
    <rPh sb="18" eb="20">
      <t>ロウジン</t>
    </rPh>
    <rPh sb="24" eb="27">
      <t>シセツチョウ</t>
    </rPh>
    <rPh sb="28" eb="30">
      <t>セキム</t>
    </rPh>
    <rPh sb="32" eb="35">
      <t>ニュウショシャ</t>
    </rPh>
    <rPh sb="35" eb="37">
      <t>ホンイ</t>
    </rPh>
    <rPh sb="42" eb="44">
      <t>テイキョウ</t>
    </rPh>
    <rPh sb="45" eb="46">
      <t>オコナ</t>
    </rPh>
    <rPh sb="50" eb="53">
      <t>ニュウショシャ</t>
    </rPh>
    <rPh sb="59" eb="61">
      <t>テイキョウ</t>
    </rPh>
    <rPh sb="62" eb="65">
      <t>バメントウ</t>
    </rPh>
    <rPh sb="66" eb="67">
      <t>ショウ</t>
    </rPh>
    <rPh sb="69" eb="71">
      <t>ジショウ</t>
    </rPh>
    <rPh sb="72" eb="74">
      <t>テキジ</t>
    </rPh>
    <rPh sb="76" eb="78">
      <t>テキセツ</t>
    </rPh>
    <rPh sb="79" eb="81">
      <t>ハアク</t>
    </rPh>
    <rPh sb="86" eb="89">
      <t>ジュウギョウシャ</t>
    </rPh>
    <rPh sb="89" eb="90">
      <t>オヨ</t>
    </rPh>
    <rPh sb="91" eb="93">
      <t>ギョウム</t>
    </rPh>
    <rPh sb="94" eb="96">
      <t>カンリ</t>
    </rPh>
    <rPh sb="97" eb="100">
      <t>イチゲンテキ</t>
    </rPh>
    <rPh sb="101" eb="102">
      <t>オコナ</t>
    </rPh>
    <rPh sb="108" eb="111">
      <t>ジュウギョウシャ</t>
    </rPh>
    <rPh sb="112" eb="114">
      <t>ウンエイ</t>
    </rPh>
    <rPh sb="115" eb="116">
      <t>カン</t>
    </rPh>
    <rPh sb="118" eb="120">
      <t>キジュン</t>
    </rPh>
    <rPh sb="121" eb="123">
      <t>キテイ</t>
    </rPh>
    <rPh sb="124" eb="126">
      <t>ジュンシュ</t>
    </rPh>
    <rPh sb="132" eb="134">
      <t>ヒツヨウ</t>
    </rPh>
    <rPh sb="135" eb="139">
      <t>シキメイレイ</t>
    </rPh>
    <rPh sb="140" eb="141">
      <t>オコナ</t>
    </rPh>
    <phoneticPr fontId="7"/>
  </si>
  <si>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t>
    <phoneticPr fontId="7"/>
  </si>
  <si>
    <t>　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7"/>
  </si>
  <si>
    <t xml:space="preserve">平20老発 
0530002 
第5の12の(2) </t>
    <phoneticPr fontId="7"/>
  </si>
  <si>
    <t>平20老発
0530002
第5の13の(2)のア</t>
    <phoneticPr fontId="7"/>
  </si>
  <si>
    <t>　なお、同一施設内での複数担当(※)の兼務や他の事業所・施設等との担当(※)の兼務については、担当者としての職務に支障がなければ差し支えありません。
　ただし、日常的に兼務先の各事業所内の業務に従事しており、入居者や施設の状況を適切に把握している者など、各担当者としての職務を遂行する上で支障がないと考えられる者を選任してください。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7"/>
  </si>
  <si>
    <t xml:space="preserve">条例 第29条 第3項 
平20厚令107 
第28条 第3項 
平20老発 
0530002 
第5の15の(1) </t>
    <phoneticPr fontId="7"/>
  </si>
  <si>
    <t>　原則として、重要事項 を当該軽費老人ホームのウェブサイトに掲載 することが規定されました。
　ウェブサイトとは、法人 のホームページ等のことをいいます。
　なお、軽費老人ホームは、重要事項の掲示及びウェブサイトへの掲載を行うにあたり、 次に掲げる点に留意する必要があります。</t>
    <rPh sb="15" eb="17">
      <t>ケイヒ</t>
    </rPh>
    <rPh sb="17" eb="19">
      <t>ロウジン</t>
    </rPh>
    <phoneticPr fontId="7"/>
  </si>
  <si>
    <t>　施設の見やすい場所とは、重要事項を伝えるべき入所申込者、入所者又はその家族に対して見やすい場所のことであること。</t>
    <phoneticPr fontId="7"/>
  </si>
  <si>
    <t>　職員の勤務の体制については、職種ごと、常勤・非常勤ごと等の人数を掲示する趣旨であり、職員の氏名まで掲示することを求めるものではないこと。</t>
    <rPh sb="1" eb="3">
      <t>ショクイン</t>
    </rPh>
    <rPh sb="43" eb="45">
      <t>ショクイン</t>
    </rPh>
    <phoneticPr fontId="7"/>
  </si>
  <si>
    <t>　自ら管理するホームページ等を有さず、ウェブサイトへの掲載が過重な負担となる場合は、ウェブサイトへの掲載は行わないことができること。なお、その場合も基準省令第28条第１項の規定による掲示は行う必要があるが、これを同条第２項や基準省令第40条第１項の規定による措置に代えることができること。</t>
    <rPh sb="1" eb="2">
      <t>ミズカ</t>
    </rPh>
    <rPh sb="3" eb="5">
      <t>カンリ</t>
    </rPh>
    <rPh sb="13" eb="14">
      <t>トウ</t>
    </rPh>
    <rPh sb="15" eb="16">
      <t>ユウ</t>
    </rPh>
    <rPh sb="27" eb="29">
      <t>ケイサイ</t>
    </rPh>
    <rPh sb="30" eb="32">
      <t>カジュウ</t>
    </rPh>
    <rPh sb="33" eb="35">
      <t>フタン</t>
    </rPh>
    <rPh sb="38" eb="40">
      <t>バアイ</t>
    </rPh>
    <rPh sb="50" eb="52">
      <t>ケイサイ</t>
    </rPh>
    <rPh sb="53" eb="54">
      <t>オコナ</t>
    </rPh>
    <rPh sb="74" eb="76">
      <t>キジュン</t>
    </rPh>
    <rPh sb="76" eb="78">
      <t>ショウレイ</t>
    </rPh>
    <rPh sb="78" eb="79">
      <t>ダイ</t>
    </rPh>
    <rPh sb="81" eb="82">
      <t>ジョウ</t>
    </rPh>
    <rPh sb="82" eb="83">
      <t>ダイ</t>
    </rPh>
    <rPh sb="84" eb="85">
      <t>コウ</t>
    </rPh>
    <rPh sb="86" eb="88">
      <t>キテイ</t>
    </rPh>
    <rPh sb="91" eb="93">
      <t>ケイジ</t>
    </rPh>
    <rPh sb="94" eb="95">
      <t>オコナ</t>
    </rPh>
    <rPh sb="96" eb="98">
      <t>ヒツヨウ</t>
    </rPh>
    <rPh sb="106" eb="108">
      <t>ドウジョウ</t>
    </rPh>
    <rPh sb="108" eb="109">
      <t>ダイ</t>
    </rPh>
    <rPh sb="110" eb="111">
      <t>コウ</t>
    </rPh>
    <rPh sb="112" eb="114">
      <t>キジュン</t>
    </rPh>
    <rPh sb="114" eb="116">
      <t>ショウレイ</t>
    </rPh>
    <rPh sb="116" eb="117">
      <t>ダイ</t>
    </rPh>
    <rPh sb="119" eb="120">
      <t>ジョウ</t>
    </rPh>
    <rPh sb="120" eb="121">
      <t>ダイ</t>
    </rPh>
    <rPh sb="122" eb="123">
      <t>コウ</t>
    </rPh>
    <rPh sb="124" eb="126">
      <t>キテイ</t>
    </rPh>
    <rPh sb="129" eb="131">
      <t>ソチ</t>
    </rPh>
    <rPh sb="132" eb="133">
      <t>カ</t>
    </rPh>
    <phoneticPr fontId="7"/>
  </si>
  <si>
    <t>入所者の病状が急変した場合等において医師又は看護職員が相談対応を行う体制を、常時確保していること。 
当該軽費老人ホームからの診療の求めがあった場合において診療を行う体制を、常時確保していること。</t>
    <phoneticPr fontId="7"/>
  </si>
  <si>
    <t>①</t>
    <phoneticPr fontId="7"/>
  </si>
  <si>
    <t>②</t>
    <phoneticPr fontId="7"/>
  </si>
  <si>
    <t>条例 第28条 第3項 
平20厚令107 
第27条 第3項</t>
    <phoneticPr fontId="7"/>
  </si>
  <si>
    <t>条例 第28条 第4項 
平20厚令107 
第27条 第4項</t>
    <phoneticPr fontId="7"/>
  </si>
  <si>
    <t>条例 第28条 第5項 
平20厚令107 
第27条 第5項</t>
    <phoneticPr fontId="7"/>
  </si>
  <si>
    <t>条例 第28条 第6項 
平20厚令107 
第27条 第6項</t>
    <phoneticPr fontId="7"/>
  </si>
  <si>
    <t xml:space="preserve">平20老発 
0530002 
第5の14の(1) </t>
    <phoneticPr fontId="7"/>
  </si>
  <si>
    <t xml:space="preserve">　連携する医療機関は、在宅療養支援病院や在宅療養支援診療所、地域包括ケア病棟(200 床未満)を持つ医療機関等の在宅医療を支援する地域の医療機関（以下、在宅療養支援病院等）と連携を行うことが想定されます。
　なお、令和６年度診療報酬改定において新設される地域包括医療病棟を持つ医療機関は、前述の在宅療養支援病院等を除き、連携の対象として想定される医療機関には含まれないため留意してください。
</t>
    <rPh sb="54" eb="55">
      <t>トウ</t>
    </rPh>
    <phoneticPr fontId="7"/>
  </si>
  <si>
    <t>　届出については、指定の様式により行ってください。
　なお、協力医療機関の名称や契約内容の変更があった場合には、速やかに都道府県知事に届け出てください。
　経過措置期間において、① ② ③の要件を満たす協力医療機関を確保できていない場合は、経過措置の期限内に確保するための計画を併せて届け出を行ってください。</t>
    <rPh sb="9" eb="11">
      <t>シテイ</t>
    </rPh>
    <rPh sb="12" eb="14">
      <t>ヨウシキ</t>
    </rPh>
    <rPh sb="17" eb="18">
      <t>オコナ</t>
    </rPh>
    <rPh sb="60" eb="64">
      <t>トドウフケン</t>
    </rPh>
    <rPh sb="64" eb="66">
      <t>チジ</t>
    </rPh>
    <phoneticPr fontId="7"/>
  </si>
  <si>
    <t xml:space="preserve">平20老発 
0530002 
第5の14の(2) </t>
    <phoneticPr fontId="7"/>
  </si>
  <si>
    <t>　取り決めの内容としては、流行初期期間経過後（新興感染症の発生の公表後４か月程度から６カ月程度経過後）において、養護老人ホームの入所者が新興感染症に感染した場合に、相談、診療、入院の要否の判断、入院調整等を行うことが想定されます。
　なお、第二種協定指定医療機関である薬局や訪問看護ステーションとの連携を行うことを妨げるものではありません。</t>
    <rPh sb="56" eb="60">
      <t>ヨウゴロウジン</t>
    </rPh>
    <phoneticPr fontId="7"/>
  </si>
  <si>
    <t xml:space="preserve">平20老発 
0530002 
第5の14の(3) </t>
    <phoneticPr fontId="7"/>
  </si>
  <si>
    <t>　協力医療機関が第二種協定指定医療機関である場合には、（３）で定められた入所者の急変時等における対応の確認と合わせ、当該協力機関との間で、新興感染症の発生時等における対応について協議を行うことを義務付けるものです。
　協議の結果、当該協力医療機関との間で新興感染症の発生時等の対応の取り決めがなされない場合も考えられますが、協力医療機関のように日頃から連携のある第二種協定指定医療機関と取り決めを行うことが望ましいです。</t>
    <phoneticPr fontId="7"/>
  </si>
  <si>
    <t xml:space="preserve">平20老発 
0530002 
第5の14の(4) </t>
    <phoneticPr fontId="7"/>
  </si>
  <si>
    <t xml:space="preserve">平20老発 
0530002 
第5の14の(5) </t>
    <phoneticPr fontId="7"/>
  </si>
  <si>
    <t>　「速やかに入所させることができるよう努めなければならない」とは、必ずしも退院後に再入所を希望する入所者のために常に居室を確保しておくということではなく、できる限り円滑に再入所できるよう努めなければならないということです。</t>
    <rPh sb="58" eb="60">
      <t>キョシツ</t>
    </rPh>
    <phoneticPr fontId="7"/>
  </si>
  <si>
    <t xml:space="preserve">平20老発 
0530002 
第5の12の(3) </t>
    <phoneticPr fontId="7"/>
  </si>
  <si>
    <t xml:space="preserve">平20老発 
0530002 
第5の12の(4) </t>
    <phoneticPr fontId="7"/>
  </si>
  <si>
    <t>２ 職員数等（2） 施設長</t>
    <phoneticPr fontId="7"/>
  </si>
  <si>
    <t>平20厚令107
附則 第6条 第4項
平20老発 
0530002 
第3の1の(3)のア
平20老発
0530002
第3の1の(3)のア</t>
    <phoneticPr fontId="7"/>
  </si>
  <si>
    <t>平20厚令107 
第26条 第2項 第2号</t>
    <phoneticPr fontId="7"/>
  </si>
  <si>
    <t xml:space="preserve">条例 第29条 第2項 
平20厚令107 
第28条 第2項 
平20老発 
0530002 
第5の15の(2) </t>
    <phoneticPr fontId="7"/>
  </si>
  <si>
    <t>（1）常勤換算方法</t>
  </si>
  <si>
    <t>　虐待の発生又はその再発を防止するため、次に掲げる措置を講じなければなりません。</t>
    <phoneticPr fontId="7"/>
  </si>
  <si>
    <t xml:space="preserve">　なお、同一施設内での複数担当(※)の兼務や他の事業所・施設等との担当(※)の兼務については、担当者としての職務に支障がなければ差し支えありません。
　ただし、日常的に兼務先の各事業所内の業務に従事しており、入居者や施設の状況を適切に把握している者など、各担当者としての職務を遂行する上で支障がないと考えられる者を選任してください。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  </t>
    <phoneticPr fontId="7"/>
  </si>
  <si>
    <t>平20老発
0530002
第5の4の(3)</t>
    <phoneticPr fontId="7"/>
  </si>
  <si>
    <t xml:space="preserve">条例 第18条 </t>
    <phoneticPr fontId="7"/>
  </si>
  <si>
    <t>　施設は、感染症や災害が発生した場合であっても、入所者が継続してサービスの提供を受けられるよう、サービスの提供を継続的に実施するための、及び非常時の体制で早期の業務再開を図るための計画（業務継続計画）を策定し、その計画に従い、必要な研修及び訓練（シミュレーション）を実施しなければならないことになりました。</t>
    <phoneticPr fontId="7"/>
  </si>
  <si>
    <t>　構成メンバーの責務及び役割分担を明確にするとともに、感染対策を担当する者（感染対策担当者）を決めておくことが必要です。</t>
    <rPh sb="1" eb="3">
      <t>コウセイ</t>
    </rPh>
    <rPh sb="8" eb="10">
      <t>セキム</t>
    </rPh>
    <rPh sb="10" eb="11">
      <t>オヨ</t>
    </rPh>
    <rPh sb="12" eb="14">
      <t>ヤクワリ</t>
    </rPh>
    <rPh sb="14" eb="16">
      <t>ブンタン</t>
    </rPh>
    <rPh sb="17" eb="19">
      <t>メイカク</t>
    </rPh>
    <rPh sb="27" eb="29">
      <t>カンセン</t>
    </rPh>
    <rPh sb="29" eb="31">
      <t>タイサク</t>
    </rPh>
    <rPh sb="32" eb="34">
      <t>タントウ</t>
    </rPh>
    <rPh sb="36" eb="37">
      <t>モノ</t>
    </rPh>
    <rPh sb="38" eb="40">
      <t>カンセン</t>
    </rPh>
    <rPh sb="40" eb="42">
      <t>タイサク</t>
    </rPh>
    <rPh sb="42" eb="45">
      <t>タントウシャ</t>
    </rPh>
    <rPh sb="47" eb="48">
      <t>キ</t>
    </rPh>
    <rPh sb="55" eb="57">
      <t>ヒツヨウ</t>
    </rPh>
    <phoneticPr fontId="7"/>
  </si>
  <si>
    <t xml:space="preserve">　また、感染症の予防及びまん延の防止のための訓練（シュミレーション）を定期的（年２回以上）に実施していますか。
</t>
    <phoneticPr fontId="7"/>
  </si>
  <si>
    <t>　軽費老人ホームは、協力医療機関を定めるに当たっては、次に掲げる要件を満たす協力医療機関を定めるように努めなければなりません。</t>
    <phoneticPr fontId="7"/>
  </si>
  <si>
    <t>　軽費老人ホームは、一年に一回以上、協力医療機関との間で、入所者の病状が急変した場合等の対応を確認するとともに、協力医療機関の名称等を、都道府県知事に届け出なければなりません。</t>
    <phoneticPr fontId="7"/>
  </si>
  <si>
    <t>　 軽費老人ホームは、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なければなりません。</t>
    <phoneticPr fontId="7"/>
  </si>
  <si>
    <t xml:space="preserve">　軽費老人ホームは、協力医療機関が第二種協定指定医療機関である場合においては、当該第二種協定指定医療機関との間で、新興感染症の発生時等の対応について協議を行わなければなりません。 </t>
    <phoneticPr fontId="7"/>
  </si>
  <si>
    <t>　軽費老人ホームは、入所者が協力医療機関その他の医療機関に入院した後に、当該入所者の病状が軽快し、退院が可能となった場合においては、再び当該軽費老人ホームに速やかに入所させることができるように努めなければなりません。</t>
    <phoneticPr fontId="7"/>
  </si>
  <si>
    <t>職員の「常勤換算方法」、「常勤」の用語の定義について</t>
    <phoneticPr fontId="7"/>
  </si>
  <si>
    <t>　このため、拘束を開始する際、電話等で家族等に連絡が取れない場合は、連絡を試みた旨について、説明書上等に記録するようにしてください。</t>
    <phoneticPr fontId="7"/>
  </si>
  <si>
    <r>
      <t>　入所者の人権の擁護、虐待の防止等のため、必要な体制の整備を行うとともに、その職員に対し、研修を実施する等の措置を講じていますか。</t>
    </r>
    <r>
      <rPr>
        <strike/>
        <sz val="16"/>
        <color rgb="FFFF0000"/>
        <rFont val="游ゴシック Medium"/>
        <family val="3"/>
        <charset val="128"/>
      </rPr>
      <t>　</t>
    </r>
    <phoneticPr fontId="7"/>
  </si>
  <si>
    <t>◎施設の運営理念（処遇の基本方針等）を記載（入力）してください。</t>
    <rPh sb="22" eb="24">
      <t>ニュウリョク</t>
    </rPh>
    <phoneticPr fontId="7"/>
  </si>
  <si>
    <t>（施設の運営規程の内容を確認し、各項目が規定されている場合には□内について〇を選択してください。）</t>
    <rPh sb="1" eb="3">
      <t>シセツ</t>
    </rPh>
    <rPh sb="4" eb="8">
      <t>ウンエイキテイ</t>
    </rPh>
    <rPh sb="9" eb="11">
      <t>ナイヨウ</t>
    </rPh>
    <rPh sb="12" eb="14">
      <t>カクニン</t>
    </rPh>
    <rPh sb="16" eb="19">
      <t>カクコウモク</t>
    </rPh>
    <rPh sb="20" eb="22">
      <t>キテイ</t>
    </rPh>
    <rPh sb="27" eb="29">
      <t>バアイ</t>
    </rPh>
    <rPh sb="32" eb="33">
      <t>ナイ</t>
    </rPh>
    <rPh sb="39" eb="41">
      <t>センタク</t>
    </rPh>
    <phoneticPr fontId="7"/>
  </si>
  <si>
    <t>　施設の常勤の職員が勤務すべき就業規則上の勤務時間を記入（入力）して下さい。</t>
    <rPh sb="26" eb="28">
      <t>キニュウ</t>
    </rPh>
    <rPh sb="29" eb="31">
      <t>ニュウリョク</t>
    </rPh>
    <phoneticPr fontId="7"/>
  </si>
  <si>
    <t>　ただし、以下の場合であって、当該事業所の管理業務に支障がないときは、他の職務を兼ねることができます。</t>
    <rPh sb="5" eb="7">
      <t>イカ</t>
    </rPh>
    <rPh sb="8" eb="10">
      <t>バアイ</t>
    </rPh>
    <rPh sb="15" eb="17">
      <t>トウガイ</t>
    </rPh>
    <rPh sb="17" eb="20">
      <t>ジギョウショ</t>
    </rPh>
    <rPh sb="21" eb="23">
      <t>カンリ</t>
    </rPh>
    <rPh sb="23" eb="25">
      <t>ギョウム</t>
    </rPh>
    <rPh sb="26" eb="28">
      <t>シショウ</t>
    </rPh>
    <rPh sb="35" eb="36">
      <t>タ</t>
    </rPh>
    <rPh sb="37" eb="39">
      <t>ショクム</t>
    </rPh>
    <rPh sb="40" eb="41">
      <t>カ</t>
    </rPh>
    <phoneticPr fontId="7"/>
  </si>
  <si>
    <t>　同一の事業者によって設置された他の事業所、施設等の施設長又は従業者としての職務に従事する場合であって、当該他の事業所、施設等の施設長又は従業者としての職務に従事する時間帯も、当該軽費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t>
    <rPh sb="26" eb="29">
      <t>シセツチョウ</t>
    </rPh>
    <rPh sb="64" eb="67">
      <t>シセツチョウ</t>
    </rPh>
    <rPh sb="90" eb="92">
      <t>ケイヒ</t>
    </rPh>
    <rPh sb="174" eb="177">
      <t>シセツチョウ</t>
    </rPh>
    <phoneticPr fontId="7"/>
  </si>
  <si>
    <t>　この場合の他の事業所、施設等の事業の内容は問いませんが、例えば、管理すべき事業所数が過剰であると個別に判断される場合や、事故発生時等の緊急時において施設長自身が速やかに当該軽費老人ホームに駆け付けることができない体制となっている場合などは、管理業務に支障があると考えられます。</t>
    <rPh sb="75" eb="78">
      <t>シセツチョウ</t>
    </rPh>
    <rPh sb="87" eb="89">
      <t>ケイヒ</t>
    </rPh>
    <phoneticPr fontId="7"/>
  </si>
  <si>
    <t>ア)　平常時の対応（建物・設備の安全対策、電気・水道等のライフラインが停止
　　した場合の対策、必要品の備蓄等）</t>
    <phoneticPr fontId="7"/>
  </si>
  <si>
    <t>ウ)　感染拡大防止体制の確立（保健所との連携、濃厚接触者への対応、関係者と
　　の情報共有等）</t>
    <phoneticPr fontId="7"/>
  </si>
  <si>
    <t>ア)　平時からの備え（体制構築・整備、感染症防止に向けた取組の実施、備蓄品
　　の確保等）</t>
    <phoneticPr fontId="7"/>
  </si>
  <si>
    <t>（施設の指針の内容を確認し、規定されている場合には□内について〇を選択してください。）</t>
    <rPh sb="1" eb="3">
      <t>シセツ</t>
    </rPh>
    <rPh sb="4" eb="6">
      <t>シシン</t>
    </rPh>
    <rPh sb="7" eb="9">
      <t>ナイヨウ</t>
    </rPh>
    <rPh sb="10" eb="12">
      <t>カクニン</t>
    </rPh>
    <rPh sb="14" eb="16">
      <t>キテイ</t>
    </rPh>
    <rPh sb="21" eb="23">
      <t>バアイ</t>
    </rPh>
    <rPh sb="26" eb="27">
      <t>ナイ</t>
    </rPh>
    <rPh sb="33" eb="35">
      <t>センタク</t>
    </rPh>
    <phoneticPr fontId="7"/>
  </si>
  <si>
    <t>（施設の指針の内容を確認し、各項目が規定されている場合には□内について〇を選択してください。）</t>
    <rPh sb="1" eb="3">
      <t>シセツ</t>
    </rPh>
    <rPh sb="4" eb="6">
      <t>シシン</t>
    </rPh>
    <rPh sb="7" eb="9">
      <t>ナイヨウ</t>
    </rPh>
    <rPh sb="10" eb="12">
      <t>カクニン</t>
    </rPh>
    <rPh sb="14" eb="17">
      <t>カクコウモク</t>
    </rPh>
    <rPh sb="18" eb="20">
      <t>キテイ</t>
    </rPh>
    <rPh sb="25" eb="27">
      <t>バアイ</t>
    </rPh>
    <rPh sb="30" eb="31">
      <t>ナイ</t>
    </rPh>
    <rPh sb="37" eb="39">
      <t>センタク</t>
    </rPh>
    <phoneticPr fontId="7"/>
  </si>
  <si>
    <t>施設</t>
    <rPh sb="0" eb="2">
      <t>シセツ</t>
    </rPh>
    <phoneticPr fontId="7"/>
  </si>
  <si>
    <t>施設の介護職員の配置状況を記入してください。</t>
    <phoneticPr fontId="7"/>
  </si>
  <si>
    <t>施設の生活相談員の配置状況を記入してください。</t>
    <phoneticPr fontId="7"/>
  </si>
  <si>
    <t>　ただし、法律に規定されている「母性健康管理措置」、「育児 、介護及び治療のための所定労働時間の短縮等の措置」が講じられている場合、３０時間以上の勤務で、常勤換算方法での計算に当たり、常勤の従事者が勤務すべき時間数を満たすものとし、１として取り扱うことが可能です。</t>
    <rPh sb="17" eb="18">
      <t>セイ</t>
    </rPh>
    <phoneticPr fontId="7"/>
  </si>
  <si>
    <r>
      <t>　ただし、</t>
    </r>
    <r>
      <rPr>
        <b/>
        <sz val="16"/>
        <rFont val="游ゴシック Medium"/>
        <family val="3"/>
        <charset val="128"/>
      </rPr>
      <t>母性健康管理措置又は育児 、介護及び治療のための所定労働時間の短縮措置</t>
    </r>
    <r>
      <rPr>
        <sz val="16"/>
        <rFont val="游ゴシック Medium"/>
        <family val="3"/>
        <charset val="128"/>
      </rPr>
      <t>が講じられている者については、入所者の処遇に支障がない体制が施設として整っている場合は例外的に常勤の従業者が勤務すべき時間数を30時間として取り扱うことが可能です。</t>
    </r>
    <phoneticPr fontId="7"/>
  </si>
  <si>
    <t>　当該施設に併設される他の事業所（同一敷地内に所在する又 は道路を隔てて隣接する事業所をいう。ただし、管理上支障がない場合は、その他の事業所を含む。）の職務であって、当該施設の職務と同時並行的に行われることが差し支えないと考えられるものについては、それぞれに係る勤務時間の合計が常勤の職員が勤務すべき時間数に達していれば、常勤の要件を満たすものとして扱われます。</t>
    <phoneticPr fontId="7"/>
  </si>
  <si>
    <t>　身体的拘束その他の行動制限を行う以外に代替する介護方法がないこと。</t>
    <phoneticPr fontId="7"/>
  </si>
  <si>
    <t>　身体的拘束その他の行動制限が一時的なものであること。</t>
    <rPh sb="3" eb="4">
      <t>テキ</t>
    </rPh>
    <phoneticPr fontId="7"/>
  </si>
  <si>
    <t>身体的拘束等禁止の対象となる具体的行為
　ア　一人歩きしないように、車いすやいす、ベッドに体幹や四肢をひも等で縛る。
　イ　転落しないように、ベッドに体幹や四肢をひも等で縛る。
　ウ　自分で降りられないようにベッドを柵(サイドレール)で囲む
　　　（4点柵又はベッドを壁際に寄せた反対側2点柵設置）。
　エ　点滴・経管栄養等のチューブを抜かないように、四肢をひも等で縛る。
　オ　点滴・経管栄養等のチューブを抜かないように、または皮膚をかきむしらな
　　　いように、手指の機能を制限するミトン型の手袋等をつける。
　カ　車いすやいすからずり落ちたり、立ち上がったりしないように、Ｙ字型拘束
　　　帯や腰ベルト、車いすテーブルをつける。
　キ　立ち上がる能力のある人の立ち上がりを妨げるようないすを使用する。
　ク　脱衣やおむつはずしを制限するために、介護衣(つなぎ服)を着せる。
　ケ　他人への迷惑行為を防ぐために、ベッドなどに体幹や四肢をひも等で縛る。
　コ　行動を落ち着かせるために、向精神薬を過剰に服用させる。
　サ　自分の意思で開けることのできない居室等に隔離する。</t>
    <rPh sb="2" eb="3">
      <t>テキ</t>
    </rPh>
    <rPh sb="5" eb="6">
      <t>トウ</t>
    </rPh>
    <rPh sb="23" eb="25">
      <t>ヒトリ</t>
    </rPh>
    <rPh sb="25" eb="26">
      <t>アル</t>
    </rPh>
    <phoneticPr fontId="7"/>
  </si>
  <si>
    <t>緊急やむを得ず身体的拘束等を実施している場合の内容</t>
    <rPh sb="9" eb="10">
      <t>テキ</t>
    </rPh>
    <rPh sb="12" eb="13">
      <t>トウ</t>
    </rPh>
    <phoneticPr fontId="7"/>
  </si>
  <si>
    <t>身体的拘束等の態様</t>
    <rPh sb="2" eb="3">
      <t>テキ</t>
    </rPh>
    <rPh sb="5" eb="6">
      <t>トウ</t>
    </rPh>
    <phoneticPr fontId="7"/>
  </si>
  <si>
    <t>　施設長及び各職種の従業者で構成する「身体的拘束等の適正化のための対策を検討する委員会」（以下「身体的拘束等適正化検討委員会」）を設置し、施設全体で身体的拘束等廃止に取り組んでいますか。</t>
    <rPh sb="53" eb="54">
      <t>トウ</t>
    </rPh>
    <rPh sb="76" eb="77">
      <t>テキ</t>
    </rPh>
    <rPh sb="79" eb="80">
      <t>トウ</t>
    </rPh>
    <phoneticPr fontId="7"/>
  </si>
  <si>
    <t>　身体的拘束等適正化検討委員会の開催状況等について</t>
    <rPh sb="1" eb="4">
      <t>シンタイテキ</t>
    </rPh>
    <rPh sb="6" eb="7">
      <t>トウ</t>
    </rPh>
    <phoneticPr fontId="7"/>
  </si>
  <si>
    <r>
      <t xml:space="preserve"> 　平成30年4月から、</t>
    </r>
    <r>
      <rPr>
        <u/>
        <sz val="16"/>
        <rFont val="游ゴシック Medium"/>
        <family val="3"/>
        <charset val="128"/>
      </rPr>
      <t>身体的拘束等実施者の有無に関わらず</t>
    </r>
    <r>
      <rPr>
        <sz val="16"/>
        <rFont val="游ゴシック Medium"/>
        <family val="3"/>
        <charset val="128"/>
      </rPr>
      <t xml:space="preserve">、委員会の開催
　（下記①②）、指針の整備（③）及び研修の実施（④）が義務付けられました。
</t>
    </r>
    <rPh sb="14" eb="15">
      <t>テキ</t>
    </rPh>
    <rPh sb="17" eb="18">
      <t>トウ</t>
    </rPh>
    <phoneticPr fontId="7"/>
  </si>
  <si>
    <t>　身体的拘束等適正化検討委員会は、３月に１回以上開催していますか。</t>
    <rPh sb="6" eb="7">
      <t>トウ</t>
    </rPh>
    <phoneticPr fontId="7"/>
  </si>
  <si>
    <r>
      <t>　①の結果について、介護職員その他の</t>
    </r>
    <r>
      <rPr>
        <u/>
        <sz val="16"/>
        <rFont val="游ゴシック Medium"/>
        <family val="3"/>
        <charset val="128"/>
      </rPr>
      <t>従業者に周知徹底</t>
    </r>
    <r>
      <rPr>
        <sz val="16"/>
        <rFont val="游ゴシック Medium"/>
        <family val="3"/>
        <charset val="128"/>
      </rPr>
      <t>していますか。</t>
    </r>
    <phoneticPr fontId="7"/>
  </si>
  <si>
    <r>
      <t>　身体的拘束等の適正化のための</t>
    </r>
    <r>
      <rPr>
        <u/>
        <sz val="16"/>
        <rFont val="游ゴシック Medium"/>
        <family val="3"/>
        <charset val="128"/>
      </rPr>
      <t>指針を整備</t>
    </r>
    <r>
      <rPr>
        <sz val="16"/>
        <rFont val="游ゴシック Medium"/>
        <family val="3"/>
        <charset val="128"/>
      </rPr>
      <t>していますか。</t>
    </r>
    <phoneticPr fontId="7"/>
  </si>
  <si>
    <r>
      <t>　介護職員その他の従業者に対し、身体的拘束等の適正化のための</t>
    </r>
    <r>
      <rPr>
        <u/>
        <sz val="16"/>
        <rFont val="游ゴシック Medium"/>
        <family val="3"/>
        <charset val="128"/>
      </rPr>
      <t>研修</t>
    </r>
    <r>
      <rPr>
        <sz val="16"/>
        <rFont val="游ゴシック Medium"/>
        <family val="3"/>
        <charset val="128"/>
      </rPr>
      <t>を</t>
    </r>
    <r>
      <rPr>
        <u/>
        <sz val="16"/>
        <rFont val="游ゴシック Medium"/>
        <family val="3"/>
        <charset val="128"/>
      </rPr>
      <t>定期的（年２回以上）に実施</t>
    </r>
    <r>
      <rPr>
        <sz val="16"/>
        <rFont val="游ゴシック Medium"/>
        <family val="3"/>
        <charset val="128"/>
      </rPr>
      <t>していますか。</t>
    </r>
    <phoneticPr fontId="7"/>
  </si>
  <si>
    <t>　施設長は、身体的拘束等廃止に係る、外部の研修等に参加していますか。</t>
    <rPh sb="8" eb="9">
      <t>テキ</t>
    </rPh>
    <rPh sb="11" eb="12">
      <t>トウ</t>
    </rPh>
    <phoneticPr fontId="7"/>
  </si>
  <si>
    <t>　身体的拘束等適正化検討委員会の概要等　</t>
    <rPh sb="6" eb="7">
      <t>トウ</t>
    </rPh>
    <phoneticPr fontId="7"/>
  </si>
  <si>
    <t>【身体的拘束等適正化検討委員会について】</t>
    <rPh sb="6" eb="7">
      <t>トウ</t>
    </rPh>
    <phoneticPr fontId="7"/>
  </si>
  <si>
    <t>(c) 身体的拘束等適正化検討委員会は、運営委員会など他の委員会と独立して設置・
　運営していますか。
　（ただし、関係する職種、取り扱う事項等が相互に関係が深いと認められる他の会
　議体と一体的に設置・運営しても差し支えありません。）</t>
    <rPh sb="9" eb="10">
      <t>トウ</t>
    </rPh>
    <phoneticPr fontId="7"/>
  </si>
  <si>
    <t>　身体的拘束等適正化検討委員会の責任者はケア全般の責任者であることが望ましいです。また、第三者や専門家が関わることが望ましいです（具体的には、精神科専門医等との連携が考えられます）。</t>
    <rPh sb="6" eb="7">
      <t>トウ</t>
    </rPh>
    <phoneticPr fontId="7"/>
  </si>
  <si>
    <t>身体的拘束等適正化検討委員会では、具体的には次のような取り組みを想定しています。</t>
    <rPh sb="5" eb="6">
      <t>トウ</t>
    </rPh>
    <phoneticPr fontId="7"/>
  </si>
  <si>
    <t>　身体的拘束等適正化検討委員会において、②により報告された事例を集計し、分析すること。</t>
    <rPh sb="6" eb="7">
      <t>トウ</t>
    </rPh>
    <phoneticPr fontId="7"/>
  </si>
  <si>
    <t>　身体的拘束等適正化検討委員会その他施設内の組織に関する事項</t>
    <rPh sb="6" eb="7">
      <t>トウ</t>
    </rPh>
    <phoneticPr fontId="7"/>
  </si>
  <si>
    <r>
      <t>　指針に基づいた研修プログラムを作成し、定期的な教育（</t>
    </r>
    <r>
      <rPr>
        <u/>
        <sz val="14"/>
        <rFont val="游ゴシック Medium"/>
        <family val="3"/>
        <charset val="128"/>
      </rPr>
      <t>年２回以上</t>
    </r>
    <r>
      <rPr>
        <sz val="14"/>
        <rFont val="游ゴシック Medium"/>
        <family val="3"/>
        <charset val="128"/>
      </rPr>
      <t>）を開催すること。</t>
    </r>
    <phoneticPr fontId="7"/>
  </si>
  <si>
    <r>
      <t>　緊急やむを得ず身体</t>
    </r>
    <r>
      <rPr>
        <u/>
        <sz val="16"/>
        <rFont val="游ゴシック Medium"/>
        <family val="3"/>
        <charset val="128"/>
      </rPr>
      <t>的</t>
    </r>
    <r>
      <rPr>
        <sz val="16"/>
        <rFont val="游ゴシック Medium"/>
        <family val="3"/>
        <charset val="128"/>
      </rPr>
      <t>拘束</t>
    </r>
    <r>
      <rPr>
        <u/>
        <sz val="16"/>
        <rFont val="游ゴシック Medium"/>
        <family val="3"/>
        <charset val="128"/>
      </rPr>
      <t>等</t>
    </r>
    <r>
      <rPr>
        <sz val="16"/>
        <rFont val="游ゴシック Medium"/>
        <family val="3"/>
        <charset val="128"/>
      </rPr>
      <t>を行う場合には、その態様及び時間、利用者の心身の状況並びに緊急やむを得なかった理由を記録していますか。</t>
    </r>
    <rPh sb="10" eb="11">
      <t>テキ</t>
    </rPh>
    <rPh sb="13" eb="14">
      <t>トウ</t>
    </rPh>
    <rPh sb="35" eb="37">
      <t>シンシン</t>
    </rPh>
    <phoneticPr fontId="7"/>
  </si>
  <si>
    <t>　なお、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7"/>
  </si>
  <si>
    <t>　説明書(基準に定められた身体的拘束等の記録)の作成日が拘束開始日より遅くなっていないか。</t>
    <rPh sb="15" eb="16">
      <t>テキ</t>
    </rPh>
    <rPh sb="18" eb="19">
      <t>トウ</t>
    </rPh>
    <phoneticPr fontId="7"/>
  </si>
  <si>
    <t>　身体的拘束等は、入居者の生命等が危険にさらされる可能性が著しく高い場合など、やむなく緊急かつ一時的に行われるものです。</t>
    <rPh sb="3" eb="4">
      <t>テキ</t>
    </rPh>
    <rPh sb="6" eb="7">
      <t>トウ</t>
    </rPh>
    <phoneticPr fontId="7"/>
  </si>
  <si>
    <t>　埼玉県では身体的拘束等は、本人の人権の制限という面があるため、説明書の説明・同意については、原則として事前又は開始時までに家族等の了解を得るよう指導しています。</t>
    <phoneticPr fontId="7"/>
  </si>
  <si>
    <t>　緊急やむを得ず身体的拘束等を行った場合には、「身体拘束ゼロへの手引き」に例示されている「緊急やむを得ない身体拘束に関する経過観察・再検討記録」などを参考にして、利用者の日々の心身の状態等の観察、拘束の必要性や方法に係わる再検討を行うごとに逐次その記録を加えるとともに、従業者間、家族等関係者の間で直近の情報を共有していますか。</t>
    <rPh sb="10" eb="11">
      <t>テキ</t>
    </rPh>
    <rPh sb="13" eb="14">
      <t>トウ</t>
    </rPh>
    <phoneticPr fontId="7"/>
  </si>
  <si>
    <t>条例 第3条 第4項
第34条の2 
平20厚令107 
第33条の2
平20老発 
0530002 
第5の20</t>
    <phoneticPr fontId="7"/>
  </si>
  <si>
    <t>平20老発 
0530002 
第5の20の①</t>
    <phoneticPr fontId="7"/>
  </si>
  <si>
    <t>平20老発 
0530002 
第5の20の③</t>
    <phoneticPr fontId="7"/>
  </si>
  <si>
    <t xml:space="preserve">平20老発 
0530002 
第5の20の④ </t>
    <phoneticPr fontId="7"/>
  </si>
  <si>
    <t xml:space="preserve">平20老発 
0530002 
第5の20の① </t>
    <phoneticPr fontId="7"/>
  </si>
  <si>
    <t>平20老発 
0530002 
第5の20の②</t>
    <phoneticPr fontId="7"/>
  </si>
  <si>
    <t xml:space="preserve">平20老発 
0530002 
第5の12の(1) </t>
    <phoneticPr fontId="7"/>
  </si>
  <si>
    <t>　協力医療機関及び協力歯科医療機関は、何れも指定施設から近距離にあることが望ましい。</t>
    <rPh sb="1" eb="3">
      <t>キョウリョク</t>
    </rPh>
    <rPh sb="3" eb="7">
      <t>イリョウキカン</t>
    </rPh>
    <phoneticPr fontId="7"/>
  </si>
  <si>
    <t xml:space="preserve">条例 第29条 第1項 
平20厚令107 
第28条 第1項 
平20老発 
0530002 
第5の15の(1) </t>
    <phoneticPr fontId="7"/>
  </si>
  <si>
    <t>条例 第30条 
平20厚令107 
第29条 第1項 
平20老発 
0530002 
第5の16の(1)</t>
    <phoneticPr fontId="7"/>
  </si>
  <si>
    <t xml:space="preserve">条例 第30条 
平20厚令107 
第29条 第2項 
平20老発 
0530002 
第5の16の(2) </t>
    <phoneticPr fontId="7"/>
  </si>
  <si>
    <t xml:space="preserve">　「必要な措置」とは、苦情を受け付ける窓口を設置することのほか、相談窓口、苦情処理の体制及び手順等、当該施設における苦情を処理するために講ずる措置の概要について明らかにし、これを入所者又はその家族にサービスの内容を説明する文書(重要事項説明書)に記載するとともに、施設に掲示し、かつ、ウェブサイトに掲載すること等の措置をいいます。
　なお、ウェブサイトへの掲載に関する取扱いは、16 掲示の項の（２）に準ずるものとします。 </t>
    <phoneticPr fontId="7"/>
  </si>
  <si>
    <t>条例 第32条 第1項
平20厚令107 
第31条 第１項 
平20老発 
0530002 
第5の17の(1)</t>
    <phoneticPr fontId="7"/>
  </si>
  <si>
    <t>条例 第33条 第1項 
平20厚令107 
第32条 第1項 
平20老発 
0530002 
第5の18の(1)</t>
    <phoneticPr fontId="7"/>
  </si>
  <si>
    <t>条例 第33条 第2項
平20厚令107
第32条 第2項
平20老発
0530002
第5の18の(2)</t>
    <phoneticPr fontId="7"/>
  </si>
  <si>
    <t>平20老発 
0530002 
第5の18の(2)</t>
    <phoneticPr fontId="7"/>
  </si>
  <si>
    <t>条例 第34条
平20厚令107
第33条 第1項 第1号
平20老発
0530002 
第5の19の(1)</t>
    <phoneticPr fontId="7"/>
  </si>
  <si>
    <t>条例 第34条 
平20厚令107 
第33条 第1項 第2号
平20老発 
0530002 
第5の19の(2)</t>
    <phoneticPr fontId="7"/>
  </si>
  <si>
    <t>条例 第34条 
平20厚令107 
第33条 第1項 第3号
平20老発 
0530002 
第5の19の(3)</t>
    <phoneticPr fontId="7"/>
  </si>
  <si>
    <t>平20老発 
0530002 
第5の19の(3)</t>
    <phoneticPr fontId="7"/>
  </si>
  <si>
    <t>平20老発 
0530002 
第5の19の(4)</t>
    <phoneticPr fontId="7"/>
  </si>
  <si>
    <t xml:space="preserve">平20老発 
0530002 
第5の19の(5) </t>
    <phoneticPr fontId="7"/>
  </si>
  <si>
    <t>平20老発 
0530002 
第5の19の(6)</t>
    <phoneticPr fontId="7"/>
  </si>
  <si>
    <t>　次の(3)の事故発生の防止のための委員会において、②により報告された事例を集計
し、分析すること。</t>
    <phoneticPr fontId="7"/>
  </si>
  <si>
    <t>　ただし、雇用の分野における男女の均等な機会及び待遇の確保等に関する法律第１３条第１項に規定する「母性健康管理措置」又は育児休業・介護休業等育児又は家族介護を行う労働者の福祉に関する法律（育児・介護休業法）第２３条１項、同条第３項又は同法第２４条に規定する若しくは厚生労働省「事業場における治療と仕事の両立支援のためのガイドライン」に沿って事業者が自主的に設ける「育児、介護及び治療のための所定労働時間の短縮等の措置」が講じられている場合には、３０時間以上の勤務で、常勤換算方法での計算に当たり、常勤の従事者が勤務すべき時間数を満たすものとし、１として取り扱うことが可能となっています。</t>
    <rPh sb="128" eb="129">
      <t>モ</t>
    </rPh>
    <rPh sb="138" eb="141">
      <t>ジギョウジョウ</t>
    </rPh>
    <rPh sb="145" eb="147">
      <t>チリョウ</t>
    </rPh>
    <rPh sb="148" eb="150">
      <t>シゴト</t>
    </rPh>
    <rPh sb="151" eb="153">
      <t>リョウリツ</t>
    </rPh>
    <rPh sb="153" eb="155">
      <t>シエン</t>
    </rPh>
    <rPh sb="167" eb="168">
      <t>ソ</t>
    </rPh>
    <rPh sb="170" eb="173">
      <t>ジギョウシャ</t>
    </rPh>
    <rPh sb="174" eb="176">
      <t>ジシュ</t>
    </rPh>
    <rPh sb="176" eb="177">
      <t>テキ</t>
    </rPh>
    <rPh sb="178" eb="179">
      <t>モウ</t>
    </rPh>
    <rPh sb="182" eb="184">
      <t>イクジ</t>
    </rPh>
    <rPh sb="187" eb="188">
      <t>オヨ</t>
    </rPh>
    <rPh sb="189" eb="191">
      <t>チリョウ</t>
    </rPh>
    <phoneticPr fontId="7"/>
  </si>
  <si>
    <t>　常勤換算の計算では、職員が、育児・介護休業法等による短時間勤務制度や母性健康管理措置としての勤務時間の短縮等を利用する場合についても、週３０時間以上の勤務で、常勤換算上も１と扱うということです。</t>
    <rPh sb="23" eb="24">
      <t>トウ</t>
    </rPh>
    <phoneticPr fontId="7"/>
  </si>
  <si>
    <r>
      <t>　</t>
    </r>
    <r>
      <rPr>
        <b/>
        <sz val="16"/>
        <rFont val="游ゴシック Medium"/>
        <family val="3"/>
        <charset val="128"/>
      </rPr>
      <t>ただし、「母性健康管理措置」又は「育児、介護及び治療ための所定労働時間の短縮等の措置」</t>
    </r>
    <r>
      <rPr>
        <sz val="16"/>
        <rFont val="游ゴシック Medium"/>
        <family val="3"/>
        <charset val="128"/>
      </rPr>
      <t>が講じられている者については、入所者の処遇に支障がない体制が施設として整っている場合は、例外的に常勤の従業者が勤務すべき時間数を３０時間として取り扱うことが可能です。
　</t>
    </r>
    <r>
      <rPr>
        <b/>
        <sz val="16"/>
        <rFont val="游ゴシック Medium"/>
        <family val="3"/>
        <charset val="128"/>
      </rPr>
      <t>また、人員基準において常勤要件が設けられている場合、従業者が労働基準法第６５条に規定する「産前産後休業」、「母性健康管理措置」、育児・介護休業法第２条第１号に規定する「育児休業」、同条第２号に規定する「介護休業」、同法第２３条第２項の育児休業に関する制度に準ずる措置又は同法第２４条第１項（第２号に係る部分に限る。）の規定により同項第２号に規定する育児休業に関する制度に準じて講じる「育児休業に準じる休業」を取得中の期間においては、当該基準において求められる資質を有する複数の非常勤の従事者を常勤の従業者の員数に換算することにより、人員基準を満たすことが可能です。</t>
    </r>
    <r>
      <rPr>
        <sz val="16"/>
        <rFont val="游ゴシック Medium"/>
        <family val="3"/>
        <charset val="128"/>
      </rPr>
      <t xml:space="preserve">
</t>
    </r>
    <phoneticPr fontId="7"/>
  </si>
  <si>
    <t>　常勤の計算では、育児・介護休業法による育児の短時間勤務制度を利用する場合に加え、同法による介護の短時間勤務制度や、厚生労働省ガイドラインに沿った治療のための所定労働時間の短縮措置、男女雇用機会均等法による母性健康管理措置としての勤務時間の短縮等を利用した場合についても、３０時間以上の勤務で、常勤として扱うということです。
　また、特例として、「常勤」での配置が求められる職員が、産前産後休業や育児・介護休業、育児休業に準ずる休業、母性健康管理措置としての休業を取得した場合に、同等の資質を有する複数の非常勤職員を常勤換算することで、人員基準を満たすことを認めるとされました。
　なお、「当該基準において求められる資質」とは、当該休業を取得した職員の配置により満たしていた施設基準を満たすということです。</t>
    <rPh sb="73" eb="75">
      <t>チリョウ</t>
    </rPh>
    <rPh sb="79" eb="81">
      <t>ショテイ</t>
    </rPh>
    <rPh sb="81" eb="83">
      <t>ロウドウ</t>
    </rPh>
    <rPh sb="83" eb="85">
      <t>ジカン</t>
    </rPh>
    <rPh sb="86" eb="88">
      <t>タンシュク</t>
    </rPh>
    <rPh sb="88" eb="90">
      <t>ソチ</t>
    </rPh>
    <phoneticPr fontId="7"/>
  </si>
  <si>
    <t xml:space="preserve">条例 第25条の2 
平20厚令107 
第24条の2 
平20老発 
0530002 
第5の12の(1) </t>
    <phoneticPr fontId="7"/>
  </si>
  <si>
    <t>条例 第25条 第1項 
平20厚令107 
第24条 第１項 
平20老発 
0530002 
第5の11の(1)</t>
    <phoneticPr fontId="7"/>
  </si>
  <si>
    <t>平20老発 
0530002 
第5の11の(3)</t>
    <phoneticPr fontId="7"/>
  </si>
  <si>
    <t>条例 第25条 第4項
平20厚令107 
第24条 第4項 
平20老発 
0530002 
第5の11の(4)</t>
    <phoneticPr fontId="7"/>
  </si>
  <si>
    <t>平20老発 
0530002 
第5の13の(1)のカ</t>
    <phoneticPr fontId="7"/>
  </si>
  <si>
    <t>平20老発 
0530002
第5の13の(2)のイ</t>
    <phoneticPr fontId="7"/>
  </si>
  <si>
    <t>平20老発 
0530002 
第5の13の(2)のエ</t>
    <phoneticPr fontId="7"/>
  </si>
  <si>
    <t>平20老発 
0530002 
第5の17の(2)</t>
    <phoneticPr fontId="7"/>
  </si>
  <si>
    <t>（身体的拘束等）</t>
    <rPh sb="3" eb="4">
      <t>テキ</t>
    </rPh>
    <rPh sb="6" eb="7">
      <t>トウ</t>
    </rPh>
    <phoneticPr fontId="7"/>
  </si>
  <si>
    <t xml:space="preserve">(新規改正)軽費老人ホームは、原則として、重要事項をウェブサイトに掲載しなければなりません。重要事項をウェブサイトに掲載していますか。
</t>
    <rPh sb="1" eb="3">
      <t>シンキ</t>
    </rPh>
    <rPh sb="3" eb="5">
      <t>カイセイ</t>
    </rPh>
    <rPh sb="6" eb="8">
      <t>ケイヒ</t>
    </rPh>
    <rPh sb="8" eb="10">
      <t>ロウジン</t>
    </rPh>
    <rPh sb="15" eb="17">
      <t>ゲンソク</t>
    </rPh>
    <rPh sb="21" eb="23">
      <t>ジュウヨウ</t>
    </rPh>
    <rPh sb="23" eb="25">
      <t>ジコウ</t>
    </rPh>
    <rPh sb="33" eb="35">
      <t>ケイサイ</t>
    </rPh>
    <phoneticPr fontId="7"/>
  </si>
  <si>
    <r>
      <t>※印刷終了後には、シートを</t>
    </r>
    <r>
      <rPr>
        <sz val="11"/>
        <color rgb="FFFF0000"/>
        <rFont val="ＭＳ Ｐゴシック"/>
        <family val="3"/>
        <charset val="128"/>
      </rPr>
      <t>左</t>
    </r>
    <r>
      <rPr>
        <sz val="11"/>
        <rFont val="ＭＳ Ｐゴシック"/>
        <family val="2"/>
        <charset val="128"/>
      </rPr>
      <t>クリックをして　シートのグループの解除　を忘れずに行ってください。</t>
    </r>
    <rPh sb="1" eb="3">
      <t>インサツ</t>
    </rPh>
    <rPh sb="3" eb="6">
      <t>シュウリョウゴ</t>
    </rPh>
    <rPh sb="13" eb="14">
      <t>ヒダリ</t>
    </rPh>
    <rPh sb="31" eb="33">
      <t>カイジョ</t>
    </rPh>
    <rPh sb="35" eb="36">
      <t>ワス</t>
    </rPh>
    <rPh sb="39" eb="40">
      <t>オコナ</t>
    </rPh>
    <phoneticPr fontId="33"/>
  </si>
  <si>
    <t>　虐待の防止のための従業者に対する研修について、次のとおり取り組んでいますか。</t>
    <rPh sb="1" eb="3">
      <t>ギャクタイ</t>
    </rPh>
    <rPh sb="4" eb="6">
      <t>ボウシ</t>
    </rPh>
    <rPh sb="10" eb="13">
      <t>ジュウギョウシャ</t>
    </rPh>
    <rPh sb="14" eb="15">
      <t>タイ</t>
    </rPh>
    <rPh sb="17" eb="19">
      <t>ケンシュウ</t>
    </rPh>
    <rPh sb="24" eb="25">
      <t>ツギ</t>
    </rPh>
    <rPh sb="29" eb="30">
      <t>ト</t>
    </rPh>
    <rPh sb="31" eb="32">
      <t>ク</t>
    </rPh>
    <phoneticPr fontId="7"/>
  </si>
  <si>
    <t>・　　虐待等の防止に関する基礎的内容等の適切な知識を普及・啓発するとともに、当該指定
　　施設における指針に基づき、虐待の防止の徹底を行うこと。
・　　指針に基づいた研修プログラムを作成し、定期的な研修（年２回以上）を実施すること。
・　　新規採用時には必ず虐待の防止のための研修を実施すること。
・　　研修の実施内容については必ず記録すること。</t>
    <rPh sb="3" eb="6">
      <t>ギャクタイトウ</t>
    </rPh>
    <rPh sb="7" eb="9">
      <t>ボウシ</t>
    </rPh>
    <rPh sb="10" eb="11">
      <t>カン</t>
    </rPh>
    <rPh sb="13" eb="16">
      <t>キソテキ</t>
    </rPh>
    <rPh sb="16" eb="19">
      <t>ナイヨウトウ</t>
    </rPh>
    <rPh sb="20" eb="22">
      <t>テキセツ</t>
    </rPh>
    <rPh sb="23" eb="25">
      <t>チシキ</t>
    </rPh>
    <rPh sb="26" eb="28">
      <t>フキュウ</t>
    </rPh>
    <rPh sb="29" eb="31">
      <t>ケイハツ</t>
    </rPh>
    <rPh sb="38" eb="42">
      <t>トウガイシテイ</t>
    </rPh>
    <rPh sb="45" eb="47">
      <t>シセツ</t>
    </rPh>
    <rPh sb="51" eb="53">
      <t>シシン</t>
    </rPh>
    <rPh sb="54" eb="55">
      <t>モト</t>
    </rPh>
    <rPh sb="58" eb="60">
      <t>ギャクタイ</t>
    </rPh>
    <rPh sb="61" eb="63">
      <t>ボウシ</t>
    </rPh>
    <rPh sb="64" eb="66">
      <t>テッテイ</t>
    </rPh>
    <rPh sb="67" eb="68">
      <t>オコナ</t>
    </rPh>
    <rPh sb="76" eb="78">
      <t>シシン</t>
    </rPh>
    <rPh sb="79" eb="80">
      <t>モト</t>
    </rPh>
    <rPh sb="83" eb="85">
      <t>ケンシュウ</t>
    </rPh>
    <rPh sb="91" eb="93">
      <t>サクセイ</t>
    </rPh>
    <rPh sb="95" eb="98">
      <t>テイキテキ</t>
    </rPh>
    <rPh sb="99" eb="101">
      <t>ケンシュウ</t>
    </rPh>
    <rPh sb="102" eb="103">
      <t>ネン</t>
    </rPh>
    <rPh sb="104" eb="105">
      <t>カイ</t>
    </rPh>
    <rPh sb="105" eb="107">
      <t>イジョウ</t>
    </rPh>
    <rPh sb="109" eb="111">
      <t>ジッシ</t>
    </rPh>
    <rPh sb="120" eb="125">
      <t>シンキサイヨウジ</t>
    </rPh>
    <rPh sb="127" eb="128">
      <t>カナラ</t>
    </rPh>
    <rPh sb="129" eb="131">
      <t>ギャクタイ</t>
    </rPh>
    <rPh sb="132" eb="134">
      <t>ボウシ</t>
    </rPh>
    <rPh sb="138" eb="140">
      <t>ケンシュウ</t>
    </rPh>
    <rPh sb="141" eb="143">
      <t>ジッシ</t>
    </rPh>
    <rPh sb="152" eb="154">
      <t>ケンシュウ</t>
    </rPh>
    <rPh sb="155" eb="159">
      <t>ジッシナイヨウ</t>
    </rPh>
    <rPh sb="164" eb="165">
      <t>カナラ</t>
    </rPh>
    <rPh sb="166" eb="168">
      <t>キロク</t>
    </rPh>
    <phoneticPr fontId="7"/>
  </si>
  <si>
    <r>
      <t>　その際、入所者に対する処遇に直接携わる職員のうち、医療・福祉関係の資格を有さない者（各資格の</t>
    </r>
    <r>
      <rPr>
        <sz val="16"/>
        <rFont val="游ゴシック Medium"/>
        <family val="3"/>
        <charset val="128"/>
      </rPr>
      <t>カリキュラム</t>
    </r>
    <r>
      <rPr>
        <sz val="16"/>
        <color theme="1"/>
        <rFont val="游ゴシック Medium"/>
        <family val="3"/>
        <charset val="128"/>
      </rPr>
      <t>等において、認知症介護に関する基礎的な知識及び技術を習得していない者）について、認知症介護基礎研修を受講させるために必要な措置を講じていますか。</t>
    </r>
    <phoneticPr fontId="7"/>
  </si>
  <si>
    <t>　感染症及び食中毒の予防及びまん延の防止のための従業者に対する研修について、次のとおり取り組んでいますか。</t>
    <rPh sb="1" eb="4">
      <t>カンセンショウ</t>
    </rPh>
    <rPh sb="4" eb="5">
      <t>オヨ</t>
    </rPh>
    <rPh sb="6" eb="9">
      <t>ショクチュウドク</t>
    </rPh>
    <rPh sb="10" eb="12">
      <t>ヨボウ</t>
    </rPh>
    <rPh sb="12" eb="13">
      <t>オヨ</t>
    </rPh>
    <rPh sb="16" eb="17">
      <t>エン</t>
    </rPh>
    <rPh sb="18" eb="20">
      <t>ボウシ</t>
    </rPh>
    <rPh sb="24" eb="27">
      <t>ジュウギョウシャ</t>
    </rPh>
    <rPh sb="28" eb="29">
      <t>タイ</t>
    </rPh>
    <rPh sb="31" eb="33">
      <t>ケンシュウ</t>
    </rPh>
    <rPh sb="38" eb="39">
      <t>ツギ</t>
    </rPh>
    <rPh sb="43" eb="44">
      <t>ト</t>
    </rPh>
    <rPh sb="45" eb="46">
      <t>ク</t>
    </rPh>
    <phoneticPr fontId="7"/>
  </si>
  <si>
    <t>・　　感染対策の基礎的内容等の適切な知識を普及・啓発するとともに、当該施設における指針
　　に基づいた衛生管理の徹底や衛生的なケアの励行を行うこと。
・　　指針に基づいた研修プログラムを作成し、定期的な教育（年２回以上）を開催すること。
・　　新規採用時には必ず感染対策研修を実施すること。
・　　調理や清掃などの業務を委託する場合には、委託を受けて行う者に対しても、施設の指針
　　が周知されるようにすること。
・　　研修の実施内容については必ず記録すること。</t>
    <rPh sb="3" eb="7">
      <t>カンセンタイサク</t>
    </rPh>
    <rPh sb="8" eb="11">
      <t>キソテキ</t>
    </rPh>
    <rPh sb="11" eb="14">
      <t>ナイヨウトウ</t>
    </rPh>
    <rPh sb="15" eb="17">
      <t>テキセツ</t>
    </rPh>
    <rPh sb="18" eb="20">
      <t>チシキ</t>
    </rPh>
    <rPh sb="21" eb="23">
      <t>フキュウ</t>
    </rPh>
    <rPh sb="24" eb="26">
      <t>ケイハツ</t>
    </rPh>
    <rPh sb="33" eb="37">
      <t>トウガイシセツ</t>
    </rPh>
    <rPh sb="41" eb="43">
      <t>シシン</t>
    </rPh>
    <rPh sb="47" eb="48">
      <t>モト</t>
    </rPh>
    <rPh sb="51" eb="55">
      <t>エイセイカンリ</t>
    </rPh>
    <rPh sb="56" eb="58">
      <t>テッテイ</t>
    </rPh>
    <rPh sb="59" eb="62">
      <t>エイセイテキ</t>
    </rPh>
    <rPh sb="66" eb="68">
      <t>レイコウ</t>
    </rPh>
    <rPh sb="69" eb="70">
      <t>オコナ</t>
    </rPh>
    <rPh sb="78" eb="80">
      <t>シシン</t>
    </rPh>
    <rPh sb="81" eb="82">
      <t>モト</t>
    </rPh>
    <rPh sb="85" eb="87">
      <t>ケンシュウ</t>
    </rPh>
    <rPh sb="93" eb="95">
      <t>サクセイ</t>
    </rPh>
    <rPh sb="97" eb="100">
      <t>テイキテキ</t>
    </rPh>
    <rPh sb="101" eb="103">
      <t>キョウイク</t>
    </rPh>
    <rPh sb="104" eb="105">
      <t>ネン</t>
    </rPh>
    <rPh sb="106" eb="107">
      <t>カイ</t>
    </rPh>
    <rPh sb="107" eb="109">
      <t>イジョウ</t>
    </rPh>
    <rPh sb="111" eb="113">
      <t>カイサイ</t>
    </rPh>
    <rPh sb="122" eb="127">
      <t>シンキサイヨウジ</t>
    </rPh>
    <rPh sb="129" eb="130">
      <t>カナラ</t>
    </rPh>
    <rPh sb="131" eb="135">
      <t>カンセンタイサク</t>
    </rPh>
    <rPh sb="135" eb="137">
      <t>ケンシュウ</t>
    </rPh>
    <rPh sb="138" eb="140">
      <t>ジッシ</t>
    </rPh>
    <rPh sb="149" eb="151">
      <t>チョウリ</t>
    </rPh>
    <rPh sb="152" eb="154">
      <t>セイソウ</t>
    </rPh>
    <rPh sb="157" eb="159">
      <t>ギョウム</t>
    </rPh>
    <rPh sb="160" eb="162">
      <t>イタク</t>
    </rPh>
    <rPh sb="164" eb="166">
      <t>バアイ</t>
    </rPh>
    <rPh sb="169" eb="171">
      <t>イタク</t>
    </rPh>
    <rPh sb="172" eb="173">
      <t>ウ</t>
    </rPh>
    <rPh sb="175" eb="176">
      <t>オコナ</t>
    </rPh>
    <rPh sb="177" eb="178">
      <t>モノ</t>
    </rPh>
    <rPh sb="179" eb="180">
      <t>タイ</t>
    </rPh>
    <rPh sb="184" eb="186">
      <t>シセツ</t>
    </rPh>
    <rPh sb="187" eb="189">
      <t>シシン</t>
    </rPh>
    <rPh sb="193" eb="195">
      <t>シュウチ</t>
    </rPh>
    <rPh sb="210" eb="212">
      <t>ケンシュウ</t>
    </rPh>
    <rPh sb="213" eb="217">
      <t>ジッシナイヨウ</t>
    </rPh>
    <rPh sb="222" eb="223">
      <t>カナラ</t>
    </rPh>
    <rPh sb="224" eb="226">
      <t>キロク</t>
    </rPh>
    <phoneticPr fontId="7"/>
  </si>
  <si>
    <r>
      <t xml:space="preserve">   (令和</t>
    </r>
    <r>
      <rPr>
        <b/>
        <sz val="18"/>
        <color rgb="FFFF0000"/>
        <rFont val="游ゴシック"/>
        <family val="3"/>
        <charset val="128"/>
        <scheme val="minor"/>
      </rPr>
      <t>8</t>
    </r>
    <r>
      <rPr>
        <b/>
        <sz val="18"/>
        <color theme="1"/>
        <rFont val="游ゴシック"/>
        <family val="3"/>
        <charset val="128"/>
        <scheme val="minor"/>
      </rPr>
      <t>年</t>
    </r>
    <r>
      <rPr>
        <b/>
        <sz val="18"/>
        <rFont val="游ゴシック"/>
        <family val="3"/>
        <charset val="128"/>
        <scheme val="minor"/>
      </rPr>
      <t>４</t>
    </r>
    <r>
      <rPr>
        <b/>
        <sz val="18"/>
        <color theme="1"/>
        <rFont val="游ゴシック"/>
        <family val="3"/>
        <charset val="128"/>
        <scheme val="minor"/>
      </rPr>
      <t>月版 V</t>
    </r>
    <r>
      <rPr>
        <b/>
        <sz val="18"/>
        <rFont val="游ゴシック"/>
        <family val="3"/>
        <charset val="128"/>
        <scheme val="minor"/>
      </rPr>
      <t>er.1.1）</t>
    </r>
    <phoneticPr fontId="7"/>
  </si>
  <si>
    <r>
      <t>　（平成29年4月14日個人情報保護委員会・厚生労働省）令和</t>
    </r>
    <r>
      <rPr>
        <sz val="11"/>
        <color rgb="FFFF0000"/>
        <rFont val="游ゴシック"/>
        <family val="3"/>
        <charset val="128"/>
        <scheme val="minor"/>
      </rPr>
      <t>8</t>
    </r>
    <r>
      <rPr>
        <sz val="11"/>
        <rFont val="游ゴシック"/>
        <family val="3"/>
        <charset val="128"/>
        <scheme val="minor"/>
      </rPr>
      <t>年4月一部改正</t>
    </r>
    <rPh sb="28" eb="30">
      <t>レイワ</t>
    </rPh>
    <rPh sb="31" eb="32">
      <t>ネン</t>
    </rPh>
    <rPh sb="33" eb="34">
      <t>ガツ</t>
    </rPh>
    <rPh sb="34" eb="36">
      <t>イチブ</t>
    </rPh>
    <rPh sb="36" eb="38">
      <t>カイセイ</t>
    </rPh>
    <phoneticPr fontId="7"/>
  </si>
  <si>
    <r>
      <t>　（令和</t>
    </r>
    <r>
      <rPr>
        <sz val="11"/>
        <color rgb="FFFF0000"/>
        <rFont val="游ゴシック"/>
        <family val="3"/>
        <charset val="128"/>
        <scheme val="minor"/>
      </rPr>
      <t>７年４月</t>
    </r>
    <r>
      <rPr>
        <sz val="11"/>
        <color theme="1"/>
        <rFont val="游ゴシック"/>
        <family val="2"/>
        <charset val="128"/>
        <scheme val="minor"/>
      </rPr>
      <t>　埼玉県福祉部高齢者福祉課　一部改正）</t>
    </r>
    <rPh sb="5" eb="6">
      <t>ネン</t>
    </rPh>
    <rPh sb="7" eb="8">
      <t>ガツ</t>
    </rPh>
    <phoneticPr fontId="7"/>
  </si>
  <si>
    <r>
      <t>「医療・介護関係事業者における個人情報の適切な取扱いのためのガイダンス」
　(平29.4.14個人情報保護委員会・厚生労働省）</t>
    </r>
    <r>
      <rPr>
        <sz val="16"/>
        <rFont val="游ゴシック Medium"/>
        <family val="3"/>
        <charset val="128"/>
      </rPr>
      <t>令</t>
    </r>
    <r>
      <rPr>
        <sz val="16"/>
        <color rgb="FFFF0000"/>
        <rFont val="游ゴシック Medium"/>
        <family val="3"/>
        <charset val="128"/>
      </rPr>
      <t>8.4</t>
    </r>
    <r>
      <rPr>
        <sz val="16"/>
        <rFont val="游ゴシック Medium"/>
        <family val="3"/>
        <charset val="128"/>
      </rPr>
      <t>一部改正</t>
    </r>
    <rPh sb="39" eb="40">
      <t>ヒラ</t>
    </rPh>
    <rPh sb="63" eb="64">
      <t>レイ</t>
    </rPh>
    <rPh sb="67" eb="69">
      <t>イチブ</t>
    </rPh>
    <rPh sb="69" eb="71">
      <t>カイセイ</t>
    </rPh>
    <phoneticPr fontId="7"/>
  </si>
  <si>
    <t>職員の「常勤換算方法」、「常勤」の用語の定義について</t>
  </si>
  <si>
    <t>条例 第27条 
平20厚令107 
第26条 第2項 第3号
平20老発 
0530002 
第5の13の(2)のウ</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</si>
</sst>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 "/>
    <numFmt numFmtId="179" formatCode="&quot;P&quot;0"/>
  </numFmts>
  <fonts count="79" x14ac:knownFonts="1">
    <font>
      <sz val="11"/>
      <color theme="1"/>
      <name val="游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b/>
      <sz val="22"/>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u/>
      <sz val="22"/>
      <color theme="1"/>
      <name val="游ゴシック"/>
      <family val="3"/>
      <charset val="128"/>
      <scheme val="minor"/>
    </font>
    <font>
      <sz val="16"/>
      <color theme="1"/>
      <name val="游ゴシック"/>
      <family val="3"/>
      <charset val="128"/>
      <scheme val="minor"/>
    </font>
    <font>
      <sz val="11"/>
      <color theme="1"/>
      <name val="游ゴシック Medium"/>
      <family val="3"/>
      <charset val="128"/>
    </font>
    <font>
      <sz val="16"/>
      <color theme="1"/>
      <name val="游ゴシック Medium"/>
      <family val="3"/>
      <charset val="128"/>
    </font>
    <font>
      <sz val="9"/>
      <color theme="1"/>
      <name val="游ゴシック Medium"/>
      <family val="3"/>
      <charset val="128"/>
    </font>
    <font>
      <sz val="14"/>
      <color theme="1"/>
      <name val="游ゴシック Medium"/>
      <family val="3"/>
      <charset val="128"/>
    </font>
    <font>
      <sz val="8"/>
      <color theme="1"/>
      <name val="游ゴシック Medium"/>
      <family val="3"/>
      <charset val="128"/>
    </font>
    <font>
      <sz val="13"/>
      <color theme="1"/>
      <name val="游ゴシック Medium"/>
      <family val="3"/>
      <charset val="128"/>
    </font>
    <font>
      <sz val="10"/>
      <color theme="1"/>
      <name val="游ゴシック Medium"/>
      <family val="3"/>
      <charset val="128"/>
    </font>
    <font>
      <sz val="16"/>
      <color rgb="FFFF0000"/>
      <name val="游ゴシック Medium"/>
      <family val="3"/>
      <charset val="128"/>
    </font>
    <font>
      <sz val="16"/>
      <name val="游ゴシック Medium"/>
      <family val="3"/>
      <charset val="128"/>
    </font>
    <font>
      <u/>
      <sz val="16"/>
      <color theme="1"/>
      <name val="游ゴシック Medium"/>
      <family val="3"/>
      <charset val="128"/>
    </font>
    <font>
      <b/>
      <sz val="16"/>
      <color theme="1"/>
      <name val="游ゴシック Medium"/>
      <family val="3"/>
      <charset val="128"/>
    </font>
    <font>
      <b/>
      <sz val="16"/>
      <color rgb="FFFF0000"/>
      <name val="游ゴシック Medium"/>
      <family val="3"/>
      <charset val="128"/>
    </font>
    <font>
      <sz val="12"/>
      <color theme="1"/>
      <name val="游ゴシック Medium"/>
      <family val="3"/>
      <charset val="128"/>
    </font>
    <font>
      <sz val="15"/>
      <color theme="1"/>
      <name val="游ゴシック Medium"/>
      <family val="3"/>
      <charset val="128"/>
    </font>
    <font>
      <u/>
      <sz val="14"/>
      <color rgb="FFFF0000"/>
      <name val="游ゴシック Medium"/>
      <family val="3"/>
      <charset val="128"/>
    </font>
    <font>
      <u/>
      <sz val="16"/>
      <name val="游ゴシック Medium"/>
      <family val="3"/>
      <charset val="128"/>
    </font>
    <font>
      <b/>
      <sz val="14"/>
      <color theme="1"/>
      <name val="游ゴシック Medium"/>
      <family val="3"/>
      <charset val="128"/>
    </font>
    <font>
      <b/>
      <sz val="9"/>
      <color rgb="FF191919"/>
      <name val="游ゴシック Medium"/>
      <family val="3"/>
      <charset val="128"/>
    </font>
    <font>
      <sz val="9"/>
      <color rgb="FF191919"/>
      <name val="游ゴシック Medium"/>
      <family val="3"/>
      <charset val="128"/>
    </font>
    <font>
      <sz val="6"/>
      <name val="ＭＳ Ｐゴシック"/>
      <family val="2"/>
      <charset val="128"/>
    </font>
    <font>
      <sz val="12"/>
      <name val="游ゴシック Medium"/>
      <family val="3"/>
      <charset val="128"/>
    </font>
    <font>
      <sz val="14"/>
      <name val="游ゴシック Medium"/>
      <family val="3"/>
      <charset val="128"/>
    </font>
    <font>
      <sz val="11"/>
      <name val="游ゴシック Medium"/>
      <family val="3"/>
      <charset val="128"/>
    </font>
    <font>
      <sz val="12"/>
      <color theme="1"/>
      <name val="游ゴシック"/>
      <family val="2"/>
      <charset val="128"/>
      <scheme val="minor"/>
    </font>
    <font>
      <sz val="9"/>
      <color theme="0" tint="-0.499984740745262"/>
      <name val="游ゴシック Medium"/>
      <family val="3"/>
      <charset val="128"/>
    </font>
    <font>
      <sz val="15"/>
      <color theme="1"/>
      <name val="游ゴシック"/>
      <family val="2"/>
      <charset val="128"/>
      <scheme val="minor"/>
    </font>
    <font>
      <sz val="15"/>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sz val="16"/>
      <color theme="0"/>
      <name val="游ゴシック Medium"/>
      <family val="3"/>
      <charset val="128"/>
    </font>
    <font>
      <sz val="11"/>
      <color rgb="FFFF0000"/>
      <name val="ＭＳ Ｐゴシック"/>
      <family val="2"/>
      <charset val="128"/>
    </font>
    <font>
      <u/>
      <sz val="11"/>
      <color theme="10"/>
      <name val="游ゴシック"/>
      <family val="2"/>
      <charset val="128"/>
      <scheme val="minor"/>
    </font>
    <font>
      <u/>
      <sz val="14"/>
      <color theme="10"/>
      <name val="游ゴシック"/>
      <family val="2"/>
      <charset val="128"/>
      <scheme val="minor"/>
    </font>
    <font>
      <b/>
      <sz val="16"/>
      <color theme="1"/>
      <name val="游ゴシック"/>
      <family val="3"/>
      <charset val="128"/>
      <scheme val="minor"/>
    </font>
    <font>
      <u/>
      <sz val="12"/>
      <color theme="10"/>
      <name val="游ゴシック"/>
      <family val="2"/>
      <charset val="128"/>
      <scheme val="minor"/>
    </font>
    <font>
      <b/>
      <u/>
      <sz val="16"/>
      <color rgb="FFFF0000"/>
      <name val="游ゴシック"/>
      <family val="3"/>
      <charset val="128"/>
      <scheme val="minor"/>
    </font>
    <font>
      <sz val="9"/>
      <name val="游ゴシック Medium"/>
      <family val="3"/>
      <charset val="128"/>
    </font>
    <font>
      <b/>
      <sz val="12"/>
      <color theme="1"/>
      <name val="游ゴシック Medium"/>
      <family val="3"/>
      <charset val="128"/>
    </font>
    <font>
      <b/>
      <sz val="14"/>
      <name val="游ゴシック Medium"/>
      <family val="3"/>
      <charset val="128"/>
    </font>
    <font>
      <b/>
      <sz val="16"/>
      <name val="游ゴシック Medium"/>
      <family val="3"/>
      <charset val="128"/>
    </font>
    <font>
      <b/>
      <sz val="12"/>
      <name val="游ゴシック Medium"/>
      <family val="3"/>
      <charset val="128"/>
    </font>
    <font>
      <sz val="8"/>
      <name val="游ゴシック Medium"/>
      <family val="3"/>
      <charset val="128"/>
    </font>
    <font>
      <sz val="15"/>
      <name val="游ゴシック Medium"/>
      <family val="3"/>
      <charset val="128"/>
    </font>
    <font>
      <u val="double"/>
      <sz val="16"/>
      <name val="游ゴシック Medium"/>
      <family val="3"/>
      <charset val="128"/>
    </font>
    <font>
      <sz val="16"/>
      <color theme="1"/>
      <name val="ＭＳ Ｐ明朝"/>
      <family val="1"/>
      <charset val="128"/>
    </font>
    <font>
      <b/>
      <sz val="16"/>
      <color theme="1"/>
      <name val="ＭＳ Ｐ明朝"/>
      <family val="1"/>
      <charset val="128"/>
    </font>
    <font>
      <sz val="8"/>
      <color theme="1"/>
      <name val="游ゴシック"/>
      <family val="3"/>
      <charset val="128"/>
      <scheme val="minor"/>
    </font>
    <font>
      <strike/>
      <sz val="16"/>
      <color rgb="FFFF0000"/>
      <name val="游ゴシック Medium"/>
      <family val="3"/>
      <charset val="128"/>
    </font>
    <font>
      <strike/>
      <sz val="9"/>
      <color rgb="FFFF0000"/>
      <name val="游ゴシック Medium"/>
      <family val="3"/>
      <charset val="128"/>
    </font>
    <font>
      <sz val="11"/>
      <color rgb="FFFF0000"/>
      <name val="游ゴシック"/>
      <family val="3"/>
      <charset val="128"/>
      <scheme val="minor"/>
    </font>
    <font>
      <sz val="11"/>
      <name val="ＭＳ Ｐゴシック"/>
      <family val="2"/>
      <charset val="128"/>
    </font>
    <font>
      <b/>
      <sz val="18"/>
      <color rgb="FFFF0000"/>
      <name val="游ゴシック"/>
      <family val="3"/>
      <charset val="128"/>
      <scheme val="minor"/>
    </font>
    <font>
      <sz val="16"/>
      <name val="游ゴシック"/>
      <family val="2"/>
      <charset val="128"/>
      <scheme val="minor"/>
    </font>
    <font>
      <sz val="11"/>
      <name val="游ゴシック"/>
      <family val="2"/>
      <charset val="128"/>
      <scheme val="minor"/>
    </font>
    <font>
      <strike/>
      <sz val="16"/>
      <name val="游ゴシック Medium"/>
      <family val="3"/>
      <charset val="128"/>
    </font>
    <font>
      <u/>
      <sz val="14"/>
      <name val="游ゴシック Medium"/>
      <family val="3"/>
      <charset val="128"/>
    </font>
    <font>
      <sz val="11"/>
      <name val="游ゴシック"/>
      <family val="3"/>
      <charset val="128"/>
      <scheme val="minor"/>
    </font>
    <font>
      <sz val="12"/>
      <name val="游ゴシック"/>
      <family val="3"/>
      <charset val="128"/>
      <scheme val="minor"/>
    </font>
    <font>
      <sz val="12"/>
      <name val="游ゴシック"/>
      <family val="3"/>
      <charset val="128"/>
    </font>
    <font>
      <b/>
      <sz val="18"/>
      <name val="游ゴシック"/>
      <family val="3"/>
      <charset val="128"/>
      <scheme val="minor"/>
    </font>
    <font>
      <sz val="11"/>
      <color rgb="FFFF0000"/>
      <name val="ＭＳ Ｐゴシック"/>
      <family val="3"/>
      <charset val="128"/>
    </font>
    <font>
      <sz val="14"/>
      <color rgb="FFFF0000"/>
      <name val="游ゴシック Medium"/>
      <family val="3"/>
      <charset val="128"/>
    </font>
    <font>
      <sz val="9"/>
      <color rgb="FFFF0000"/>
      <name val="游ゴシック Medium"/>
      <family val="3"/>
      <charset val="128"/>
    </font>
    <font>
      <sz val="11"/>
      <color rgb="FFFF0000"/>
      <name val="游ゴシック"/>
      <family val="2"/>
      <charset val="128"/>
      <scheme val="minor"/>
    </font>
  </fonts>
  <fills count="11">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90">
    <border>
      <left/>
      <right/>
      <top/>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hair">
        <color indexed="64"/>
      </left>
      <right/>
      <top/>
      <bottom/>
      <diagonal/>
    </border>
    <border>
      <left/>
      <right/>
      <top/>
      <bottom style="hair">
        <color indexed="64"/>
      </bottom>
      <diagonal/>
    </border>
    <border>
      <left/>
      <right/>
      <top style="thin">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hair">
        <color auto="1"/>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bottom style="medium">
        <color indexed="64"/>
      </bottom>
      <diagonal/>
    </border>
    <border>
      <left style="dashed">
        <color indexed="64"/>
      </left>
      <right/>
      <top/>
      <bottom/>
      <diagonal/>
    </border>
    <border>
      <left/>
      <right style="dotted">
        <color indexed="64"/>
      </right>
      <top style="medium">
        <color indexed="64"/>
      </top>
      <bottom style="medium">
        <color indexed="64"/>
      </bottom>
      <diagonal/>
    </border>
    <border>
      <left style="hair">
        <color auto="1"/>
      </left>
      <right style="hair">
        <color auto="1"/>
      </right>
      <top style="hair">
        <color auto="1"/>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auto="1"/>
      </left>
      <right style="hair">
        <color auto="1"/>
      </right>
      <top style="medium">
        <color indexed="64"/>
      </top>
      <bottom style="hair">
        <color auto="1"/>
      </bottom>
      <diagonal/>
    </border>
    <border>
      <left style="dotted">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46" fillId="0" borderId="0" applyNumberFormat="0" applyFill="0" applyBorder="0" applyAlignment="0" applyProtection="0">
      <alignment vertical="center"/>
    </xf>
  </cellStyleXfs>
  <cellXfs count="1019">
    <xf numFmtId="0" fontId="0" fillId="0" borderId="0" xfId="0">
      <alignment vertical="center"/>
    </xf>
    <xf numFmtId="0" fontId="17" fillId="0" borderId="20" xfId="0" applyFont="1" applyBorder="1">
      <alignment vertical="center"/>
    </xf>
    <xf numFmtId="0" fontId="17" fillId="0" borderId="0" xfId="0" applyFont="1">
      <alignment vertical="center"/>
    </xf>
    <xf numFmtId="0" fontId="15" fillId="0" borderId="14" xfId="0" applyFont="1" applyBorder="1">
      <alignment vertical="center"/>
    </xf>
    <xf numFmtId="0" fontId="17" fillId="0" borderId="17" xfId="0" applyFont="1" applyBorder="1">
      <alignment vertical="center"/>
    </xf>
    <xf numFmtId="0" fontId="26" fillId="0" borderId="20" xfId="0" applyFont="1" applyBorder="1">
      <alignment vertical="center"/>
    </xf>
    <xf numFmtId="0" fontId="15" fillId="0" borderId="21" xfId="0" applyFont="1" applyBorder="1">
      <alignment vertical="center"/>
    </xf>
    <xf numFmtId="0" fontId="15" fillId="0" borderId="11" xfId="0" applyFont="1" applyBorder="1">
      <alignment vertical="center"/>
    </xf>
    <xf numFmtId="0" fontId="15" fillId="0" borderId="0" xfId="0" applyFont="1">
      <alignment vertical="center"/>
    </xf>
    <xf numFmtId="0" fontId="15" fillId="0" borderId="0" xfId="0" applyFont="1" applyAlignment="1">
      <alignment vertical="center" shrinkToFit="1"/>
    </xf>
    <xf numFmtId="0" fontId="16" fillId="0" borderId="0" xfId="0" applyFont="1" applyAlignment="1">
      <alignment vertical="center" wrapText="1" shrinkToFit="1"/>
    </xf>
    <xf numFmtId="0" fontId="16" fillId="0" borderId="0" xfId="0" applyFont="1" applyAlignment="1">
      <alignment horizontal="left" vertical="center" wrapText="1"/>
    </xf>
    <xf numFmtId="0" fontId="26" fillId="0" borderId="0" xfId="0" applyFont="1">
      <alignment vertical="center"/>
    </xf>
    <xf numFmtId="0" fontId="15" fillId="0" borderId="18" xfId="0" applyFont="1" applyBorder="1">
      <alignment vertical="center"/>
    </xf>
    <xf numFmtId="0" fontId="17" fillId="0" borderId="0" xfId="0" applyFont="1" applyAlignment="1">
      <alignment vertical="center" shrinkToFit="1"/>
    </xf>
    <xf numFmtId="0" fontId="16" fillId="0" borderId="0" xfId="0" applyFont="1" applyAlignment="1">
      <alignment vertical="center" wrapText="1"/>
    </xf>
    <xf numFmtId="0" fontId="17" fillId="0" borderId="16" xfId="0" applyFont="1" applyBorder="1">
      <alignment vertical="center"/>
    </xf>
    <xf numFmtId="0" fontId="17" fillId="0" borderId="18" xfId="0" applyFont="1" applyBorder="1">
      <alignment vertical="center"/>
    </xf>
    <xf numFmtId="0" fontId="17" fillId="0" borderId="17" xfId="0" applyFont="1" applyBorder="1" applyAlignment="1">
      <alignment vertical="center" wrapText="1"/>
    </xf>
    <xf numFmtId="0" fontId="17" fillId="0" borderId="18" xfId="0" applyFont="1" applyBorder="1" applyAlignment="1">
      <alignment vertical="center" wrapText="1"/>
    </xf>
    <xf numFmtId="0" fontId="16" fillId="0" borderId="19" xfId="0" applyFont="1" applyBorder="1" applyAlignment="1">
      <alignment vertical="center" wrapText="1"/>
    </xf>
    <xf numFmtId="0" fontId="17" fillId="0" borderId="50" xfId="0" applyFont="1" applyBorder="1" applyAlignment="1">
      <alignment horizontal="center" vertical="center"/>
    </xf>
    <xf numFmtId="0" fontId="15" fillId="0" borderId="36" xfId="0" applyFont="1" applyBorder="1" applyAlignment="1">
      <alignment vertical="center" shrinkToFit="1"/>
    </xf>
    <xf numFmtId="0" fontId="17" fillId="0" borderId="0" xfId="0" applyFont="1" applyAlignment="1">
      <alignment horizontal="center" vertical="center"/>
    </xf>
    <xf numFmtId="0" fontId="14" fillId="0" borderId="15" xfId="0" applyFont="1" applyBorder="1" applyAlignment="1">
      <alignment vertical="center" shrinkToFit="1"/>
    </xf>
    <xf numFmtId="0" fontId="17" fillId="0" borderId="22" xfId="0" applyFont="1" applyBorder="1">
      <alignment vertical="center"/>
    </xf>
    <xf numFmtId="0" fontId="17" fillId="0" borderId="21" xfId="0" applyFont="1" applyBorder="1">
      <alignment vertical="center"/>
    </xf>
    <xf numFmtId="0" fontId="15" fillId="0" borderId="49" xfId="0" applyFont="1" applyBorder="1">
      <alignment vertical="center"/>
    </xf>
    <xf numFmtId="0" fontId="15" fillId="0" borderId="20" xfId="0" applyFont="1" applyBorder="1" applyAlignment="1">
      <alignment vertical="center" shrinkToFit="1"/>
    </xf>
    <xf numFmtId="0" fontId="15" fillId="0" borderId="20" xfId="0" applyFont="1" applyBorder="1">
      <alignment vertical="center"/>
    </xf>
    <xf numFmtId="0" fontId="17" fillId="0" borderId="22"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6" fillId="0" borderId="23" xfId="0" applyFont="1" applyBorder="1" applyAlignment="1">
      <alignment vertical="center" wrapText="1"/>
    </xf>
    <xf numFmtId="0" fontId="17" fillId="0" borderId="13" xfId="0" applyFont="1" applyBorder="1">
      <alignment vertical="center"/>
    </xf>
    <xf numFmtId="0" fontId="17" fillId="0" borderId="14" xfId="0" applyFont="1" applyBorder="1">
      <alignment vertical="center"/>
    </xf>
    <xf numFmtId="0" fontId="15" fillId="0" borderId="13" xfId="0" applyFont="1" applyBorder="1">
      <alignment vertical="center"/>
    </xf>
    <xf numFmtId="0" fontId="15" fillId="0" borderId="46" xfId="0" applyFont="1" applyBorder="1">
      <alignment vertical="center"/>
    </xf>
    <xf numFmtId="0" fontId="15" fillId="0" borderId="50" xfId="0" applyFont="1" applyBorder="1">
      <alignment vertical="center"/>
    </xf>
    <xf numFmtId="0" fontId="16" fillId="0" borderId="13" xfId="0" applyFont="1" applyBorder="1" applyAlignment="1">
      <alignment vertical="center" wrapText="1"/>
    </xf>
    <xf numFmtId="0" fontId="16" fillId="0" borderId="14" xfId="0" applyFont="1" applyBorder="1" applyAlignment="1">
      <alignment vertical="center" wrapText="1"/>
    </xf>
    <xf numFmtId="0" fontId="16" fillId="0" borderId="15" xfId="0" applyFont="1" applyBorder="1" applyAlignment="1">
      <alignment horizontal="left" vertical="center" wrapText="1"/>
    </xf>
    <xf numFmtId="0" fontId="15" fillId="0" borderId="19" xfId="0" applyFont="1" applyBorder="1">
      <alignment vertical="center"/>
    </xf>
    <xf numFmtId="0" fontId="15" fillId="0" borderId="16" xfId="0" applyFont="1" applyBorder="1">
      <alignment vertical="center"/>
    </xf>
    <xf numFmtId="0" fontId="17" fillId="0" borderId="19" xfId="0" applyFont="1" applyBorder="1">
      <alignment vertical="center"/>
    </xf>
    <xf numFmtId="0" fontId="15" fillId="0" borderId="46" xfId="0" applyFont="1" applyBorder="1" applyAlignment="1">
      <alignment vertical="center" wrapText="1"/>
    </xf>
    <xf numFmtId="0" fontId="15" fillId="0" borderId="15" xfId="0" applyFont="1" applyBorder="1">
      <alignment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32" fillId="0" borderId="15" xfId="0" applyFont="1" applyBorder="1" applyAlignment="1">
      <alignment horizontal="left" vertical="center" wrapText="1"/>
    </xf>
    <xf numFmtId="0" fontId="15" fillId="0" borderId="23" xfId="0" applyFont="1" applyBorder="1">
      <alignment vertical="center"/>
    </xf>
    <xf numFmtId="0" fontId="15" fillId="0" borderId="22" xfId="0" applyFont="1" applyBorder="1">
      <alignment vertical="center"/>
    </xf>
    <xf numFmtId="0" fontId="25" fillId="0" borderId="21" xfId="0" applyFont="1" applyBorder="1">
      <alignment vertical="center"/>
    </xf>
    <xf numFmtId="0" fontId="16" fillId="0" borderId="13" xfId="0" applyFont="1" applyBorder="1" applyAlignment="1">
      <alignment vertical="top" wrapText="1" shrinkToFit="1"/>
    </xf>
    <xf numFmtId="0" fontId="16" fillId="0" borderId="0" xfId="0" applyFont="1" applyAlignment="1">
      <alignment vertical="top" wrapText="1" shrinkToFit="1"/>
    </xf>
    <xf numFmtId="0" fontId="16" fillId="0" borderId="14" xfId="0" applyFont="1" applyBorder="1" applyAlignment="1">
      <alignment vertical="top" wrapText="1" shrinkToFit="1"/>
    </xf>
    <xf numFmtId="0" fontId="15" fillId="0" borderId="0" xfId="0" applyFont="1" applyAlignment="1">
      <alignment vertical="top" wrapText="1"/>
    </xf>
    <xf numFmtId="0" fontId="16" fillId="0" borderId="13" xfId="0" applyFont="1" applyBorder="1" applyAlignment="1">
      <alignment horizontal="left" vertical="top" wrapText="1"/>
    </xf>
    <xf numFmtId="0" fontId="16" fillId="0" borderId="0" xfId="0" applyFont="1" applyAlignment="1">
      <alignment horizontal="left" vertical="top" wrapText="1"/>
    </xf>
    <xf numFmtId="0" fontId="16" fillId="0" borderId="14" xfId="0" applyFont="1" applyBorder="1" applyAlignment="1">
      <alignment horizontal="left" vertical="top" wrapText="1"/>
    </xf>
    <xf numFmtId="0" fontId="32" fillId="0" borderId="15" xfId="0" applyFont="1" applyBorder="1" applyAlignment="1">
      <alignment vertical="top" wrapText="1"/>
    </xf>
    <xf numFmtId="0" fontId="16" fillId="0" borderId="13" xfId="0" applyFont="1" applyBorder="1" applyAlignment="1">
      <alignment vertical="top" wrapText="1"/>
    </xf>
    <xf numFmtId="0" fontId="16" fillId="0" borderId="0" xfId="0" applyFont="1" applyAlignment="1">
      <alignment vertical="top" wrapText="1"/>
    </xf>
    <xf numFmtId="0" fontId="16" fillId="0" borderId="14" xfId="0" applyFont="1" applyBorder="1" applyAlignment="1">
      <alignment vertical="top" wrapText="1"/>
    </xf>
    <xf numFmtId="0" fontId="32" fillId="0" borderId="15" xfId="0" applyFont="1" applyBorder="1" applyAlignment="1">
      <alignment horizontal="left" vertical="top" wrapText="1"/>
    </xf>
    <xf numFmtId="0" fontId="15" fillId="0" borderId="0" xfId="0" applyFont="1" applyAlignment="1">
      <alignment horizontal="left" vertical="top" wrapText="1"/>
    </xf>
    <xf numFmtId="0" fontId="15" fillId="0" borderId="47" xfId="0" applyFont="1" applyBorder="1">
      <alignment vertical="center"/>
    </xf>
    <xf numFmtId="0" fontId="16" fillId="0" borderId="22" xfId="0" applyFont="1" applyBorder="1" applyAlignment="1">
      <alignment vertical="center" wrapText="1"/>
    </xf>
    <xf numFmtId="0" fontId="16" fillId="0" borderId="20" xfId="0" applyFont="1" applyBorder="1" applyAlignment="1">
      <alignment vertical="center" wrapText="1"/>
    </xf>
    <xf numFmtId="0" fontId="16" fillId="0" borderId="21" xfId="0" applyFont="1" applyBorder="1" applyAlignment="1">
      <alignment vertical="center" wrapText="1"/>
    </xf>
    <xf numFmtId="0" fontId="32" fillId="0" borderId="23" xfId="0" applyFont="1" applyBorder="1" applyAlignment="1">
      <alignment horizontal="left" vertical="center" wrapText="1"/>
    </xf>
    <xf numFmtId="0" fontId="20" fillId="0" borderId="0" xfId="0" applyFont="1" applyAlignment="1" applyProtection="1">
      <alignment horizontal="center" vertical="center" wrapText="1" shrinkToFit="1"/>
      <protection locked="0"/>
    </xf>
    <xf numFmtId="0" fontId="15" fillId="0" borderId="0" xfId="0" applyFont="1" applyAlignment="1">
      <alignment vertical="center" wrapText="1"/>
    </xf>
    <xf numFmtId="0" fontId="15" fillId="0" borderId="0" xfId="0" applyFont="1" applyAlignment="1">
      <alignment horizontal="lef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5" fillId="0" borderId="50" xfId="0" applyFont="1" applyBorder="1" applyAlignment="1">
      <alignment vertical="center" wrapText="1"/>
    </xf>
    <xf numFmtId="0" fontId="15" fillId="0" borderId="0" xfId="0" applyFont="1" applyAlignment="1">
      <alignment horizontal="left" vertical="center" wrapText="1"/>
    </xf>
    <xf numFmtId="0" fontId="31" fillId="0" borderId="15" xfId="0" applyFont="1" applyBorder="1" applyAlignment="1">
      <alignment vertical="top" wrapText="1" shrinkToFit="1"/>
    </xf>
    <xf numFmtId="0" fontId="16" fillId="0" borderId="15" xfId="0" applyFont="1" applyBorder="1" applyAlignment="1">
      <alignment horizontal="left" vertical="top" wrapText="1"/>
    </xf>
    <xf numFmtId="0" fontId="16" fillId="0" borderId="23" xfId="0" applyFont="1" applyBorder="1" applyAlignment="1">
      <alignment horizontal="left" vertical="center" wrapText="1"/>
    </xf>
    <xf numFmtId="0" fontId="15" fillId="0" borderId="20" xfId="0" applyFont="1" applyBorder="1" applyAlignment="1">
      <alignment horizontal="left" vertical="center" wrapText="1"/>
    </xf>
    <xf numFmtId="0" fontId="16" fillId="0" borderId="22" xfId="0" applyFont="1"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5" fillId="0" borderId="0" xfId="0" applyFont="1" applyAlignment="1">
      <alignment vertical="center" wrapText="1" shrinkToFit="1"/>
    </xf>
    <xf numFmtId="0" fontId="15" fillId="0" borderId="0" xfId="0" applyFont="1" applyAlignment="1">
      <alignment vertical="top" wrapText="1" shrinkToFit="1"/>
    </xf>
    <xf numFmtId="0" fontId="27" fillId="0" borderId="13" xfId="0" applyFont="1" applyBorder="1">
      <alignment vertical="center"/>
    </xf>
    <xf numFmtId="0" fontId="27" fillId="0" borderId="22" xfId="0" applyFont="1" applyBorder="1">
      <alignment vertical="center"/>
    </xf>
    <xf numFmtId="0" fontId="27" fillId="0" borderId="20" xfId="0" applyFont="1" applyBorder="1" applyAlignment="1">
      <alignment vertical="center" wrapText="1"/>
    </xf>
    <xf numFmtId="0" fontId="16" fillId="0" borderId="13" xfId="0" applyFont="1" applyBorder="1" applyAlignment="1">
      <alignment horizontal="left" vertical="top" wrapText="1" shrinkToFit="1"/>
    </xf>
    <xf numFmtId="0" fontId="16" fillId="0" borderId="0" xfId="0" applyFont="1" applyAlignment="1">
      <alignment horizontal="left" vertical="top" wrapText="1" shrinkToFit="1"/>
    </xf>
    <xf numFmtId="0" fontId="16" fillId="0" borderId="14" xfId="0" applyFont="1" applyBorder="1" applyAlignment="1">
      <alignment horizontal="left" vertical="top" wrapText="1" shrinkToFit="1"/>
    </xf>
    <xf numFmtId="0" fontId="16" fillId="0" borderId="22" xfId="0" applyFont="1" applyBorder="1" applyAlignment="1">
      <alignment vertical="center" wrapText="1" shrinkToFit="1"/>
    </xf>
    <xf numFmtId="0" fontId="16" fillId="0" borderId="20" xfId="0" applyFont="1" applyBorder="1" applyAlignment="1">
      <alignment vertical="center" wrapText="1" shrinkToFit="1"/>
    </xf>
    <xf numFmtId="0" fontId="16" fillId="0" borderId="21" xfId="0" applyFont="1" applyBorder="1" applyAlignment="1">
      <alignment vertical="center" wrapText="1" shrinkToFit="1"/>
    </xf>
    <xf numFmtId="0" fontId="16" fillId="0" borderId="13" xfId="0" applyFont="1" applyBorder="1" applyAlignment="1">
      <alignment vertical="center" wrapText="1" shrinkToFit="1"/>
    </xf>
    <xf numFmtId="0" fontId="16" fillId="0" borderId="14" xfId="0" applyFont="1" applyBorder="1" applyAlignment="1">
      <alignment vertical="center" wrapText="1" shrinkToFit="1"/>
    </xf>
    <xf numFmtId="0" fontId="31" fillId="0" borderId="15" xfId="0" applyFont="1" applyBorder="1" applyAlignment="1">
      <alignment horizontal="left" vertical="top" wrapText="1" shrinkToFit="1"/>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15" fillId="0" borderId="20" xfId="0" applyFont="1" applyBorder="1" applyAlignment="1">
      <alignment vertical="top" wrapText="1"/>
    </xf>
    <xf numFmtId="0" fontId="15" fillId="0" borderId="50" xfId="0" applyFont="1" applyBorder="1" applyAlignment="1">
      <alignment horizontal="left" vertical="top"/>
    </xf>
    <xf numFmtId="0" fontId="15" fillId="0" borderId="14" xfId="0" applyFont="1" applyBorder="1" applyAlignment="1">
      <alignment horizontal="left" vertical="top"/>
    </xf>
    <xf numFmtId="0" fontId="15" fillId="0" borderId="20" xfId="0" applyFont="1" applyBorder="1" applyAlignment="1">
      <alignment vertical="center" wrapText="1"/>
    </xf>
    <xf numFmtId="0" fontId="32" fillId="0" borderId="15" xfId="0" applyFont="1" applyBorder="1" applyAlignment="1">
      <alignment horizontal="left" vertical="top" wrapText="1" shrinkToFit="1"/>
    </xf>
    <xf numFmtId="0" fontId="24" fillId="0" borderId="0" xfId="0" applyFont="1" applyAlignment="1">
      <alignment horizontal="center" vertical="center" shrinkToFit="1"/>
    </xf>
    <xf numFmtId="0" fontId="24" fillId="0" borderId="14" xfId="0" applyFont="1" applyBorder="1" applyAlignment="1">
      <alignment vertical="center" shrinkToFit="1"/>
    </xf>
    <xf numFmtId="0" fontId="15" fillId="0" borderId="13" xfId="0" quotePrefix="1" applyFont="1" applyBorder="1" applyAlignment="1">
      <alignment horizontal="center" vertical="center"/>
    </xf>
    <xf numFmtId="0" fontId="15" fillId="0" borderId="0" xfId="0" quotePrefix="1" applyFont="1" applyAlignment="1">
      <alignment horizontal="center" vertical="center"/>
    </xf>
    <xf numFmtId="0" fontId="15" fillId="0" borderId="36" xfId="0" applyFont="1" applyBorder="1" applyAlignment="1">
      <alignment horizontal="center" vertical="center"/>
    </xf>
    <xf numFmtId="0" fontId="15" fillId="0" borderId="38" xfId="0" applyFont="1" applyBorder="1">
      <alignment vertical="center"/>
    </xf>
    <xf numFmtId="0" fontId="15" fillId="0" borderId="41" xfId="0" applyFont="1" applyBorder="1">
      <alignment vertical="center"/>
    </xf>
    <xf numFmtId="0" fontId="27" fillId="0" borderId="16" xfId="0" applyFont="1" applyBorder="1">
      <alignment vertical="center"/>
    </xf>
    <xf numFmtId="0" fontId="27" fillId="0" borderId="0" xfId="0" applyFont="1">
      <alignment vertical="center"/>
    </xf>
    <xf numFmtId="0" fontId="16" fillId="0" borderId="22" xfId="0" applyFont="1" applyBorder="1" applyAlignment="1">
      <alignment vertical="top" wrapText="1"/>
    </xf>
    <xf numFmtId="0" fontId="16" fillId="0" borderId="20" xfId="0" applyFont="1" applyBorder="1" applyAlignment="1">
      <alignment vertical="top" wrapText="1"/>
    </xf>
    <xf numFmtId="0" fontId="16" fillId="0" borderId="21" xfId="0" applyFont="1" applyBorder="1" applyAlignment="1">
      <alignment vertical="top" wrapText="1"/>
    </xf>
    <xf numFmtId="0" fontId="27" fillId="0" borderId="0" xfId="0" applyFont="1" applyAlignment="1">
      <alignment vertical="top" wrapText="1"/>
    </xf>
    <xf numFmtId="0" fontId="27" fillId="0" borderId="0" xfId="0" applyFont="1" applyAlignment="1">
      <alignment horizontal="left" vertical="center"/>
    </xf>
    <xf numFmtId="0" fontId="8"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right" vertical="center" shrinkToFit="1"/>
    </xf>
    <xf numFmtId="0" fontId="16" fillId="0" borderId="20" xfId="0" applyFont="1" applyBorder="1" applyAlignment="1">
      <alignment horizontal="right" vertical="center" shrinkToFit="1"/>
    </xf>
    <xf numFmtId="0" fontId="16" fillId="0" borderId="20" xfId="0" applyFont="1" applyBorder="1" applyAlignment="1">
      <alignment horizontal="right" vertical="center"/>
    </xf>
    <xf numFmtId="0" fontId="38" fillId="0" borderId="0" xfId="0" applyFont="1" applyAlignment="1">
      <alignment horizontal="right" vertical="center" wrapText="1"/>
    </xf>
    <xf numFmtId="0" fontId="15" fillId="0" borderId="0" xfId="0" applyFont="1" applyAlignment="1">
      <alignment horizontal="right" vertical="center"/>
    </xf>
    <xf numFmtId="0" fontId="11" fillId="0" borderId="0" xfId="0" applyFont="1" applyAlignment="1">
      <alignment horizontal="center"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3" xfId="0" applyBorder="1">
      <alignment vertical="center"/>
    </xf>
    <xf numFmtId="0" fontId="0" fillId="0" borderId="14" xfId="0" applyBorder="1">
      <alignment vertical="center"/>
    </xf>
    <xf numFmtId="0" fontId="8" fillId="0" borderId="0" xfId="0" applyFont="1">
      <alignment vertical="center"/>
    </xf>
    <xf numFmtId="0" fontId="8" fillId="0" borderId="0" xfId="0" applyFont="1" applyAlignment="1">
      <alignment horizontal="left" vertical="center"/>
    </xf>
    <xf numFmtId="0" fontId="0" fillId="0" borderId="22" xfId="0" applyBorder="1">
      <alignment vertical="center"/>
    </xf>
    <xf numFmtId="0" fontId="0" fillId="0" borderId="20" xfId="0" applyBorder="1">
      <alignment vertical="center"/>
    </xf>
    <xf numFmtId="0" fontId="0" fillId="0" borderId="21" xfId="0" applyBorder="1">
      <alignment vertical="center"/>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0" borderId="20" xfId="0" applyBorder="1" applyAlignment="1">
      <alignment horizontal="left" vertical="top"/>
    </xf>
    <xf numFmtId="0" fontId="0" fillId="0" borderId="17" xfId="0" applyBorder="1" applyAlignment="1">
      <alignment horizontal="left" vertical="top"/>
    </xf>
    <xf numFmtId="0" fontId="0" fillId="0" borderId="0" xfId="0" applyAlignment="1">
      <alignment horizontal="left" vertical="center"/>
    </xf>
    <xf numFmtId="0" fontId="0" fillId="0" borderId="0" xfId="0" applyAlignment="1">
      <alignment vertical="top"/>
    </xf>
    <xf numFmtId="0" fontId="0" fillId="0" borderId="20" xfId="0" applyBorder="1" applyAlignment="1">
      <alignment horizontal="left" vertical="center"/>
    </xf>
    <xf numFmtId="0" fontId="0" fillId="0" borderId="0" xfId="0" applyAlignment="1">
      <alignment horizontal="center" vertical="center"/>
    </xf>
    <xf numFmtId="0" fontId="17" fillId="0" borderId="0" xfId="0" applyFont="1" applyAlignment="1">
      <alignment horizontal="left" vertical="center" shrinkToFit="1"/>
    </xf>
    <xf numFmtId="0" fontId="17" fillId="0" borderId="0" xfId="0" applyFont="1" applyAlignment="1">
      <alignment vertical="top" wrapText="1" shrinkToFit="1"/>
    </xf>
    <xf numFmtId="0" fontId="20" fillId="0" borderId="0" xfId="0" applyFont="1">
      <alignment vertical="center"/>
    </xf>
    <xf numFmtId="0" fontId="25" fillId="0" borderId="18" xfId="0" applyFont="1" applyBorder="1">
      <alignment vertical="center"/>
    </xf>
    <xf numFmtId="0" fontId="15" fillId="0" borderId="0" xfId="0" applyFont="1" applyAlignment="1">
      <alignment horizontal="left" vertical="center" wrapText="1" shrinkToFit="1"/>
    </xf>
    <xf numFmtId="0" fontId="17" fillId="0" borderId="13"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13" xfId="0" applyFont="1" applyBorder="1" applyAlignment="1">
      <alignment vertical="top" wrapText="1" shrinkToFit="1"/>
    </xf>
    <xf numFmtId="0" fontId="17" fillId="0" borderId="14" xfId="0" applyFont="1" applyBorder="1" applyAlignment="1">
      <alignment vertical="top" wrapText="1" shrinkToFit="1"/>
    </xf>
    <xf numFmtId="0" fontId="39" fillId="0" borderId="0" xfId="0" applyFont="1">
      <alignment vertical="center"/>
    </xf>
    <xf numFmtId="0" fontId="40" fillId="0" borderId="0" xfId="0" applyFont="1">
      <alignment vertical="center"/>
    </xf>
    <xf numFmtId="0" fontId="15" fillId="0" borderId="0" xfId="0" applyFont="1" applyAlignment="1">
      <alignment horizontal="left" vertical="top" wrapText="1" shrinkToFit="1"/>
    </xf>
    <xf numFmtId="0" fontId="15" fillId="0" borderId="20" xfId="0" applyFont="1" applyBorder="1" applyAlignment="1">
      <alignment horizontal="left" vertical="top" wrapText="1" shrinkToFit="1"/>
    </xf>
    <xf numFmtId="0" fontId="15" fillId="0" borderId="20" xfId="0" applyFont="1" applyBorder="1" applyAlignment="1">
      <alignment horizontal="left" vertical="top" wrapText="1"/>
    </xf>
    <xf numFmtId="0" fontId="16" fillId="0" borderId="22" xfId="0" applyFont="1" applyBorder="1" applyAlignment="1">
      <alignment horizontal="left" vertical="top" wrapText="1" shrinkToFit="1"/>
    </xf>
    <xf numFmtId="0" fontId="16" fillId="0" borderId="20" xfId="0" applyFont="1" applyBorder="1" applyAlignment="1">
      <alignment horizontal="left" vertical="top" wrapText="1" shrinkToFit="1"/>
    </xf>
    <xf numFmtId="0" fontId="16" fillId="0" borderId="21" xfId="0" applyFont="1" applyBorder="1" applyAlignment="1">
      <alignment horizontal="left" vertical="top" wrapText="1" shrinkToFit="1"/>
    </xf>
    <xf numFmtId="0" fontId="15" fillId="0" borderId="20" xfId="0" applyFont="1" applyBorder="1" applyAlignment="1">
      <alignment horizontal="center" vertical="center" wrapText="1" shrinkToFit="1"/>
    </xf>
    <xf numFmtId="0" fontId="41" fillId="0" borderId="0" xfId="0" applyFont="1">
      <alignment vertical="center"/>
    </xf>
    <xf numFmtId="0" fontId="41" fillId="0" borderId="0" xfId="0" applyFont="1" applyAlignment="1">
      <alignment vertical="top" wrapText="1"/>
    </xf>
    <xf numFmtId="0" fontId="42" fillId="0" borderId="0" xfId="0" applyFont="1">
      <alignment vertical="center"/>
    </xf>
    <xf numFmtId="0" fontId="41" fillId="0" borderId="0" xfId="0" quotePrefix="1" applyFont="1" applyAlignment="1">
      <alignment horizontal="right" vertical="center"/>
    </xf>
    <xf numFmtId="0" fontId="41" fillId="0" borderId="0" xfId="0" applyFont="1" applyAlignment="1">
      <alignment horizontal="right" vertical="center"/>
    </xf>
    <xf numFmtId="0" fontId="41" fillId="0" borderId="0" xfId="0" quotePrefix="1" applyFont="1" applyAlignment="1">
      <alignment horizontal="center" vertical="center"/>
    </xf>
    <xf numFmtId="0" fontId="41" fillId="0" borderId="0" xfId="0" applyFont="1" applyAlignment="1">
      <alignment horizontal="left" vertical="top" wrapText="1"/>
    </xf>
    <xf numFmtId="0" fontId="41" fillId="0" borderId="16" xfId="0" applyFont="1" applyBorder="1">
      <alignment vertical="center"/>
    </xf>
    <xf numFmtId="0" fontId="41" fillId="0" borderId="17" xfId="0" applyFont="1" applyBorder="1">
      <alignment vertical="center"/>
    </xf>
    <xf numFmtId="0" fontId="41" fillId="0" borderId="18" xfId="0" applyFont="1" applyBorder="1">
      <alignment vertical="center"/>
    </xf>
    <xf numFmtId="0" fontId="41" fillId="0" borderId="13" xfId="0" applyFont="1" applyBorder="1">
      <alignment vertical="center"/>
    </xf>
    <xf numFmtId="0" fontId="41" fillId="0" borderId="14" xfId="0" applyFont="1" applyBorder="1">
      <alignment vertical="center"/>
    </xf>
    <xf numFmtId="0" fontId="15" fillId="0" borderId="20" xfId="0" applyFont="1" applyBorder="1" applyAlignment="1">
      <alignment horizontal="left" vertical="center" wrapText="1" shrinkToFit="1"/>
    </xf>
    <xf numFmtId="0" fontId="17" fillId="0" borderId="22" xfId="0" applyFont="1" applyBorder="1" applyAlignment="1">
      <alignment horizontal="left" vertical="top" wrapText="1"/>
    </xf>
    <xf numFmtId="0" fontId="17" fillId="0" borderId="20" xfId="0" applyFont="1" applyBorder="1" applyAlignment="1">
      <alignment horizontal="left" vertical="top" wrapText="1"/>
    </xf>
    <xf numFmtId="0" fontId="17" fillId="0" borderId="21" xfId="0" applyFont="1" applyBorder="1" applyAlignment="1">
      <alignment horizontal="left" vertical="top" wrapText="1"/>
    </xf>
    <xf numFmtId="0" fontId="15" fillId="0" borderId="42" xfId="0" applyFont="1" applyBorder="1">
      <alignment vertical="center"/>
    </xf>
    <xf numFmtId="0" fontId="15" fillId="0" borderId="44" xfId="0" applyFont="1" applyBorder="1">
      <alignment vertical="center"/>
    </xf>
    <xf numFmtId="0" fontId="28" fillId="0" borderId="13" xfId="0" applyFont="1" applyBorder="1" applyAlignment="1">
      <alignment vertical="top" wrapText="1" shrinkToFit="1"/>
    </xf>
    <xf numFmtId="0" fontId="28" fillId="0" borderId="14" xfId="0" applyFont="1" applyBorder="1" applyAlignment="1">
      <alignment vertical="top" wrapText="1" shrinkToFit="1"/>
    </xf>
    <xf numFmtId="0" fontId="26" fillId="0" borderId="0" xfId="0" applyFont="1" applyAlignment="1">
      <alignment horizontal="right" vertical="center" shrinkToFit="1"/>
    </xf>
    <xf numFmtId="0" fontId="26" fillId="0" borderId="0" xfId="0" applyFont="1" applyAlignment="1">
      <alignment horizontal="center" vertical="center" shrinkToFit="1"/>
    </xf>
    <xf numFmtId="0" fontId="17" fillId="0" borderId="13" xfId="0" applyFont="1" applyBorder="1" applyAlignment="1">
      <alignment horizontal="left" vertical="top" wrapText="1" shrinkToFit="1"/>
    </xf>
    <xf numFmtId="0" fontId="17" fillId="0" borderId="14" xfId="0" applyFont="1" applyBorder="1" applyAlignment="1">
      <alignment horizontal="left" vertical="top" wrapText="1" shrinkToFit="1"/>
    </xf>
    <xf numFmtId="0" fontId="15" fillId="0" borderId="0" xfId="0" applyFont="1" applyAlignment="1">
      <alignment horizontal="left" vertical="top" shrinkToFit="1"/>
    </xf>
    <xf numFmtId="0" fontId="17" fillId="0" borderId="22" xfId="0" applyFont="1" applyBorder="1" applyAlignment="1">
      <alignment horizontal="left" vertical="top" wrapText="1" shrinkToFit="1"/>
    </xf>
    <xf numFmtId="0" fontId="17" fillId="0" borderId="20" xfId="0" applyFont="1" applyBorder="1" applyAlignment="1">
      <alignment horizontal="left" vertical="top" wrapText="1" shrinkToFit="1"/>
    </xf>
    <xf numFmtId="0" fontId="17" fillId="0" borderId="21" xfId="0" applyFont="1" applyBorder="1" applyAlignment="1">
      <alignment horizontal="left" vertical="top" wrapText="1" shrinkToFit="1"/>
    </xf>
    <xf numFmtId="0" fontId="15" fillId="0" borderId="59" xfId="0" applyFont="1" applyBorder="1" applyAlignment="1">
      <alignment horizontal="center" vertical="center"/>
    </xf>
    <xf numFmtId="0" fontId="15" fillId="0" borderId="61" xfId="0" applyFont="1" applyBorder="1" applyAlignment="1">
      <alignment horizontal="center" vertical="center"/>
    </xf>
    <xf numFmtId="0" fontId="15" fillId="0" borderId="0" xfId="0" applyFont="1" applyAlignment="1">
      <alignment vertical="top" shrinkToFit="1"/>
    </xf>
    <xf numFmtId="0" fontId="15" fillId="0" borderId="20" xfId="0" applyFont="1" applyBorder="1" applyAlignment="1">
      <alignment vertical="top" wrapText="1" shrinkToFit="1"/>
    </xf>
    <xf numFmtId="0" fontId="32" fillId="0" borderId="15" xfId="0" applyFont="1" applyBorder="1" applyAlignment="1">
      <alignment vertical="top" wrapText="1" shrinkToFit="1"/>
    </xf>
    <xf numFmtId="0" fontId="24" fillId="0" borderId="20" xfId="0" applyFont="1" applyBorder="1" applyAlignment="1">
      <alignment horizontal="center" vertical="center" shrinkToFit="1"/>
    </xf>
    <xf numFmtId="0" fontId="32" fillId="0" borderId="23" xfId="0" applyFont="1" applyBorder="1" applyAlignment="1">
      <alignment horizontal="left" vertical="top" wrapText="1" shrinkToFit="1"/>
    </xf>
    <xf numFmtId="0" fontId="15" fillId="0" borderId="16" xfId="0" applyFont="1" applyBorder="1" applyAlignment="1">
      <alignment vertical="top" wrapText="1" shrinkToFit="1"/>
    </xf>
    <xf numFmtId="0" fontId="15" fillId="0" borderId="18" xfId="0" applyFont="1" applyBorder="1" applyAlignment="1">
      <alignment vertical="top" wrapText="1" shrinkToFit="1"/>
    </xf>
    <xf numFmtId="0" fontId="15" fillId="0" borderId="13" xfId="0" applyFont="1" applyBorder="1" applyAlignment="1">
      <alignment vertical="top" wrapText="1" shrinkToFit="1"/>
    </xf>
    <xf numFmtId="0" fontId="15" fillId="0" borderId="14" xfId="0" applyFont="1" applyBorder="1" applyAlignment="1">
      <alignment vertical="top" wrapText="1" shrinkToFit="1"/>
    </xf>
    <xf numFmtId="0" fontId="15" fillId="0" borderId="22" xfId="0" applyFont="1" applyBorder="1" applyAlignment="1">
      <alignment vertical="top" wrapText="1" shrinkToFit="1"/>
    </xf>
    <xf numFmtId="0" fontId="15" fillId="0" borderId="21" xfId="0" applyFont="1" applyBorder="1" applyAlignment="1">
      <alignment vertical="top" wrapText="1" shrinkToFit="1"/>
    </xf>
    <xf numFmtId="0" fontId="27" fillId="0" borderId="13" xfId="0" applyFont="1" applyBorder="1" applyAlignment="1">
      <alignment vertical="center" wrapText="1" shrinkToFit="1"/>
    </xf>
    <xf numFmtId="0" fontId="27" fillId="0" borderId="22" xfId="0" applyFont="1" applyBorder="1" applyAlignment="1">
      <alignment vertical="center" wrapText="1" shrinkToFit="1"/>
    </xf>
    <xf numFmtId="0" fontId="27" fillId="0" borderId="20" xfId="0" applyFont="1" applyBorder="1" applyAlignment="1">
      <alignment vertical="center" wrapText="1" shrinkToFit="1"/>
    </xf>
    <xf numFmtId="0" fontId="27" fillId="0" borderId="0" xfId="0" applyFont="1" applyAlignment="1">
      <alignment vertical="center" wrapText="1" shrinkToFit="1"/>
    </xf>
    <xf numFmtId="0" fontId="16" fillId="0" borderId="17" xfId="0" applyFont="1" applyBorder="1" applyAlignment="1">
      <alignment horizontal="left" vertical="center" shrinkToFit="1"/>
    </xf>
    <xf numFmtId="0" fontId="16" fillId="0" borderId="16" xfId="0" applyFont="1" applyBorder="1" applyAlignment="1">
      <alignment horizontal="left" vertical="center" shrinkToFit="1"/>
    </xf>
    <xf numFmtId="0" fontId="16" fillId="0" borderId="18" xfId="0" applyFont="1" applyBorder="1" applyAlignment="1">
      <alignment horizontal="left" vertical="center" shrinkToFit="1"/>
    </xf>
    <xf numFmtId="0" fontId="27" fillId="0" borderId="0" xfId="0" applyFont="1" applyAlignment="1">
      <alignment vertical="center" shrinkToFit="1"/>
    </xf>
    <xf numFmtId="0" fontId="15" fillId="0" borderId="22" xfId="0" quotePrefix="1" applyFont="1" applyBorder="1" applyAlignment="1">
      <alignment horizontal="center" vertical="center"/>
    </xf>
    <xf numFmtId="0" fontId="15" fillId="0" borderId="20" xfId="0" quotePrefix="1" applyFont="1" applyBorder="1" applyAlignment="1">
      <alignment horizontal="center" vertical="center"/>
    </xf>
    <xf numFmtId="0" fontId="31" fillId="0" borderId="23" xfId="0" applyFont="1" applyBorder="1" applyAlignment="1">
      <alignment horizontal="left" vertical="top" wrapText="1" shrinkToFit="1"/>
    </xf>
    <xf numFmtId="0" fontId="15" fillId="0" borderId="20" xfId="0" applyFont="1" applyBorder="1" applyAlignment="1">
      <alignment horizontal="left" vertical="top" shrinkToFit="1"/>
    </xf>
    <xf numFmtId="0" fontId="17" fillId="0" borderId="20" xfId="0" applyFont="1" applyBorder="1" applyAlignment="1" applyProtection="1">
      <alignment horizontal="center" vertical="center" shrinkToFit="1"/>
      <protection locked="0"/>
    </xf>
    <xf numFmtId="0" fontId="16" fillId="0" borderId="0" xfId="0" applyFont="1" applyAlignment="1">
      <alignment vertical="center" shrinkToFit="1"/>
    </xf>
    <xf numFmtId="0" fontId="27" fillId="0" borderId="20" xfId="0" applyFont="1" applyBorder="1">
      <alignment vertical="center"/>
    </xf>
    <xf numFmtId="0" fontId="17" fillId="0" borderId="0" xfId="0" applyFont="1" applyAlignment="1">
      <alignment horizontal="left" vertical="top" wrapText="1" shrinkToFit="1"/>
    </xf>
    <xf numFmtId="0" fontId="17" fillId="0" borderId="0" xfId="0" applyFont="1" applyAlignment="1">
      <alignment horizontal="left" vertical="center"/>
    </xf>
    <xf numFmtId="0" fontId="15" fillId="0" borderId="0" xfId="0" applyFont="1" applyAlignment="1">
      <alignment horizontal="center" vertical="center" wrapText="1"/>
    </xf>
    <xf numFmtId="0" fontId="14" fillId="0" borderId="0" xfId="0" applyFont="1" applyAlignment="1">
      <alignment horizontal="center" vertical="center" shrinkToFit="1"/>
    </xf>
    <xf numFmtId="0" fontId="17" fillId="0" borderId="0" xfId="0" applyFont="1" applyAlignment="1">
      <alignment horizontal="center" vertical="center" wrapText="1"/>
    </xf>
    <xf numFmtId="0" fontId="17" fillId="0" borderId="0" xfId="0" applyFont="1" applyAlignment="1">
      <alignment horizontal="left" vertical="top" wrapText="1"/>
    </xf>
    <xf numFmtId="0" fontId="16" fillId="0" borderId="17" xfId="0" applyFont="1" applyBorder="1" applyAlignment="1">
      <alignment horizontal="left" vertical="center" wrapText="1"/>
    </xf>
    <xf numFmtId="0" fontId="24" fillId="0" borderId="0" xfId="0" applyFont="1" applyAlignment="1">
      <alignment vertical="top" wrapText="1" shrinkToFit="1"/>
    </xf>
    <xf numFmtId="0" fontId="24" fillId="0" borderId="0" xfId="0" applyFont="1">
      <alignment vertical="center"/>
    </xf>
    <xf numFmtId="0" fontId="28" fillId="0" borderId="0" xfId="0" applyFont="1" applyAlignment="1">
      <alignment vertical="top" wrapText="1" shrinkToFit="1"/>
    </xf>
    <xf numFmtId="0" fontId="44" fillId="0" borderId="0" xfId="0" applyFont="1" applyAlignment="1">
      <alignment horizontal="left" vertical="top" wrapText="1"/>
    </xf>
    <xf numFmtId="0" fontId="15" fillId="0" borderId="21" xfId="0" applyFont="1" applyBorder="1" applyAlignment="1">
      <alignment vertical="center" wrapText="1" shrinkToFit="1"/>
    </xf>
    <xf numFmtId="0" fontId="30" fillId="0" borderId="36" xfId="0" applyFont="1" applyBorder="1" applyAlignment="1">
      <alignment vertical="center" shrinkToFit="1"/>
    </xf>
    <xf numFmtId="0" fontId="15" fillId="0" borderId="74" xfId="0" applyFont="1" applyBorder="1">
      <alignment vertical="center"/>
    </xf>
    <xf numFmtId="0" fontId="0" fillId="0" borderId="36" xfId="0" applyBorder="1">
      <alignment vertical="center"/>
    </xf>
    <xf numFmtId="0" fontId="0" fillId="6" borderId="36" xfId="0" applyFill="1" applyBorder="1" applyAlignment="1">
      <alignment horizontal="center" vertical="center"/>
    </xf>
    <xf numFmtId="0" fontId="0" fillId="0" borderId="52" xfId="0" applyBorder="1">
      <alignment vertical="center"/>
    </xf>
    <xf numFmtId="0" fontId="8" fillId="0" borderId="77" xfId="0" quotePrefix="1" applyFont="1" applyBorder="1" applyAlignment="1">
      <alignment horizontal="center" vertical="center"/>
    </xf>
    <xf numFmtId="0" fontId="0" fillId="0" borderId="78" xfId="0" applyBorder="1" applyAlignment="1">
      <alignment horizontal="center" vertical="center"/>
    </xf>
    <xf numFmtId="0" fontId="8" fillId="0" borderId="79" xfId="0" quotePrefix="1" applyFont="1" applyBorder="1" applyAlignment="1">
      <alignment horizontal="center" vertical="center"/>
    </xf>
    <xf numFmtId="0" fontId="0" fillId="0" borderId="80" xfId="0" applyBorder="1" applyAlignment="1">
      <alignment horizontal="center" vertical="center"/>
    </xf>
    <xf numFmtId="0" fontId="8" fillId="5" borderId="79" xfId="0" applyFont="1" applyFill="1" applyBorder="1" applyAlignment="1">
      <alignment horizontal="center" vertical="center"/>
    </xf>
    <xf numFmtId="0" fontId="0" fillId="5" borderId="52" xfId="0" applyFill="1" applyBorder="1">
      <alignment vertical="center"/>
    </xf>
    <xf numFmtId="0" fontId="0" fillId="0" borderId="36" xfId="0" applyBorder="1" applyAlignment="1">
      <alignment horizontal="center" vertical="center"/>
    </xf>
    <xf numFmtId="0" fontId="30" fillId="0" borderId="77" xfId="0" applyFont="1" applyBorder="1" applyAlignment="1">
      <alignment vertical="center" shrinkToFit="1"/>
    </xf>
    <xf numFmtId="0" fontId="22" fillId="0" borderId="0" xfId="0" applyFont="1" applyAlignment="1">
      <alignment vertical="center" shrinkToFit="1"/>
    </xf>
    <xf numFmtId="0" fontId="25" fillId="0" borderId="14" xfId="0" applyFont="1" applyBorder="1">
      <alignment vertical="center"/>
    </xf>
    <xf numFmtId="0" fontId="2" fillId="0" borderId="0" xfId="5">
      <alignment vertical="center"/>
    </xf>
    <xf numFmtId="0" fontId="45" fillId="0" borderId="0" xfId="5" applyFont="1">
      <alignment vertical="center"/>
    </xf>
    <xf numFmtId="0" fontId="48" fillId="0" borderId="0" xfId="0" applyFont="1">
      <alignment vertical="center"/>
    </xf>
    <xf numFmtId="0" fontId="1" fillId="0" borderId="0" xfId="5" applyFont="1">
      <alignment vertical="center"/>
    </xf>
    <xf numFmtId="0" fontId="0" fillId="0" borderId="52" xfId="0" applyBorder="1" applyAlignment="1">
      <alignment horizontal="center" vertical="center"/>
    </xf>
    <xf numFmtId="0" fontId="22" fillId="0" borderId="36" xfId="0" applyFont="1" applyBorder="1" applyAlignment="1">
      <alignment horizontal="center" vertical="center"/>
    </xf>
    <xf numFmtId="0" fontId="17" fillId="0" borderId="14" xfId="0" applyFont="1" applyBorder="1" applyAlignment="1">
      <alignment vertical="center" shrinkToFit="1"/>
    </xf>
    <xf numFmtId="0" fontId="22" fillId="0" borderId="0" xfId="0" applyFont="1">
      <alignment vertical="center"/>
    </xf>
    <xf numFmtId="0" fontId="22" fillId="0" borderId="50" xfId="0" applyFont="1" applyBorder="1">
      <alignment vertical="center"/>
    </xf>
    <xf numFmtId="0" fontId="53" fillId="0" borderId="77" xfId="0" applyFont="1" applyBorder="1" applyAlignment="1">
      <alignment vertical="center" shrinkToFit="1"/>
    </xf>
    <xf numFmtId="0" fontId="35" fillId="0" borderId="0" xfId="0" applyFont="1" applyAlignment="1">
      <alignment vertical="center" shrinkToFit="1"/>
    </xf>
    <xf numFmtId="0" fontId="53" fillId="0" borderId="36" xfId="0" applyFont="1" applyBorder="1" applyAlignment="1">
      <alignment vertical="center" shrinkToFit="1"/>
    </xf>
    <xf numFmtId="0" fontId="35" fillId="0" borderId="14" xfId="0" applyFont="1" applyBorder="1" applyAlignment="1">
      <alignment vertical="center" shrinkToFit="1"/>
    </xf>
    <xf numFmtId="0" fontId="22" fillId="0" borderId="13" xfId="0" applyFont="1" applyBorder="1">
      <alignment vertical="center"/>
    </xf>
    <xf numFmtId="0" fontId="22" fillId="0" borderId="14" xfId="0" applyFont="1" applyBorder="1">
      <alignment vertical="center"/>
    </xf>
    <xf numFmtId="0" fontId="35" fillId="0" borderId="0" xfId="0" applyFont="1">
      <alignment vertical="center"/>
    </xf>
    <xf numFmtId="0" fontId="34" fillId="0" borderId="20" xfId="0" applyFont="1" applyBorder="1">
      <alignment vertical="center"/>
    </xf>
    <xf numFmtId="0" fontId="51" fillId="0" borderId="0" xfId="0" applyFont="1" applyAlignment="1">
      <alignment horizontal="right" vertical="center"/>
    </xf>
    <xf numFmtId="0" fontId="22" fillId="0" borderId="11" xfId="0" applyFont="1" applyBorder="1">
      <alignment vertical="center"/>
    </xf>
    <xf numFmtId="0" fontId="56" fillId="0" borderId="0" xfId="0" applyFont="1" applyAlignment="1">
      <alignment horizontal="center" vertical="center"/>
    </xf>
    <xf numFmtId="0" fontId="22" fillId="0" borderId="59" xfId="0" applyFont="1" applyBorder="1" applyAlignment="1">
      <alignment horizontal="center" vertical="center"/>
    </xf>
    <xf numFmtId="0" fontId="22" fillId="0" borderId="61" xfId="0" applyFont="1" applyBorder="1" applyAlignment="1">
      <alignment horizontal="center" vertical="center"/>
    </xf>
    <xf numFmtId="0" fontId="22" fillId="0" borderId="20" xfId="0" applyFont="1" applyBorder="1">
      <alignment vertical="center"/>
    </xf>
    <xf numFmtId="0" fontId="47" fillId="0" borderId="0" xfId="6" applyFont="1" applyAlignment="1">
      <alignment horizontal="left" vertical="center"/>
    </xf>
    <xf numFmtId="0" fontId="49" fillId="0" borderId="0" xfId="6" applyFont="1" applyAlignment="1">
      <alignment horizontal="left" vertical="center"/>
    </xf>
    <xf numFmtId="0" fontId="61" fillId="0" borderId="0" xfId="0" applyFont="1">
      <alignment vertical="center"/>
    </xf>
    <xf numFmtId="0" fontId="46" fillId="0" borderId="0" xfId="6">
      <alignment vertical="center"/>
    </xf>
    <xf numFmtId="0" fontId="16" fillId="0" borderId="13" xfId="0" applyFont="1" applyBorder="1" applyAlignment="1">
      <alignment horizontal="left" vertical="top"/>
    </xf>
    <xf numFmtId="0" fontId="16" fillId="0" borderId="0" xfId="0" applyFont="1" applyAlignment="1">
      <alignment horizontal="left" vertical="top"/>
    </xf>
    <xf numFmtId="0" fontId="16" fillId="0" borderId="14" xfId="0" applyFont="1" applyBorder="1" applyAlignment="1">
      <alignment horizontal="left" vertical="top"/>
    </xf>
    <xf numFmtId="0" fontId="21" fillId="0" borderId="0" xfId="0" applyFont="1" applyAlignment="1">
      <alignment horizontal="left" vertical="top"/>
    </xf>
    <xf numFmtId="0" fontId="0" fillId="6" borderId="55" xfId="0" applyFill="1" applyBorder="1" applyAlignment="1">
      <alignment horizontal="center" vertical="center"/>
    </xf>
    <xf numFmtId="0" fontId="8" fillId="0" borderId="75" xfId="0" quotePrefix="1" applyFont="1" applyBorder="1" applyAlignment="1">
      <alignment horizontal="center" vertical="center"/>
    </xf>
    <xf numFmtId="0" fontId="0" fillId="8" borderId="55" xfId="0" quotePrefix="1" applyFill="1" applyBorder="1">
      <alignment vertical="center"/>
    </xf>
    <xf numFmtId="0" fontId="0" fillId="0" borderId="55" xfId="0" applyBorder="1">
      <alignment vertical="center"/>
    </xf>
    <xf numFmtId="0" fontId="0" fillId="0" borderId="76" xfId="0" applyBorder="1" applyAlignment="1">
      <alignment horizontal="center" vertical="center"/>
    </xf>
    <xf numFmtId="0" fontId="62" fillId="0" borderId="0" xfId="0" applyFont="1" applyAlignment="1">
      <alignment vertical="top" wrapText="1" shrinkToFit="1"/>
    </xf>
    <xf numFmtId="0" fontId="15" fillId="10" borderId="0" xfId="0" applyFont="1" applyFill="1">
      <alignment vertical="center"/>
    </xf>
    <xf numFmtId="0" fontId="16" fillId="10" borderId="0" xfId="0" applyFont="1" applyFill="1" applyAlignment="1">
      <alignment horizontal="right" vertical="center"/>
    </xf>
    <xf numFmtId="0" fontId="15" fillId="10" borderId="0" xfId="0" applyFont="1" applyFill="1" applyAlignment="1">
      <alignment vertical="center" shrinkToFit="1"/>
    </xf>
    <xf numFmtId="0" fontId="65" fillId="0" borderId="0" xfId="5" applyFont="1">
      <alignment vertical="center"/>
    </xf>
    <xf numFmtId="0" fontId="68" fillId="0" borderId="0" xfId="0" applyFont="1">
      <alignment vertical="center"/>
    </xf>
    <xf numFmtId="0" fontId="22" fillId="0" borderId="0" xfId="0" applyFont="1" applyAlignment="1">
      <alignment horizontal="left" vertical="center" wrapText="1" shrinkToFit="1"/>
    </xf>
    <xf numFmtId="0" fontId="22" fillId="0" borderId="46" xfId="0" applyFont="1" applyBorder="1">
      <alignment vertical="center"/>
    </xf>
    <xf numFmtId="0" fontId="51" fillId="0" borderId="13" xfId="0" applyFont="1" applyBorder="1" applyAlignment="1">
      <alignment horizontal="left" vertical="top" wrapText="1"/>
    </xf>
    <xf numFmtId="0" fontId="51" fillId="0" borderId="0" xfId="0" applyFont="1" applyAlignment="1">
      <alignment horizontal="left" vertical="top" wrapText="1"/>
    </xf>
    <xf numFmtId="0" fontId="51" fillId="0" borderId="14" xfId="0" applyFont="1" applyBorder="1" applyAlignment="1">
      <alignment horizontal="left" vertical="top" wrapText="1"/>
    </xf>
    <xf numFmtId="0" fontId="51" fillId="0" borderId="13" xfId="0" applyFont="1" applyBorder="1" applyAlignment="1">
      <alignment vertical="center" wrapText="1"/>
    </xf>
    <xf numFmtId="0" fontId="51" fillId="0" borderId="0" xfId="0" applyFont="1" applyAlignment="1">
      <alignment vertical="center" wrapText="1"/>
    </xf>
    <xf numFmtId="0" fontId="51" fillId="0" borderId="14" xfId="0" applyFont="1" applyBorder="1" applyAlignment="1">
      <alignment vertical="center" wrapText="1"/>
    </xf>
    <xf numFmtId="0" fontId="22" fillId="0" borderId="20" xfId="0" applyFont="1" applyBorder="1" applyAlignment="1">
      <alignment vertical="center" wrapText="1"/>
    </xf>
    <xf numFmtId="0" fontId="22" fillId="0" borderId="47" xfId="0" applyFont="1" applyBorder="1">
      <alignment vertical="center"/>
    </xf>
    <xf numFmtId="0" fontId="22" fillId="0" borderId="49" xfId="0" applyFont="1" applyBorder="1">
      <alignment vertical="center"/>
    </xf>
    <xf numFmtId="0" fontId="51" fillId="0" borderId="20" xfId="0" applyFont="1" applyBorder="1" applyAlignment="1">
      <alignment horizontal="right" vertical="center"/>
    </xf>
    <xf numFmtId="0" fontId="22" fillId="0" borderId="20" xfId="0" applyFont="1" applyBorder="1" applyAlignment="1">
      <alignment vertical="center" shrinkToFit="1"/>
    </xf>
    <xf numFmtId="0" fontId="51" fillId="0" borderId="22" xfId="0" applyFont="1" applyBorder="1" applyAlignment="1">
      <alignment vertical="center" wrapText="1"/>
    </xf>
    <xf numFmtId="0" fontId="51" fillId="0" borderId="20" xfId="0" applyFont="1" applyBorder="1" applyAlignment="1">
      <alignment vertical="center" wrapText="1"/>
    </xf>
    <xf numFmtId="0" fontId="51" fillId="0" borderId="21" xfId="0" applyFont="1" applyBorder="1" applyAlignment="1">
      <alignment vertical="center" wrapText="1"/>
    </xf>
    <xf numFmtId="0" fontId="22" fillId="0" borderId="0" xfId="0" applyFont="1" applyAlignment="1">
      <alignment vertical="center" wrapText="1"/>
    </xf>
    <xf numFmtId="0" fontId="22" fillId="0" borderId="0" xfId="0" applyFont="1" applyAlignment="1">
      <alignment horizontal="left" vertical="top" wrapText="1" shrinkToFit="1"/>
    </xf>
    <xf numFmtId="0" fontId="22" fillId="0" borderId="22" xfId="0" applyFont="1" applyBorder="1" applyAlignment="1">
      <alignment horizontal="left" vertical="top" wrapText="1" shrinkToFit="1"/>
    </xf>
    <xf numFmtId="0" fontId="22" fillId="0" borderId="20" xfId="0" applyFont="1" applyBorder="1" applyAlignment="1">
      <alignment horizontal="left" vertical="top" wrapText="1" shrinkToFit="1"/>
    </xf>
    <xf numFmtId="0" fontId="35" fillId="0" borderId="13" xfId="0" applyFont="1" applyBorder="1">
      <alignment vertical="center"/>
    </xf>
    <xf numFmtId="0" fontId="35" fillId="0" borderId="14" xfId="0" applyFont="1" applyBorder="1">
      <alignment vertical="center"/>
    </xf>
    <xf numFmtId="0" fontId="22" fillId="0" borderId="13" xfId="0" quotePrefix="1" applyFont="1" applyBorder="1" applyAlignment="1">
      <alignment horizontal="center" vertical="center"/>
    </xf>
    <xf numFmtId="0" fontId="22" fillId="0" borderId="0" xfId="0" quotePrefix="1" applyFont="1" applyAlignment="1">
      <alignment horizontal="center" vertical="center"/>
    </xf>
    <xf numFmtId="0" fontId="68" fillId="0" borderId="13" xfId="0" applyFont="1" applyBorder="1" applyAlignment="1">
      <alignment horizontal="left" vertical="top" wrapText="1"/>
    </xf>
    <xf numFmtId="0" fontId="68" fillId="0" borderId="0" xfId="0" applyFont="1" applyAlignment="1">
      <alignment horizontal="left" vertical="top" wrapText="1"/>
    </xf>
    <xf numFmtId="0" fontId="68" fillId="0" borderId="14" xfId="0" applyFont="1" applyBorder="1" applyAlignment="1">
      <alignment horizontal="left" vertical="top" wrapText="1"/>
    </xf>
    <xf numFmtId="0" fontId="68" fillId="0" borderId="13" xfId="0" applyFont="1" applyBorder="1" applyAlignment="1">
      <alignment horizontal="left" vertical="top"/>
    </xf>
    <xf numFmtId="0" fontId="68" fillId="0" borderId="0" xfId="0" applyFont="1" applyAlignment="1">
      <alignment horizontal="left" vertical="top"/>
    </xf>
    <xf numFmtId="0" fontId="68" fillId="0" borderId="14" xfId="0" applyFont="1" applyBorder="1" applyAlignment="1">
      <alignment horizontal="left" vertical="top"/>
    </xf>
    <xf numFmtId="0" fontId="22" fillId="0" borderId="0" xfId="0" applyFont="1" applyAlignment="1">
      <alignment vertical="top" wrapText="1"/>
    </xf>
    <xf numFmtId="0" fontId="22" fillId="10" borderId="0" xfId="0" applyFont="1" applyFill="1">
      <alignment vertical="center"/>
    </xf>
    <xf numFmtId="0" fontId="22" fillId="10" borderId="0" xfId="0" applyFont="1" applyFill="1" applyAlignment="1">
      <alignment horizontal="left" vertical="center"/>
    </xf>
    <xf numFmtId="0" fontId="51" fillId="0" borderId="13" xfId="0" applyFont="1" applyBorder="1" applyAlignment="1">
      <alignment vertical="center" wrapText="1" shrinkToFit="1"/>
    </xf>
    <xf numFmtId="0" fontId="51" fillId="0" borderId="0" xfId="0" applyFont="1" applyAlignment="1">
      <alignment vertical="center" wrapText="1" shrinkToFit="1"/>
    </xf>
    <xf numFmtId="0" fontId="51" fillId="0" borderId="14" xfId="0" applyFont="1" applyBorder="1" applyAlignment="1">
      <alignment vertical="center" wrapText="1" shrinkToFit="1"/>
    </xf>
    <xf numFmtId="0" fontId="51" fillId="0" borderId="13" xfId="0" applyFont="1" applyBorder="1" applyAlignment="1">
      <alignment horizontal="left" vertical="top" wrapText="1" shrinkToFit="1"/>
    </xf>
    <xf numFmtId="0" fontId="51" fillId="0" borderId="0" xfId="0" applyFont="1" applyAlignment="1">
      <alignment horizontal="left" vertical="top" wrapText="1" shrinkToFit="1"/>
    </xf>
    <xf numFmtId="0" fontId="51" fillId="0" borderId="14" xfId="0" applyFont="1" applyBorder="1" applyAlignment="1">
      <alignment horizontal="left" vertical="top" wrapText="1" shrinkToFit="1"/>
    </xf>
    <xf numFmtId="0" fontId="51" fillId="0" borderId="13" xfId="0" applyFont="1" applyBorder="1" applyAlignment="1">
      <alignment vertical="top" wrapText="1" shrinkToFit="1"/>
    </xf>
    <xf numFmtId="0" fontId="51" fillId="0" borderId="0" xfId="0" applyFont="1" applyAlignment="1">
      <alignment vertical="top" wrapText="1" shrinkToFit="1"/>
    </xf>
    <xf numFmtId="0" fontId="51" fillId="0" borderId="14" xfId="0" applyFont="1" applyBorder="1" applyAlignment="1">
      <alignment vertical="top" wrapText="1" shrinkToFit="1"/>
    </xf>
    <xf numFmtId="0" fontId="22" fillId="0" borderId="0" xfId="0" applyFont="1" applyAlignment="1">
      <alignment horizontal="left" vertical="center" wrapText="1"/>
    </xf>
    <xf numFmtId="0" fontId="22" fillId="0" borderId="0" xfId="0" applyFont="1" applyAlignment="1">
      <alignment horizontal="left" vertical="top"/>
    </xf>
    <xf numFmtId="0" fontId="53" fillId="0" borderId="16" xfId="0" applyFont="1" applyBorder="1">
      <alignment vertical="center"/>
    </xf>
    <xf numFmtId="0" fontId="35" fillId="0" borderId="22" xfId="0" applyFont="1" applyBorder="1">
      <alignment vertical="center"/>
    </xf>
    <xf numFmtId="0" fontId="22" fillId="0" borderId="16" xfId="0" applyFont="1" applyBorder="1">
      <alignment vertical="center"/>
    </xf>
    <xf numFmtId="0" fontId="35" fillId="0" borderId="20" xfId="0" applyFont="1" applyBorder="1">
      <alignment vertical="center"/>
    </xf>
    <xf numFmtId="0" fontId="35" fillId="0" borderId="16" xfId="0" applyFont="1" applyBorder="1">
      <alignment vertical="center"/>
    </xf>
    <xf numFmtId="0" fontId="22" fillId="0" borderId="0" xfId="0" applyFont="1" applyAlignment="1">
      <alignment vertical="center" wrapText="1" shrinkToFit="1"/>
    </xf>
    <xf numFmtId="0" fontId="35" fillId="0" borderId="0" xfId="0" applyFont="1" applyAlignment="1" applyProtection="1">
      <alignment horizontal="center" vertical="center" shrinkToFit="1"/>
      <protection locked="0"/>
    </xf>
    <xf numFmtId="0" fontId="51" fillId="0" borderId="13" xfId="0" applyFont="1" applyBorder="1" applyAlignment="1">
      <alignment horizontal="left" vertical="top"/>
    </xf>
    <xf numFmtId="0" fontId="51" fillId="0" borderId="0" xfId="0" applyFont="1" applyAlignment="1">
      <alignment horizontal="left" vertical="top"/>
    </xf>
    <xf numFmtId="0" fontId="51" fillId="0" borderId="14" xfId="0" applyFont="1" applyBorder="1" applyAlignment="1">
      <alignment horizontal="left" vertical="top"/>
    </xf>
    <xf numFmtId="0" fontId="22" fillId="0" borderId="0" xfId="0" applyFont="1" applyAlignment="1">
      <alignment vertical="top" wrapText="1" shrinkToFit="1"/>
    </xf>
    <xf numFmtId="0" fontId="51" fillId="0" borderId="13" xfId="0" applyFont="1" applyBorder="1" applyAlignment="1">
      <alignment vertical="top" wrapText="1"/>
    </xf>
    <xf numFmtId="0" fontId="51" fillId="0" borderId="0" xfId="0" applyFont="1" applyAlignment="1">
      <alignment vertical="top" wrapText="1"/>
    </xf>
    <xf numFmtId="0" fontId="51" fillId="0" borderId="14" xfId="0" applyFont="1" applyBorder="1" applyAlignment="1">
      <alignment vertical="top" wrapText="1"/>
    </xf>
    <xf numFmtId="0" fontId="29" fillId="0" borderId="0" xfId="0" applyFont="1">
      <alignment vertical="center"/>
    </xf>
    <xf numFmtId="0" fontId="36" fillId="0" borderId="0" xfId="0" applyFont="1" applyAlignment="1">
      <alignment horizontal="right" vertical="center" wrapText="1"/>
    </xf>
    <xf numFmtId="0" fontId="22" fillId="0" borderId="22" xfId="0" applyFont="1" applyBorder="1">
      <alignment vertical="center"/>
    </xf>
    <xf numFmtId="0" fontId="22" fillId="0" borderId="21" xfId="0" applyFont="1" applyBorder="1">
      <alignment vertical="center"/>
    </xf>
    <xf numFmtId="0" fontId="22" fillId="0" borderId="20" xfId="0" applyFont="1" applyBorder="1" applyAlignment="1">
      <alignment vertical="top" wrapText="1"/>
    </xf>
    <xf numFmtId="0" fontId="34" fillId="0" borderId="0" xfId="0" applyFont="1">
      <alignment vertical="center"/>
    </xf>
    <xf numFmtId="0" fontId="51" fillId="0" borderId="16" xfId="0" applyFont="1" applyBorder="1" applyAlignment="1">
      <alignment vertical="center" wrapText="1"/>
    </xf>
    <xf numFmtId="0" fontId="51" fillId="0" borderId="17" xfId="0" applyFont="1" applyBorder="1" applyAlignment="1">
      <alignment vertical="center" wrapText="1"/>
    </xf>
    <xf numFmtId="0" fontId="51" fillId="0" borderId="18" xfId="0" applyFont="1" applyBorder="1" applyAlignment="1">
      <alignment vertical="center" wrapText="1"/>
    </xf>
    <xf numFmtId="0" fontId="51" fillId="0" borderId="22" xfId="0" applyFont="1" applyBorder="1" applyAlignment="1">
      <alignment horizontal="left" vertical="top" wrapText="1"/>
    </xf>
    <xf numFmtId="0" fontId="51" fillId="0" borderId="20" xfId="0" applyFont="1" applyBorder="1" applyAlignment="1">
      <alignment horizontal="left" vertical="top" wrapText="1"/>
    </xf>
    <xf numFmtId="0" fontId="51" fillId="0" borderId="21" xfId="0" applyFont="1" applyBorder="1" applyAlignment="1">
      <alignment horizontal="left" vertical="top" wrapText="1"/>
    </xf>
    <xf numFmtId="0" fontId="51" fillId="0" borderId="13" xfId="0" applyFont="1" applyBorder="1" applyAlignment="1">
      <alignment horizontal="center" vertical="top" wrapText="1"/>
    </xf>
    <xf numFmtId="0" fontId="51" fillId="0" borderId="0" xfId="0" applyFont="1" applyAlignment="1">
      <alignment horizontal="center" vertical="top" wrapText="1"/>
    </xf>
    <xf numFmtId="0" fontId="51" fillId="0" borderId="14" xfId="0" applyFont="1" applyBorder="1" applyAlignment="1">
      <alignment horizontal="center" vertical="top" wrapText="1"/>
    </xf>
    <xf numFmtId="0" fontId="22" fillId="0" borderId="0" xfId="0" applyFont="1" applyAlignment="1">
      <alignment horizontal="center" vertical="center" wrapText="1"/>
    </xf>
    <xf numFmtId="0" fontId="54" fillId="0" borderId="0" xfId="0" applyFont="1" applyAlignment="1">
      <alignment vertical="top" wrapText="1" shrinkToFit="1"/>
    </xf>
    <xf numFmtId="0" fontId="51" fillId="0" borderId="22" xfId="0" applyFont="1" applyBorder="1" applyAlignment="1">
      <alignment vertical="center" wrapText="1" shrinkToFit="1"/>
    </xf>
    <xf numFmtId="0" fontId="51" fillId="0" borderId="20" xfId="0" applyFont="1" applyBorder="1" applyAlignment="1">
      <alignment vertical="center" wrapText="1" shrinkToFit="1"/>
    </xf>
    <xf numFmtId="0" fontId="51" fillId="0" borderId="21" xfId="0" applyFont="1" applyBorder="1" applyAlignment="1">
      <alignment vertical="center" wrapText="1" shrinkToFit="1"/>
    </xf>
    <xf numFmtId="0" fontId="71" fillId="0" borderId="28" xfId="0" applyFont="1" applyBorder="1">
      <alignment vertical="center"/>
    </xf>
    <xf numFmtId="0" fontId="71" fillId="9" borderId="85" xfId="0" applyFont="1" applyFill="1" applyBorder="1">
      <alignment vertical="center"/>
    </xf>
    <xf numFmtId="0" fontId="71" fillId="0" borderId="84" xfId="0" applyFont="1" applyBorder="1">
      <alignment vertical="center"/>
    </xf>
    <xf numFmtId="0" fontId="71" fillId="9" borderId="86" xfId="0" applyFont="1" applyFill="1" applyBorder="1">
      <alignment vertical="center"/>
    </xf>
    <xf numFmtId="179" fontId="71" fillId="0" borderId="28" xfId="0" applyNumberFormat="1" applyFont="1" applyBorder="1">
      <alignment vertical="center"/>
    </xf>
    <xf numFmtId="179" fontId="71" fillId="9" borderId="85" xfId="0" applyNumberFormat="1" applyFont="1" applyFill="1" applyBorder="1">
      <alignment vertical="center"/>
    </xf>
    <xf numFmtId="0" fontId="71" fillId="7" borderId="28" xfId="0" applyFont="1" applyFill="1" applyBorder="1">
      <alignment vertical="center"/>
    </xf>
    <xf numFmtId="0" fontId="71" fillId="7" borderId="26" xfId="0" applyFont="1" applyFill="1" applyBorder="1">
      <alignment vertical="center"/>
    </xf>
    <xf numFmtId="0" fontId="71" fillId="7" borderId="27" xfId="0" applyFont="1" applyFill="1" applyBorder="1">
      <alignment vertical="center"/>
    </xf>
    <xf numFmtId="0" fontId="71" fillId="3" borderId="28" xfId="0" applyFont="1" applyFill="1" applyBorder="1">
      <alignment vertical="center"/>
    </xf>
    <xf numFmtId="0" fontId="71" fillId="3" borderId="26" xfId="0" applyFont="1" applyFill="1" applyBorder="1">
      <alignment vertical="center"/>
    </xf>
    <xf numFmtId="0" fontId="72" fillId="3" borderId="26" xfId="0" quotePrefix="1" applyFont="1" applyFill="1" applyBorder="1">
      <alignment vertical="center"/>
    </xf>
    <xf numFmtId="0" fontId="71" fillId="3" borderId="27" xfId="0" applyFont="1" applyFill="1" applyBorder="1" applyAlignment="1">
      <alignment vertical="center" wrapText="1"/>
    </xf>
    <xf numFmtId="179" fontId="71" fillId="0" borderId="33" xfId="0" applyNumberFormat="1" applyFont="1" applyBorder="1">
      <alignment vertical="center"/>
    </xf>
    <xf numFmtId="179" fontId="71" fillId="9" borderId="87" xfId="0" applyNumberFormat="1" applyFont="1" applyFill="1" applyBorder="1">
      <alignment vertical="center"/>
    </xf>
    <xf numFmtId="0" fontId="71" fillId="7" borderId="33" xfId="0" applyFont="1" applyFill="1" applyBorder="1">
      <alignment vertical="center"/>
    </xf>
    <xf numFmtId="0" fontId="71" fillId="7" borderId="1" xfId="0" applyFont="1" applyFill="1" applyBorder="1">
      <alignment vertical="center"/>
    </xf>
    <xf numFmtId="0" fontId="71" fillId="7" borderId="34" xfId="0" applyFont="1" applyFill="1" applyBorder="1">
      <alignment vertical="center"/>
    </xf>
    <xf numFmtId="0" fontId="71" fillId="3" borderId="33" xfId="0" applyFont="1" applyFill="1" applyBorder="1">
      <alignment vertical="center"/>
    </xf>
    <xf numFmtId="0" fontId="71" fillId="3" borderId="1" xfId="0" applyFont="1" applyFill="1" applyBorder="1">
      <alignment vertical="center"/>
    </xf>
    <xf numFmtId="0" fontId="72" fillId="3" borderId="1" xfId="0" quotePrefix="1" applyFont="1" applyFill="1" applyBorder="1">
      <alignment vertical="center"/>
    </xf>
    <xf numFmtId="0" fontId="71" fillId="3" borderId="34" xfId="0" applyFont="1" applyFill="1" applyBorder="1" applyAlignment="1">
      <alignment vertical="center" wrapText="1"/>
    </xf>
    <xf numFmtId="0" fontId="72" fillId="3" borderId="1" xfId="0" applyFont="1" applyFill="1" applyBorder="1">
      <alignment vertical="center"/>
    </xf>
    <xf numFmtId="0" fontId="73" fillId="3" borderId="1" xfId="0" quotePrefix="1" applyFont="1" applyFill="1" applyBorder="1">
      <alignment vertical="center"/>
    </xf>
    <xf numFmtId="179" fontId="71" fillId="0" borderId="84" xfId="0" applyNumberFormat="1" applyFont="1" applyBorder="1">
      <alignment vertical="center"/>
    </xf>
    <xf numFmtId="179" fontId="71" fillId="9" borderId="86" xfId="0" applyNumberFormat="1" applyFont="1" applyFill="1" applyBorder="1">
      <alignment vertical="center"/>
    </xf>
    <xf numFmtId="0" fontId="71" fillId="7" borderId="88" xfId="0" applyFont="1" applyFill="1" applyBorder="1">
      <alignment vertical="center"/>
    </xf>
    <xf numFmtId="0" fontId="71" fillId="7" borderId="29" xfId="0" applyFont="1" applyFill="1" applyBorder="1">
      <alignment vertical="center"/>
    </xf>
    <xf numFmtId="0" fontId="71" fillId="3" borderId="84" xfId="0" applyFont="1" applyFill="1" applyBorder="1">
      <alignment vertical="center"/>
    </xf>
    <xf numFmtId="0" fontId="71" fillId="3" borderId="88" xfId="0" applyFont="1" applyFill="1" applyBorder="1">
      <alignment vertical="center"/>
    </xf>
    <xf numFmtId="0" fontId="72" fillId="3" borderId="88" xfId="0" applyFont="1" applyFill="1" applyBorder="1">
      <alignment vertical="center"/>
    </xf>
    <xf numFmtId="0" fontId="71" fillId="3" borderId="29" xfId="0" applyFont="1" applyFill="1" applyBorder="1" applyAlignment="1">
      <alignment vertical="center" wrapText="1"/>
    </xf>
    <xf numFmtId="0" fontId="71" fillId="0" borderId="0" xfId="0" applyFont="1">
      <alignment vertical="center"/>
    </xf>
    <xf numFmtId="0" fontId="72" fillId="0" borderId="0" xfId="0" applyFont="1">
      <alignment vertical="center"/>
    </xf>
    <xf numFmtId="0" fontId="71" fillId="0" borderId="27" xfId="0" applyFont="1" applyBorder="1">
      <alignment vertical="center"/>
    </xf>
    <xf numFmtId="0" fontId="71" fillId="0" borderId="34" xfId="0" applyFont="1" applyBorder="1">
      <alignment vertical="center"/>
    </xf>
    <xf numFmtId="0" fontId="71" fillId="0" borderId="29" xfId="0" applyFont="1" applyBorder="1">
      <alignment vertical="center"/>
    </xf>
    <xf numFmtId="0" fontId="68" fillId="8" borderId="36" xfId="0" quotePrefix="1" applyFont="1" applyFill="1" applyBorder="1">
      <alignment vertical="center"/>
    </xf>
    <xf numFmtId="0" fontId="68" fillId="8" borderId="52" xfId="0" quotePrefix="1" applyFont="1" applyFill="1" applyBorder="1">
      <alignment vertical="center"/>
    </xf>
    <xf numFmtId="0" fontId="17" fillId="0" borderId="0" xfId="0" applyFont="1" applyAlignment="1" applyProtection="1">
      <alignment horizontal="center" vertical="center" shrinkToFit="1"/>
      <protection locked="0"/>
    </xf>
    <xf numFmtId="0" fontId="76" fillId="0" borderId="0" xfId="0" applyFont="1" applyAlignment="1">
      <alignment vertical="center" wrapText="1"/>
    </xf>
    <xf numFmtId="0" fontId="71" fillId="7" borderId="22" xfId="0" applyFont="1" applyFill="1" applyBorder="1">
      <alignment vertical="center"/>
    </xf>
    <xf numFmtId="0" fontId="71" fillId="7" borderId="81" xfId="0" applyFont="1" applyFill="1" applyBorder="1">
      <alignment vertical="center"/>
    </xf>
    <xf numFmtId="0" fontId="77" fillId="0" borderId="0" xfId="0" applyFont="1" applyAlignment="1">
      <alignment horizontal="right" vertical="center"/>
    </xf>
    <xf numFmtId="0" fontId="77" fillId="0" borderId="20" xfId="0" applyFont="1" applyBorder="1" applyAlignment="1">
      <alignment horizontal="right" vertical="center"/>
    </xf>
    <xf numFmtId="0" fontId="77" fillId="0" borderId="0" xfId="0" applyFont="1" applyAlignment="1">
      <alignment horizontal="right" vertical="center" shrinkToFit="1"/>
    </xf>
    <xf numFmtId="0" fontId="21" fillId="0" borderId="50" xfId="0" applyFont="1" applyBorder="1">
      <alignment vertical="center"/>
    </xf>
    <xf numFmtId="0" fontId="21" fillId="0" borderId="49" xfId="0" applyFont="1" applyBorder="1">
      <alignment vertical="center"/>
    </xf>
    <xf numFmtId="0" fontId="78" fillId="8" borderId="36" xfId="0" quotePrefix="1" applyFont="1" applyFill="1" applyBorder="1">
      <alignment vertical="center"/>
    </xf>
    <xf numFmtId="179" fontId="64" fillId="0" borderId="33" xfId="0" applyNumberFormat="1" applyFont="1" applyBorder="1">
      <alignment vertical="center"/>
    </xf>
    <xf numFmtId="179" fontId="64" fillId="9" borderId="87" xfId="0" applyNumberFormat="1" applyFont="1" applyFill="1" applyBorder="1">
      <alignment vertical="center"/>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8" fillId="0" borderId="8" xfId="0" applyFont="1" applyBorder="1" applyAlignment="1">
      <alignment horizontal="left" vertical="center"/>
    </xf>
    <xf numFmtId="0" fontId="67" fillId="0" borderId="0" xfId="0" applyFont="1" applyAlignment="1">
      <alignment horizontal="right" vertical="center"/>
    </xf>
    <xf numFmtId="0" fontId="42" fillId="0" borderId="0" xfId="0" applyFont="1" applyAlignment="1">
      <alignment horizontal="left" vertical="center"/>
    </xf>
    <xf numFmtId="0" fontId="37" fillId="0" borderId="0" xfId="0" applyFont="1" applyAlignment="1">
      <alignment horizontal="left" vertical="top" wrapText="1"/>
    </xf>
    <xf numFmtId="0" fontId="41" fillId="0" borderId="0" xfId="0" applyFont="1" applyAlignment="1">
      <alignment horizontal="left" vertical="center" wrapText="1"/>
    </xf>
    <xf numFmtId="0" fontId="41" fillId="0" borderId="0" xfId="0" quotePrefix="1" applyFont="1" applyAlignment="1">
      <alignment horizontal="right" vertical="center"/>
    </xf>
    <xf numFmtId="0" fontId="10"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8"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41" fillId="0" borderId="0" xfId="0" applyFont="1" applyAlignment="1">
      <alignment horizontal="right" vertical="center"/>
    </xf>
    <xf numFmtId="0" fontId="41" fillId="0" borderId="0" xfId="0" applyFont="1" applyAlignment="1">
      <alignment horizontal="left" vertical="top" wrapText="1"/>
    </xf>
    <xf numFmtId="0" fontId="13" fillId="0" borderId="0" xfId="0" applyFont="1" applyAlignment="1">
      <alignment horizontal="center" vertical="center"/>
    </xf>
    <xf numFmtId="0" fontId="8"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center" vertical="center"/>
    </xf>
    <xf numFmtId="0" fontId="41" fillId="0" borderId="0" xfId="0" applyFont="1" applyAlignment="1">
      <alignment horizontal="left" vertical="center"/>
    </xf>
    <xf numFmtId="0" fontId="41" fillId="0" borderId="0" xfId="0" quotePrefix="1" applyFont="1" applyAlignment="1">
      <alignment horizontal="center" vertical="center"/>
    </xf>
    <xf numFmtId="0" fontId="0" fillId="0" borderId="0" xfId="0" quotePrefix="1" applyAlignment="1">
      <alignment horizontal="center" vertical="center"/>
    </xf>
    <xf numFmtId="0" fontId="71" fillId="0" borderId="0" xfId="0" applyFont="1" applyAlignment="1">
      <alignment horizontal="left" vertical="top"/>
    </xf>
    <xf numFmtId="0" fontId="39" fillId="0" borderId="0" xfId="0" applyFont="1">
      <alignment vertical="center"/>
    </xf>
    <xf numFmtId="0" fontId="31" fillId="0" borderId="15" xfId="0" applyFont="1" applyBorder="1" applyAlignment="1">
      <alignment horizontal="left" vertical="top" wrapText="1" shrinkToFit="1"/>
    </xf>
    <xf numFmtId="0" fontId="17" fillId="0" borderId="13" xfId="0" applyFont="1" applyBorder="1" applyAlignment="1">
      <alignment horizontal="left" vertical="top" wrapText="1" shrinkToFit="1"/>
    </xf>
    <xf numFmtId="0" fontId="17" fillId="0" borderId="0" xfId="0" applyFont="1" applyAlignment="1">
      <alignment horizontal="left" vertical="top" wrapText="1" shrinkToFit="1"/>
    </xf>
    <xf numFmtId="0" fontId="17" fillId="0" borderId="14" xfId="0" applyFont="1" applyBorder="1" applyAlignment="1">
      <alignment horizontal="left" vertical="top" wrapText="1" shrinkToFit="1"/>
    </xf>
    <xf numFmtId="0" fontId="15" fillId="0" borderId="0" xfId="0" applyFont="1" applyAlignment="1">
      <alignment horizontal="left" vertical="top" wrapText="1" shrinkToFit="1"/>
    </xf>
    <xf numFmtId="0" fontId="17" fillId="0" borderId="24" xfId="0" applyFont="1" applyBorder="1" applyAlignment="1" applyProtection="1">
      <alignment horizontal="center" vertical="center" shrinkToFit="1"/>
      <protection locked="0"/>
    </xf>
    <xf numFmtId="0" fontId="17" fillId="0" borderId="1" xfId="0" applyFont="1" applyBorder="1" applyAlignment="1" applyProtection="1">
      <alignment horizontal="center" vertical="center" shrinkToFit="1"/>
      <protection locked="0"/>
    </xf>
    <xf numFmtId="0" fontId="17" fillId="0" borderId="25" xfId="0" applyFont="1" applyBorder="1" applyAlignment="1" applyProtection="1">
      <alignment horizontal="center" vertical="center" shrinkToFit="1"/>
      <protection locked="0"/>
    </xf>
    <xf numFmtId="0" fontId="51" fillId="0" borderId="13" xfId="0" applyFont="1" applyBorder="1" applyAlignment="1">
      <alignment horizontal="left" vertical="top" wrapText="1"/>
    </xf>
    <xf numFmtId="0" fontId="51" fillId="0" borderId="0" xfId="0" applyFont="1" applyAlignment="1">
      <alignment horizontal="left" vertical="top" wrapText="1"/>
    </xf>
    <xf numFmtId="0" fontId="51" fillId="0" borderId="14" xfId="0" applyFont="1" applyBorder="1" applyAlignment="1">
      <alignment horizontal="left" vertical="top" wrapText="1"/>
    </xf>
    <xf numFmtId="0" fontId="17" fillId="0" borderId="0" xfId="0" applyFont="1" applyAlignment="1">
      <alignment horizontal="center" vertical="center"/>
    </xf>
    <xf numFmtId="0" fontId="15" fillId="0" borderId="0" xfId="0" applyFont="1" applyAlignment="1">
      <alignment horizontal="center" vertical="top" wrapText="1" shrinkToFit="1"/>
    </xf>
    <xf numFmtId="0" fontId="54" fillId="10" borderId="0" xfId="0" applyFont="1" applyFill="1" applyAlignment="1">
      <alignment horizontal="left" vertical="top" wrapText="1" shrinkToFit="1"/>
    </xf>
    <xf numFmtId="0" fontId="54" fillId="10" borderId="0" xfId="0" applyFont="1" applyFill="1" applyAlignment="1">
      <alignment horizontal="left" vertical="center" wrapText="1"/>
    </xf>
    <xf numFmtId="0" fontId="22" fillId="0" borderId="0" xfId="0" applyFont="1" applyAlignment="1">
      <alignment horizontal="left" vertical="center" shrinkToFit="1"/>
    </xf>
    <xf numFmtId="0" fontId="15" fillId="0" borderId="0" xfId="0" applyFont="1" applyAlignment="1">
      <alignment horizontal="left" vertical="center" shrinkToFit="1"/>
    </xf>
    <xf numFmtId="0" fontId="15" fillId="10" borderId="0" xfId="0" applyFont="1" applyFill="1" applyAlignment="1">
      <alignment horizontal="center" vertical="center" shrinkToFit="1"/>
    </xf>
    <xf numFmtId="0" fontId="22" fillId="0" borderId="0" xfId="0" applyFont="1" applyAlignment="1">
      <alignment horizontal="left" vertical="center" wrapText="1"/>
    </xf>
    <xf numFmtId="0" fontId="22" fillId="10" borderId="0" xfId="0" applyFont="1" applyFill="1" applyAlignment="1">
      <alignment horizontal="left" vertical="top" wrapText="1"/>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7" fillId="0" borderId="30" xfId="0" applyFont="1" applyBorder="1" applyAlignment="1">
      <alignment horizontal="left" vertical="center" shrinkToFit="1"/>
    </xf>
    <xf numFmtId="0" fontId="17" fillId="0" borderId="0" xfId="0" applyFont="1" applyAlignment="1">
      <alignment horizontal="left" vertical="center" shrinkToFit="1"/>
    </xf>
    <xf numFmtId="0" fontId="17" fillId="0" borderId="35" xfId="0" applyFont="1" applyBorder="1" applyAlignment="1">
      <alignment horizontal="left" vertical="center" shrinkToFit="1"/>
    </xf>
    <xf numFmtId="0" fontId="15" fillId="0" borderId="22" xfId="0" applyFont="1" applyBorder="1" applyAlignment="1">
      <alignment horizontal="center" vertical="center"/>
    </xf>
    <xf numFmtId="0" fontId="15" fillId="0" borderId="20"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51" fillId="0" borderId="13" xfId="0" applyFont="1" applyBorder="1" applyAlignment="1">
      <alignment horizontal="left" vertical="top" wrapText="1" shrinkToFit="1"/>
    </xf>
    <xf numFmtId="0" fontId="51" fillId="0" borderId="0" xfId="0" applyFont="1" applyAlignment="1">
      <alignment horizontal="left" vertical="top" wrapText="1" shrinkToFit="1"/>
    </xf>
    <xf numFmtId="0" fontId="51" fillId="0" borderId="14" xfId="0" applyFont="1" applyBorder="1" applyAlignment="1">
      <alignment horizontal="left" vertical="top" wrapText="1" shrinkToFit="1"/>
    </xf>
    <xf numFmtId="0" fontId="16" fillId="0" borderId="13" xfId="0" applyFont="1" applyBorder="1" applyAlignment="1">
      <alignment horizontal="left" vertical="center" wrapText="1"/>
    </xf>
    <xf numFmtId="0" fontId="16" fillId="0" borderId="0" xfId="0" applyFont="1" applyAlignment="1">
      <alignment horizontal="left" vertical="center" wrapText="1"/>
    </xf>
    <xf numFmtId="0" fontId="16" fillId="0" borderId="14" xfId="0" applyFont="1" applyBorder="1" applyAlignment="1">
      <alignment horizontal="left" vertical="center" wrapText="1"/>
    </xf>
    <xf numFmtId="0" fontId="24" fillId="0" borderId="11" xfId="0" applyFont="1" applyBorder="1" applyAlignment="1">
      <alignment horizontal="center" vertical="center"/>
    </xf>
    <xf numFmtId="0" fontId="15" fillId="0" borderId="0" xfId="0" applyFont="1" applyAlignment="1">
      <alignment horizontal="left" vertical="top" shrinkToFit="1"/>
    </xf>
    <xf numFmtId="0" fontId="22" fillId="0" borderId="0" xfId="0" applyFont="1" applyAlignment="1">
      <alignment horizontal="left" vertical="top" shrinkToFit="1"/>
    </xf>
    <xf numFmtId="0" fontId="62" fillId="0" borderId="0" xfId="0" applyFont="1" applyAlignment="1">
      <alignment horizontal="left" vertical="top" shrinkToFit="1"/>
    </xf>
    <xf numFmtId="0" fontId="15" fillId="0" borderId="13" xfId="0" quotePrefix="1" applyFont="1" applyBorder="1" applyAlignment="1">
      <alignment horizontal="center" vertical="center"/>
    </xf>
    <xf numFmtId="0" fontId="15" fillId="0" borderId="0" xfId="0" quotePrefix="1" applyFont="1" applyAlignment="1">
      <alignment horizontal="center" vertical="center"/>
    </xf>
    <xf numFmtId="0" fontId="24" fillId="0" borderId="24"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25" xfId="0" applyFont="1" applyBorder="1" applyAlignment="1">
      <alignment horizontal="center" vertical="center" shrinkToFit="1"/>
    </xf>
    <xf numFmtId="0" fontId="14" fillId="0" borderId="50" xfId="0" applyFont="1" applyBorder="1" applyAlignment="1">
      <alignment horizontal="center" vertical="center" shrinkToFit="1"/>
    </xf>
    <xf numFmtId="0" fontId="14" fillId="0" borderId="0" xfId="0" applyFont="1" applyAlignment="1">
      <alignment horizontal="center" vertical="center" shrinkToFit="1"/>
    </xf>
    <xf numFmtId="0" fontId="14" fillId="0" borderId="14" xfId="0" applyFont="1" applyBorder="1" applyAlignment="1">
      <alignment horizontal="center" vertical="center" shrinkToFit="1"/>
    </xf>
    <xf numFmtId="0" fontId="15" fillId="0" borderId="0" xfId="0" applyFont="1" applyAlignment="1">
      <alignment horizontal="left" vertical="top" wrapText="1"/>
    </xf>
    <xf numFmtId="0" fontId="15" fillId="0" borderId="0" xfId="0" applyFont="1" applyAlignment="1">
      <alignment horizontal="left" vertical="top"/>
    </xf>
    <xf numFmtId="0" fontId="22" fillId="0" borderId="13" xfId="0" quotePrefix="1" applyFont="1" applyBorder="1" applyAlignment="1">
      <alignment horizontal="center" vertical="center"/>
    </xf>
    <xf numFmtId="0" fontId="22" fillId="0" borderId="0" xfId="0" quotePrefix="1" applyFont="1" applyAlignment="1">
      <alignment horizontal="center" vertical="center"/>
    </xf>
    <xf numFmtId="0" fontId="22" fillId="0" borderId="0" xfId="0" applyFont="1" applyAlignment="1">
      <alignment horizontal="left" vertical="top" wrapText="1" shrinkToFit="1"/>
    </xf>
    <xf numFmtId="0" fontId="54" fillId="0" borderId="24" xfId="0" applyFont="1" applyBorder="1" applyAlignment="1">
      <alignment horizontal="center" vertical="center" shrinkToFit="1"/>
    </xf>
    <xf numFmtId="0" fontId="54" fillId="0" borderId="1" xfId="0" applyFont="1" applyBorder="1" applyAlignment="1">
      <alignment horizontal="center" vertical="center" shrinkToFit="1"/>
    </xf>
    <xf numFmtId="0" fontId="54" fillId="0" borderId="25" xfId="0" applyFont="1" applyBorder="1" applyAlignment="1">
      <alignment horizontal="center" vertical="center" shrinkToFit="1"/>
    </xf>
    <xf numFmtId="0" fontId="32" fillId="0" borderId="15" xfId="0" applyFont="1" applyBorder="1" applyAlignment="1">
      <alignment horizontal="left" vertical="top" wrapText="1" shrinkToFit="1"/>
    </xf>
    <xf numFmtId="0" fontId="35" fillId="0" borderId="24" xfId="0" applyFont="1" applyBorder="1" applyAlignment="1" applyProtection="1">
      <alignment horizontal="center" vertical="center" shrinkToFit="1"/>
      <protection locked="0"/>
    </xf>
    <xf numFmtId="0" fontId="35" fillId="0" borderId="1" xfId="0" applyFont="1" applyBorder="1" applyAlignment="1" applyProtection="1">
      <alignment horizontal="center" vertical="center" shrinkToFit="1"/>
      <protection locked="0"/>
    </xf>
    <xf numFmtId="0" fontId="35" fillId="0" borderId="25" xfId="0" applyFont="1" applyBorder="1" applyAlignment="1" applyProtection="1">
      <alignment horizontal="center" vertical="center" shrinkToFit="1"/>
      <protection locked="0"/>
    </xf>
    <xf numFmtId="0" fontId="22" fillId="0" borderId="31" xfId="0" applyFont="1" applyBorder="1" applyAlignment="1">
      <alignment horizontal="center" vertical="center" shrinkToFit="1"/>
    </xf>
    <xf numFmtId="0" fontId="51" fillId="0" borderId="22" xfId="0" applyFont="1" applyBorder="1" applyAlignment="1">
      <alignment horizontal="left" vertical="top" wrapText="1"/>
    </xf>
    <xf numFmtId="0" fontId="51" fillId="0" borderId="20" xfId="0" applyFont="1" applyBorder="1" applyAlignment="1">
      <alignment horizontal="left" vertical="top" wrapText="1"/>
    </xf>
    <xf numFmtId="0" fontId="51" fillId="0" borderId="21"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6" fillId="0" borderId="13" xfId="0" applyFont="1" applyBorder="1" applyAlignment="1">
      <alignment horizontal="left" vertical="top" wrapText="1"/>
    </xf>
    <xf numFmtId="0" fontId="16" fillId="0" borderId="0" xfId="0" applyFont="1" applyAlignment="1">
      <alignment horizontal="left" vertical="top" wrapText="1"/>
    </xf>
    <xf numFmtId="0" fontId="16" fillId="0" borderId="14" xfId="0" applyFont="1" applyBorder="1" applyAlignment="1">
      <alignment horizontal="left" vertical="top" wrapText="1"/>
    </xf>
    <xf numFmtId="0" fontId="15" fillId="0" borderId="0" xfId="0" applyFont="1" applyAlignment="1">
      <alignment horizontal="left" vertical="center" wrapText="1" shrinkToFit="1"/>
    </xf>
    <xf numFmtId="0" fontId="15" fillId="0" borderId="41" xfId="0" applyFont="1" applyBorder="1" applyAlignment="1">
      <alignment horizontal="center" vertical="center"/>
    </xf>
    <xf numFmtId="0" fontId="15" fillId="0" borderId="41" xfId="0" applyFont="1" applyBorder="1" applyAlignment="1">
      <alignment horizontal="left" vertical="center"/>
    </xf>
    <xf numFmtId="0" fontId="15" fillId="0" borderId="42" xfId="0" applyFont="1" applyBorder="1" applyAlignment="1">
      <alignment horizontal="left" vertical="center"/>
    </xf>
    <xf numFmtId="0" fontId="35" fillId="10" borderId="13" xfId="0" applyFont="1" applyFill="1" applyBorder="1" applyAlignment="1">
      <alignment horizontal="left" vertical="top" wrapText="1" shrinkToFit="1"/>
    </xf>
    <xf numFmtId="0" fontId="35" fillId="10" borderId="0" xfId="0" applyFont="1" applyFill="1" applyAlignment="1">
      <alignment horizontal="left" vertical="top" wrapText="1" shrinkToFit="1"/>
    </xf>
    <xf numFmtId="0" fontId="35" fillId="10" borderId="14" xfId="0" applyFont="1" applyFill="1" applyBorder="1" applyAlignment="1">
      <alignment horizontal="left" vertical="top" wrapText="1" shrinkToFit="1"/>
    </xf>
    <xf numFmtId="0" fontId="35" fillId="0" borderId="13" xfId="0" applyFont="1" applyBorder="1" applyAlignment="1">
      <alignment horizontal="left" vertical="top" wrapText="1" shrinkToFit="1"/>
    </xf>
    <xf numFmtId="0" fontId="35" fillId="0" borderId="0" xfId="0" applyFont="1" applyAlignment="1">
      <alignment horizontal="left" vertical="top" wrapText="1" shrinkToFit="1"/>
    </xf>
    <xf numFmtId="0" fontId="35" fillId="0" borderId="14" xfId="0" applyFont="1" applyBorder="1" applyAlignment="1">
      <alignment horizontal="left" vertical="top" wrapText="1" shrinkToFit="1"/>
    </xf>
    <xf numFmtId="0" fontId="35" fillId="0" borderId="22" xfId="0" applyFont="1" applyBorder="1" applyAlignment="1">
      <alignment horizontal="left" vertical="top" wrapText="1" shrinkToFit="1"/>
    </xf>
    <xf numFmtId="0" fontId="35" fillId="0" borderId="20" xfId="0" applyFont="1" applyBorder="1" applyAlignment="1">
      <alignment horizontal="left" vertical="top" wrapText="1" shrinkToFit="1"/>
    </xf>
    <xf numFmtId="0" fontId="35" fillId="0" borderId="21" xfId="0" applyFont="1" applyBorder="1" applyAlignment="1">
      <alignment horizontal="left" vertical="top" wrapText="1" shrinkToFit="1"/>
    </xf>
    <xf numFmtId="0" fontId="22" fillId="10" borderId="0" xfId="0" applyFont="1" applyFill="1" applyAlignment="1">
      <alignment horizontal="left" vertical="top" wrapText="1" shrinkToFit="1"/>
    </xf>
    <xf numFmtId="0" fontId="35" fillId="0" borderId="20" xfId="0" applyFont="1" applyBorder="1" applyAlignment="1">
      <alignment horizontal="left" vertical="center" shrinkToFit="1"/>
    </xf>
    <xf numFmtId="0" fontId="35" fillId="0" borderId="21" xfId="0" applyFont="1" applyBorder="1" applyAlignment="1">
      <alignment horizontal="left" vertical="center" shrinkToFit="1"/>
    </xf>
    <xf numFmtId="0" fontId="15" fillId="0" borderId="13" xfId="0" applyFont="1" applyBorder="1" applyAlignment="1">
      <alignment horizontal="left" vertical="top" wrapText="1" shrinkToFit="1"/>
    </xf>
    <xf numFmtId="0" fontId="15" fillId="0" borderId="14" xfId="0" applyFont="1" applyBorder="1" applyAlignment="1">
      <alignment horizontal="left" vertical="top" wrapText="1" shrinkToFit="1"/>
    </xf>
    <xf numFmtId="0" fontId="17" fillId="0" borderId="13" xfId="0" applyFont="1" applyBorder="1" applyAlignment="1">
      <alignment horizontal="left" vertical="center" wrapText="1"/>
    </xf>
    <xf numFmtId="0" fontId="17" fillId="0" borderId="0" xfId="0" applyFont="1" applyAlignment="1">
      <alignment horizontal="left" vertical="center" wrapText="1"/>
    </xf>
    <xf numFmtId="0" fontId="17" fillId="0" borderId="14" xfId="0" applyFont="1" applyBorder="1" applyAlignment="1">
      <alignment horizontal="left" vertical="center" wrapText="1"/>
    </xf>
    <xf numFmtId="0" fontId="15" fillId="0" borderId="38" xfId="0" applyFont="1" applyBorder="1" applyAlignment="1">
      <alignment horizontal="left" vertical="center"/>
    </xf>
    <xf numFmtId="0" fontId="15" fillId="0" borderId="39" xfId="0" applyFont="1" applyBorder="1" applyAlignment="1">
      <alignment horizontal="left"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22" xfId="0" applyFont="1" applyBorder="1" applyAlignment="1">
      <alignment horizontal="center" vertical="center"/>
    </xf>
    <xf numFmtId="0" fontId="22" fillId="0" borderId="20" xfId="0" applyFont="1" applyBorder="1" applyAlignment="1">
      <alignment horizontal="center" vertical="center"/>
    </xf>
    <xf numFmtId="0" fontId="22" fillId="0" borderId="18" xfId="0" applyFont="1" applyBorder="1" applyAlignment="1">
      <alignment horizontal="center" vertical="center"/>
    </xf>
    <xf numFmtId="0" fontId="22" fillId="0" borderId="21" xfId="0" applyFont="1" applyBorder="1" applyAlignment="1">
      <alignment horizontal="center" vertical="center"/>
    </xf>
    <xf numFmtId="0" fontId="17" fillId="0" borderId="13" xfId="0" applyFont="1" applyBorder="1" applyAlignment="1">
      <alignment horizontal="left" vertical="center" shrinkToFit="1"/>
    </xf>
    <xf numFmtId="0" fontId="17" fillId="0" borderId="14" xfId="0" applyFont="1" applyBorder="1" applyAlignment="1">
      <alignment horizontal="left" vertical="center" shrinkToFit="1"/>
    </xf>
    <xf numFmtId="0" fontId="35" fillId="0" borderId="30" xfId="0" applyFont="1" applyBorder="1" applyAlignment="1">
      <alignment horizontal="left" vertical="center" shrinkToFit="1"/>
    </xf>
    <xf numFmtId="0" fontId="35" fillId="0" borderId="0" xfId="0" applyFont="1" applyAlignment="1">
      <alignment horizontal="left" vertical="center" shrinkToFit="1"/>
    </xf>
    <xf numFmtId="0" fontId="35" fillId="0" borderId="35" xfId="0" applyFont="1" applyBorder="1" applyAlignment="1">
      <alignment horizontal="left" vertical="center" shrinkToFit="1"/>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51" xfId="0" applyFont="1" applyBorder="1" applyAlignment="1">
      <alignment horizontal="left" vertical="center"/>
    </xf>
    <xf numFmtId="0" fontId="54" fillId="0" borderId="11"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0" xfId="0" applyFont="1" applyBorder="1" applyAlignment="1">
      <alignment horizontal="center" vertical="center"/>
    </xf>
    <xf numFmtId="0" fontId="22" fillId="0" borderId="12" xfId="0" applyFont="1" applyBorder="1" applyAlignment="1">
      <alignment horizontal="left" vertical="center"/>
    </xf>
    <xf numFmtId="0" fontId="22" fillId="0" borderId="51" xfId="0" applyFont="1" applyBorder="1" applyAlignment="1">
      <alignment horizontal="center" vertical="center"/>
    </xf>
    <xf numFmtId="0" fontId="35" fillId="0" borderId="14" xfId="0" applyFont="1" applyBorder="1" applyAlignment="1">
      <alignment horizontal="left" vertical="center" shrinkToFit="1"/>
    </xf>
    <xf numFmtId="0" fontId="15" fillId="0" borderId="16" xfId="0" applyFont="1" applyBorder="1" applyAlignment="1">
      <alignment horizontal="left" vertical="top" wrapText="1" shrinkToFit="1"/>
    </xf>
    <xf numFmtId="0" fontId="15" fillId="0" borderId="17" xfId="0" applyFont="1" applyBorder="1" applyAlignment="1">
      <alignment horizontal="left" vertical="top" wrapText="1" shrinkToFit="1"/>
    </xf>
    <xf numFmtId="0" fontId="15" fillId="0" borderId="18" xfId="0" applyFont="1" applyBorder="1" applyAlignment="1">
      <alignment horizontal="left" vertical="top" wrapText="1" shrinkToFit="1"/>
    </xf>
    <xf numFmtId="0" fontId="15" fillId="0" borderId="22" xfId="0" applyFont="1" applyBorder="1" applyAlignment="1">
      <alignment horizontal="left" vertical="top" wrapText="1" shrinkToFit="1"/>
    </xf>
    <xf numFmtId="0" fontId="15" fillId="0" borderId="20" xfId="0" applyFont="1" applyBorder="1" applyAlignment="1">
      <alignment horizontal="left" vertical="top" wrapText="1" shrinkToFit="1"/>
    </xf>
    <xf numFmtId="0" fontId="15" fillId="0" borderId="21" xfId="0" applyFont="1" applyBorder="1" applyAlignment="1">
      <alignment horizontal="left" vertical="top" wrapText="1" shrinkToFit="1"/>
    </xf>
    <xf numFmtId="0" fontId="16" fillId="0" borderId="13" xfId="0" applyFont="1" applyBorder="1" applyAlignment="1">
      <alignment horizontal="left" vertical="top" wrapText="1" shrinkToFit="1"/>
    </xf>
    <xf numFmtId="0" fontId="16" fillId="0" borderId="0" xfId="0" applyFont="1" applyAlignment="1">
      <alignment horizontal="left" vertical="top" wrapText="1" shrinkToFit="1"/>
    </xf>
    <xf numFmtId="0" fontId="16" fillId="0" borderId="14" xfId="0" applyFont="1" applyBorder="1" applyAlignment="1">
      <alignment horizontal="left" vertical="top" wrapText="1" shrinkToFit="1"/>
    </xf>
    <xf numFmtId="0" fontId="16" fillId="0" borderId="22" xfId="0" applyFont="1" applyBorder="1" applyAlignment="1">
      <alignment horizontal="left" vertical="top" wrapText="1" shrinkToFit="1"/>
    </xf>
    <xf numFmtId="0" fontId="16" fillId="0" borderId="20" xfId="0" applyFont="1" applyBorder="1" applyAlignment="1">
      <alignment horizontal="left" vertical="top" wrapText="1" shrinkToFit="1"/>
    </xf>
    <xf numFmtId="0" fontId="16" fillId="0" borderId="21" xfId="0" applyFont="1" applyBorder="1" applyAlignment="1">
      <alignment horizontal="left" vertical="top" wrapText="1" shrinkToFit="1"/>
    </xf>
    <xf numFmtId="0" fontId="22" fillId="10" borderId="16" xfId="0" applyFont="1" applyFill="1" applyBorder="1" applyAlignment="1">
      <alignment horizontal="center" vertical="center" wrapText="1" shrinkToFit="1"/>
    </xf>
    <xf numFmtId="0" fontId="22" fillId="10" borderId="17" xfId="0" applyFont="1" applyFill="1" applyBorder="1" applyAlignment="1">
      <alignment horizontal="center" vertical="center" wrapText="1" shrinkToFit="1"/>
    </xf>
    <xf numFmtId="0" fontId="22" fillId="10" borderId="18" xfId="0" applyFont="1" applyFill="1" applyBorder="1" applyAlignment="1">
      <alignment horizontal="center" vertical="center" wrapText="1" shrinkToFit="1"/>
    </xf>
    <xf numFmtId="0" fontId="22" fillId="10" borderId="22" xfId="0" applyFont="1" applyFill="1" applyBorder="1" applyAlignment="1">
      <alignment horizontal="center" vertical="center" wrapText="1" shrinkToFit="1"/>
    </xf>
    <xf numFmtId="0" fontId="22" fillId="10" borderId="20" xfId="0" applyFont="1" applyFill="1" applyBorder="1" applyAlignment="1">
      <alignment horizontal="center" vertical="center" wrapText="1" shrinkToFit="1"/>
    </xf>
    <xf numFmtId="0" fontId="22" fillId="10" borderId="21" xfId="0" applyFont="1" applyFill="1" applyBorder="1" applyAlignment="1">
      <alignment horizontal="center" vertical="center" wrapText="1" shrinkToFit="1"/>
    </xf>
    <xf numFmtId="0" fontId="22" fillId="0" borderId="16" xfId="0" applyFont="1" applyBorder="1" applyAlignment="1">
      <alignment horizontal="left" vertical="top" wrapText="1" shrinkToFit="1"/>
    </xf>
    <xf numFmtId="0" fontId="22" fillId="0" borderId="17" xfId="0" applyFont="1" applyBorder="1" applyAlignment="1">
      <alignment horizontal="left" vertical="top" wrapText="1" shrinkToFit="1"/>
    </xf>
    <xf numFmtId="0" fontId="22" fillId="0" borderId="18" xfId="0" applyFont="1" applyBorder="1" applyAlignment="1">
      <alignment horizontal="left" vertical="top" wrapText="1" shrinkToFit="1"/>
    </xf>
    <xf numFmtId="0" fontId="22" fillId="0" borderId="22" xfId="0" applyFont="1" applyBorder="1" applyAlignment="1">
      <alignment horizontal="left" vertical="top" wrapText="1" shrinkToFit="1"/>
    </xf>
    <xf numFmtId="0" fontId="22" fillId="0" borderId="20" xfId="0" applyFont="1" applyBorder="1" applyAlignment="1">
      <alignment horizontal="left" vertical="top" wrapText="1" shrinkToFit="1"/>
    </xf>
    <xf numFmtId="0" fontId="22" fillId="0" borderId="21" xfId="0" applyFont="1" applyBorder="1" applyAlignment="1">
      <alignment horizontal="left" vertical="top" wrapText="1" shrinkToFi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178" fontId="15" fillId="0" borderId="37" xfId="0" applyNumberFormat="1" applyFont="1" applyBorder="1" applyAlignment="1">
      <alignment horizontal="center" vertical="center"/>
    </xf>
    <xf numFmtId="178" fontId="15" fillId="0" borderId="38" xfId="0" applyNumberFormat="1" applyFont="1" applyBorder="1" applyAlignment="1">
      <alignment horizontal="center" vertical="center"/>
    </xf>
    <xf numFmtId="178" fontId="15" fillId="0" borderId="40" xfId="0" applyNumberFormat="1" applyFont="1" applyBorder="1" applyAlignment="1">
      <alignment horizontal="center" vertical="center"/>
    </xf>
    <xf numFmtId="178" fontId="15" fillId="0" borderId="41"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9" xfId="0" applyFont="1" applyBorder="1" applyAlignment="1">
      <alignment horizontal="left" vertical="top"/>
    </xf>
    <xf numFmtId="0" fontId="15" fillId="0" borderId="57" xfId="0" applyFont="1" applyBorder="1" applyAlignment="1">
      <alignment horizontal="left" vertical="top"/>
    </xf>
    <xf numFmtId="0" fontId="15" fillId="0" borderId="65" xfId="0" applyFont="1" applyBorder="1" applyAlignment="1">
      <alignment horizontal="left" vertical="top"/>
    </xf>
    <xf numFmtId="0" fontId="22" fillId="10" borderId="14" xfId="0" applyFont="1" applyFill="1" applyBorder="1" applyAlignment="1">
      <alignment horizontal="left" vertical="top" wrapText="1" shrinkToFit="1"/>
    </xf>
    <xf numFmtId="0" fontId="22" fillId="10" borderId="20" xfId="0" applyFont="1" applyFill="1" applyBorder="1" applyAlignment="1">
      <alignment horizontal="left" vertical="top" wrapText="1" shrinkToFit="1"/>
    </xf>
    <xf numFmtId="0" fontId="22" fillId="10" borderId="21" xfId="0" applyFont="1" applyFill="1" applyBorder="1" applyAlignment="1">
      <alignment horizontal="left" vertical="top" wrapText="1" shrinkToFit="1"/>
    </xf>
    <xf numFmtId="0" fontId="22" fillId="10" borderId="16" xfId="0" applyFont="1" applyFill="1" applyBorder="1" applyAlignment="1">
      <alignment horizontal="left" vertical="top" wrapText="1" shrinkToFit="1"/>
    </xf>
    <xf numFmtId="0" fontId="22" fillId="10" borderId="17" xfId="0" applyFont="1" applyFill="1" applyBorder="1" applyAlignment="1">
      <alignment horizontal="left" vertical="top" wrapText="1" shrinkToFit="1"/>
    </xf>
    <xf numFmtId="0" fontId="22" fillId="10" borderId="18" xfId="0" applyFont="1" applyFill="1" applyBorder="1" applyAlignment="1">
      <alignment horizontal="left" vertical="top" wrapText="1" shrinkToFit="1"/>
    </xf>
    <xf numFmtId="0" fontId="22" fillId="10" borderId="13" xfId="0" applyFont="1" applyFill="1" applyBorder="1" applyAlignment="1">
      <alignment horizontal="left" vertical="top" wrapText="1" shrinkToFit="1"/>
    </xf>
    <xf numFmtId="0" fontId="22" fillId="10" borderId="22" xfId="0" applyFont="1" applyFill="1" applyBorder="1" applyAlignment="1">
      <alignment horizontal="left" vertical="top" wrapText="1" shrinkToFit="1"/>
    </xf>
    <xf numFmtId="178" fontId="15" fillId="0" borderId="43" xfId="0" applyNumberFormat="1" applyFont="1" applyBorder="1" applyAlignment="1">
      <alignment horizontal="center" vertical="center"/>
    </xf>
    <xf numFmtId="178" fontId="15" fillId="0" borderId="32" xfId="0" applyNumberFormat="1" applyFont="1" applyBorder="1" applyAlignment="1">
      <alignment horizontal="center" vertical="center"/>
    </xf>
    <xf numFmtId="0" fontId="22" fillId="0" borderId="13" xfId="0" applyFont="1" applyBorder="1" applyAlignment="1">
      <alignment horizontal="left" vertical="top" wrapText="1" shrinkToFit="1"/>
    </xf>
    <xf numFmtId="0" fontId="22" fillId="0" borderId="14" xfId="0" applyFont="1" applyBorder="1" applyAlignment="1">
      <alignment horizontal="left" vertical="top" wrapText="1" shrinkToFit="1"/>
    </xf>
    <xf numFmtId="0" fontId="15" fillId="0" borderId="10"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53" xfId="0" applyFont="1" applyBorder="1" applyAlignment="1">
      <alignment horizontal="center" vertical="center" wrapText="1" shrinkToFit="1"/>
    </xf>
    <xf numFmtId="0" fontId="17" fillId="0" borderId="13" xfId="0" applyFont="1" applyBorder="1" applyAlignment="1">
      <alignment horizontal="left" vertical="top" wrapText="1"/>
    </xf>
    <xf numFmtId="0" fontId="17" fillId="0" borderId="0" xfId="0" applyFont="1" applyAlignment="1">
      <alignment horizontal="left" vertical="top" wrapText="1"/>
    </xf>
    <xf numFmtId="0" fontId="17" fillId="0" borderId="14" xfId="0" applyFont="1" applyBorder="1" applyAlignment="1">
      <alignment horizontal="left" vertical="top" wrapText="1"/>
    </xf>
    <xf numFmtId="0" fontId="17" fillId="0" borderId="13" xfId="0" applyFont="1" applyBorder="1" applyAlignment="1">
      <alignment horizontal="left" vertical="top" shrinkToFit="1"/>
    </xf>
    <xf numFmtId="0" fontId="17" fillId="0" borderId="0" xfId="0" applyFont="1" applyAlignment="1">
      <alignment horizontal="left" vertical="top" shrinkToFit="1"/>
    </xf>
    <xf numFmtId="0" fontId="17" fillId="0" borderId="14" xfId="0" applyFont="1" applyBorder="1" applyAlignment="1">
      <alignment horizontal="left" vertical="top" shrinkToFit="1"/>
    </xf>
    <xf numFmtId="0" fontId="20" fillId="0" borderId="17" xfId="0" applyFont="1" applyBorder="1" applyAlignment="1">
      <alignment horizontal="center" vertical="center" shrinkToFit="1"/>
    </xf>
    <xf numFmtId="0" fontId="15" fillId="0" borderId="54" xfId="0" applyFont="1" applyBorder="1" applyAlignment="1">
      <alignment horizontal="center" vertical="top" wrapText="1"/>
    </xf>
    <xf numFmtId="0" fontId="15" fillId="0" borderId="12" xfId="0" applyFont="1" applyBorder="1" applyAlignment="1">
      <alignment horizontal="center" vertical="top" wrapText="1"/>
    </xf>
    <xf numFmtId="0" fontId="15" fillId="0" borderId="0" xfId="0" applyFont="1" applyAlignment="1">
      <alignment horizontal="left" vertical="center"/>
    </xf>
    <xf numFmtId="177" fontId="22" fillId="4" borderId="8" xfId="0" applyNumberFormat="1" applyFont="1" applyFill="1" applyBorder="1" applyAlignment="1">
      <alignment horizontal="center" vertical="center"/>
    </xf>
    <xf numFmtId="0" fontId="15" fillId="0" borderId="37" xfId="0" applyFont="1" applyBorder="1" applyAlignment="1">
      <alignment horizontal="center" vertical="top" wrapText="1"/>
    </xf>
    <xf numFmtId="0" fontId="15" fillId="0" borderId="38" xfId="0" applyFont="1" applyBorder="1" applyAlignment="1">
      <alignment horizontal="center" vertical="top" wrapText="1"/>
    </xf>
    <xf numFmtId="0" fontId="69" fillId="0" borderId="0" xfId="0" applyFont="1" applyAlignment="1">
      <alignment horizontal="left" vertical="center" shrinkToFit="1"/>
    </xf>
    <xf numFmtId="0" fontId="15" fillId="0" borderId="22" xfId="0" applyFont="1" applyBorder="1" applyAlignment="1">
      <alignment horizontal="center" vertical="top" wrapText="1"/>
    </xf>
    <xf numFmtId="0" fontId="15" fillId="0" borderId="20" xfId="0" applyFont="1" applyBorder="1" applyAlignment="1">
      <alignment horizontal="center" vertical="top" wrapText="1"/>
    </xf>
    <xf numFmtId="0" fontId="15" fillId="0" borderId="43" xfId="0" applyFont="1" applyBorder="1" applyAlignment="1">
      <alignment horizontal="center" vertical="top" wrapText="1"/>
    </xf>
    <xf numFmtId="0" fontId="15" fillId="0" borderId="70" xfId="0" applyFont="1" applyBorder="1" applyAlignment="1">
      <alignment horizontal="center" vertical="top" wrapText="1"/>
    </xf>
    <xf numFmtId="0" fontId="15" fillId="0" borderId="71" xfId="0" applyFont="1" applyBorder="1" applyAlignment="1">
      <alignment horizontal="center" vertical="center"/>
    </xf>
    <xf numFmtId="0" fontId="15" fillId="0" borderId="70" xfId="0" applyFont="1" applyBorder="1" applyAlignment="1">
      <alignment horizontal="center" vertical="center"/>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15" fillId="0" borderId="63" xfId="0" applyFont="1" applyBorder="1" applyAlignment="1">
      <alignment horizontal="center" vertical="center"/>
    </xf>
    <xf numFmtId="0" fontId="15" fillId="0" borderId="58" xfId="0" applyFont="1" applyBorder="1" applyAlignment="1">
      <alignment horizontal="center" vertical="center" wrapText="1"/>
    </xf>
    <xf numFmtId="0" fontId="15" fillId="0" borderId="67" xfId="0" applyFont="1" applyBorder="1" applyAlignment="1">
      <alignment horizontal="center" vertical="center" wrapText="1"/>
    </xf>
    <xf numFmtId="0" fontId="62" fillId="0" borderId="0" xfId="0" applyFont="1" applyAlignment="1">
      <alignment horizontal="left" vertical="center" shrinkToFit="1"/>
    </xf>
    <xf numFmtId="0" fontId="15" fillId="0" borderId="59" xfId="0" applyFont="1" applyBorder="1" applyAlignment="1">
      <alignment horizontal="left" vertical="center" wrapText="1"/>
    </xf>
    <xf numFmtId="0" fontId="15" fillId="0" borderId="48" xfId="0" applyFont="1" applyBorder="1" applyAlignment="1">
      <alignment horizontal="left" vertical="center" wrapText="1"/>
    </xf>
    <xf numFmtId="0" fontId="15" fillId="0" borderId="0" xfId="0" applyFont="1" applyAlignment="1">
      <alignment horizontal="center" vertical="center" shrinkToFit="1"/>
    </xf>
    <xf numFmtId="0" fontId="15" fillId="0" borderId="69" xfId="0" applyFont="1" applyBorder="1" applyAlignment="1">
      <alignment horizontal="center" vertical="top" wrapText="1"/>
    </xf>
    <xf numFmtId="0" fontId="15" fillId="0" borderId="39" xfId="0" applyFont="1" applyBorder="1" applyAlignment="1">
      <alignment horizontal="center" vertical="top" wrapText="1"/>
    </xf>
    <xf numFmtId="0" fontId="15" fillId="0" borderId="16" xfId="0" applyFont="1" applyBorder="1" applyAlignment="1">
      <alignment horizontal="center" vertical="top" wrapText="1"/>
    </xf>
    <xf numFmtId="0" fontId="15" fillId="0" borderId="17" xfId="0" applyFont="1" applyBorder="1" applyAlignment="1">
      <alignment horizontal="center" vertical="top" wrapText="1"/>
    </xf>
    <xf numFmtId="0" fontId="15" fillId="0" borderId="18" xfId="0" applyFont="1" applyBorder="1" applyAlignment="1">
      <alignment horizontal="center" vertical="top" wrapText="1"/>
    </xf>
    <xf numFmtId="0" fontId="15" fillId="0" borderId="68" xfId="0" applyFont="1" applyBorder="1" applyAlignment="1">
      <alignment horizontal="center" vertical="top" wrapText="1"/>
    </xf>
    <xf numFmtId="0" fontId="17" fillId="0" borderId="16" xfId="0" applyFont="1" applyBorder="1" applyAlignment="1">
      <alignment horizontal="left" vertical="top" wrapText="1" shrinkToFit="1"/>
    </xf>
    <xf numFmtId="0" fontId="17" fillId="0" borderId="17" xfId="0" applyFont="1" applyBorder="1" applyAlignment="1">
      <alignment horizontal="left" vertical="top" wrapText="1" shrinkToFit="1"/>
    </xf>
    <xf numFmtId="0" fontId="17" fillId="0" borderId="18" xfId="0" applyFont="1" applyBorder="1" applyAlignment="1">
      <alignment horizontal="left" vertical="top" wrapText="1" shrinkToFit="1"/>
    </xf>
    <xf numFmtId="0" fontId="15" fillId="0" borderId="14" xfId="0" applyFont="1" applyBorder="1" applyAlignment="1">
      <alignment horizontal="left" vertical="center" wrapText="1" shrinkToFit="1"/>
    </xf>
    <xf numFmtId="0" fontId="15" fillId="0" borderId="14" xfId="0" applyFont="1" applyBorder="1" applyAlignment="1">
      <alignment horizontal="left" vertical="top" shrinkToFit="1"/>
    </xf>
    <xf numFmtId="0" fontId="24" fillId="0" borderId="0" xfId="0" applyFont="1" applyAlignment="1">
      <alignment horizontal="left" vertical="center" wrapText="1" shrinkToFit="1"/>
    </xf>
    <xf numFmtId="0" fontId="22" fillId="0" borderId="0" xfId="0" applyFont="1" applyAlignment="1">
      <alignment horizontal="left" vertical="center" wrapText="1" shrinkToFit="1"/>
    </xf>
    <xf numFmtId="0" fontId="22" fillId="0" borderId="16" xfId="0" applyFont="1" applyBorder="1" applyAlignment="1">
      <alignment horizontal="left" vertical="center" wrapText="1" shrinkToFit="1"/>
    </xf>
    <xf numFmtId="0" fontId="22" fillId="0" borderId="17" xfId="0" applyFont="1" applyBorder="1" applyAlignment="1">
      <alignment horizontal="left" vertical="center" wrapText="1" shrinkToFit="1"/>
    </xf>
    <xf numFmtId="0" fontId="22" fillId="0" borderId="18" xfId="0" applyFont="1" applyBorder="1" applyAlignment="1">
      <alignment horizontal="left" vertical="center" wrapText="1" shrinkToFit="1"/>
    </xf>
    <xf numFmtId="0" fontId="22" fillId="0" borderId="13" xfId="0" applyFont="1" applyBorder="1" applyAlignment="1">
      <alignment horizontal="left" vertical="center" wrapText="1" shrinkToFit="1"/>
    </xf>
    <xf numFmtId="0" fontId="22" fillId="0" borderId="14" xfId="0" applyFont="1" applyBorder="1" applyAlignment="1">
      <alignment horizontal="left" vertical="center" wrapText="1" shrinkToFit="1"/>
    </xf>
    <xf numFmtId="176" fontId="15" fillId="4" borderId="24" xfId="0" applyNumberFormat="1" applyFont="1" applyFill="1" applyBorder="1" applyAlignment="1" applyProtection="1">
      <alignment vertical="center" wrapText="1" shrinkToFit="1"/>
      <protection locked="0"/>
    </xf>
    <xf numFmtId="176" fontId="15" fillId="4" borderId="25" xfId="0" applyNumberFormat="1" applyFont="1" applyFill="1" applyBorder="1" applyAlignment="1" applyProtection="1">
      <alignment vertical="center" wrapText="1" shrinkToFit="1"/>
      <protection locked="0"/>
    </xf>
    <xf numFmtId="0" fontId="15" fillId="0" borderId="0" xfId="0" applyFont="1" applyAlignment="1">
      <alignment horizontal="left" vertical="center" wrapText="1"/>
    </xf>
    <xf numFmtId="0" fontId="15" fillId="0" borderId="0" xfId="0" applyFont="1" applyAlignment="1">
      <alignment horizontal="center" vertical="center" wrapText="1" shrinkToFit="1"/>
    </xf>
    <xf numFmtId="0" fontId="15" fillId="0" borderId="12" xfId="0" applyFont="1" applyBorder="1" applyAlignment="1">
      <alignment horizontal="center" vertical="center" wrapText="1" shrinkToFit="1"/>
    </xf>
    <xf numFmtId="0" fontId="15" fillId="0" borderId="53" xfId="0" applyFont="1" applyBorder="1" applyAlignment="1">
      <alignment horizontal="center" vertical="center"/>
    </xf>
    <xf numFmtId="0" fontId="15" fillId="0" borderId="64" xfId="0" applyFont="1" applyBorder="1" applyAlignment="1">
      <alignment horizontal="left" vertical="center" wrapText="1"/>
    </xf>
    <xf numFmtId="0" fontId="15" fillId="0" borderId="57" xfId="0" applyFont="1" applyBorder="1" applyAlignment="1">
      <alignment horizontal="left" vertical="center" wrapText="1"/>
    </xf>
    <xf numFmtId="0" fontId="15" fillId="0" borderId="54" xfId="0" applyFont="1" applyBorder="1" applyAlignment="1">
      <alignment horizontal="center" vertical="center"/>
    </xf>
    <xf numFmtId="0" fontId="15" fillId="0" borderId="69" xfId="0" applyFont="1" applyBorder="1" applyAlignment="1">
      <alignment horizontal="center" vertical="center"/>
    </xf>
    <xf numFmtId="0" fontId="15" fillId="0" borderId="68" xfId="0" applyFont="1" applyBorder="1" applyAlignment="1">
      <alignment horizontal="center" vertical="center"/>
    </xf>
    <xf numFmtId="0" fontId="15" fillId="0" borderId="57" xfId="0" applyFont="1" applyBorder="1" applyAlignment="1">
      <alignment horizontal="center" vertical="center" wrapText="1"/>
    </xf>
    <xf numFmtId="0" fontId="15" fillId="0" borderId="65" xfId="0" applyFont="1" applyBorder="1" applyAlignment="1">
      <alignment horizontal="center" vertical="center" wrapText="1"/>
    </xf>
    <xf numFmtId="0" fontId="69" fillId="0" borderId="0" xfId="0" applyFont="1" applyAlignment="1">
      <alignment horizontal="left" vertical="center" wrapText="1" shrinkToFit="1"/>
    </xf>
    <xf numFmtId="0" fontId="68" fillId="0" borderId="0" xfId="0" applyFont="1" applyAlignment="1">
      <alignment horizontal="left" vertical="center" wrapText="1" shrinkToFit="1"/>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15" fillId="0" borderId="66" xfId="0" applyFont="1" applyBorder="1" applyAlignment="1">
      <alignment horizontal="center" vertical="center" wrapText="1"/>
    </xf>
    <xf numFmtId="0" fontId="15" fillId="0" borderId="71" xfId="0" applyFont="1" applyBorder="1" applyAlignment="1">
      <alignment horizontal="center" vertical="top" wrapText="1"/>
    </xf>
    <xf numFmtId="0" fontId="15" fillId="0" borderId="44" xfId="0" applyFont="1" applyBorder="1" applyAlignment="1">
      <alignment horizontal="center" vertical="top" wrapText="1"/>
    </xf>
    <xf numFmtId="0" fontId="68" fillId="0" borderId="13" xfId="0" applyFont="1" applyBorder="1" applyAlignment="1">
      <alignment horizontal="left" vertical="top" wrapText="1"/>
    </xf>
    <xf numFmtId="0" fontId="68" fillId="0" borderId="0" xfId="0" applyFont="1" applyAlignment="1">
      <alignment horizontal="left" vertical="top" wrapText="1"/>
    </xf>
    <xf numFmtId="0" fontId="68" fillId="0" borderId="14" xfId="0" applyFont="1" applyBorder="1" applyAlignment="1">
      <alignment horizontal="left" vertical="top"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22" xfId="0" applyFont="1" applyBorder="1" applyAlignment="1">
      <alignment horizontal="left" vertical="center" wrapTex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5" fillId="0" borderId="0" xfId="0" applyFont="1" applyAlignment="1">
      <alignment vertical="center" wrapText="1" shrinkToFit="1"/>
    </xf>
    <xf numFmtId="0" fontId="0" fillId="0" borderId="0" xfId="0" applyAlignment="1">
      <alignment vertical="center" wrapText="1" shrinkToFit="1"/>
    </xf>
    <xf numFmtId="0" fontId="15" fillId="0" borderId="0" xfId="0" applyFont="1" applyAlignment="1">
      <alignment horizontal="center" vertical="top" wrapText="1"/>
    </xf>
    <xf numFmtId="0" fontId="24" fillId="0" borderId="0" xfId="0" applyFont="1" applyAlignment="1">
      <alignment horizontal="left" vertical="center" shrinkToFit="1"/>
    </xf>
    <xf numFmtId="0" fontId="36" fillId="0" borderId="17" xfId="0" applyFont="1" applyBorder="1" applyAlignment="1">
      <alignment horizontal="right" vertical="center" wrapText="1"/>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17" fillId="0" borderId="11" xfId="0" applyFont="1" applyBorder="1" applyAlignment="1">
      <alignment horizontal="left" vertical="center"/>
    </xf>
    <xf numFmtId="0" fontId="51" fillId="10" borderId="13" xfId="0" applyFont="1" applyFill="1" applyBorder="1" applyAlignment="1">
      <alignment horizontal="left" vertical="top" wrapText="1"/>
    </xf>
    <xf numFmtId="0" fontId="51" fillId="10" borderId="0" xfId="0" applyFont="1" applyFill="1" applyAlignment="1">
      <alignment horizontal="left" vertical="top" wrapText="1"/>
    </xf>
    <xf numFmtId="0" fontId="51" fillId="10" borderId="14" xfId="0" applyFont="1" applyFill="1" applyBorder="1" applyAlignment="1">
      <alignment horizontal="left" vertical="top" wrapText="1"/>
    </xf>
    <xf numFmtId="0" fontId="17" fillId="0" borderId="13" xfId="0" applyFont="1" applyBorder="1" applyAlignment="1">
      <alignment vertical="center" wrapText="1" shrinkToFit="1"/>
    </xf>
    <xf numFmtId="0" fontId="0" fillId="0" borderId="14" xfId="0" applyBorder="1" applyAlignment="1">
      <alignment vertical="center" wrapText="1" shrinkToFit="1"/>
    </xf>
    <xf numFmtId="0" fontId="27" fillId="0" borderId="0" xfId="0" applyFont="1" applyAlignment="1">
      <alignment horizontal="left" vertical="center" shrinkToFit="1"/>
    </xf>
    <xf numFmtId="0" fontId="27" fillId="0" borderId="14" xfId="0" applyFont="1" applyBorder="1" applyAlignment="1">
      <alignment horizontal="left" vertical="center" shrinkToFit="1"/>
    </xf>
    <xf numFmtId="0" fontId="36" fillId="0" borderId="17" xfId="0" applyFont="1" applyBorder="1" applyAlignment="1">
      <alignment horizontal="right" vertical="center" wrapText="1" shrinkToFit="1"/>
    </xf>
    <xf numFmtId="0" fontId="15" fillId="0" borderId="10" xfId="0" applyFont="1" applyBorder="1" applyAlignment="1">
      <alignment horizontal="left" vertical="center" shrinkToFit="1"/>
    </xf>
    <xf numFmtId="0" fontId="15" fillId="0" borderId="11" xfId="0" applyFont="1" applyBorder="1" applyAlignment="1">
      <alignment horizontal="left" vertical="center" shrinkToFit="1"/>
    </xf>
    <xf numFmtId="0" fontId="17" fillId="0" borderId="13" xfId="0" applyFont="1" applyBorder="1" applyAlignment="1">
      <alignment horizontal="left" vertical="center" wrapText="1" shrinkToFit="1"/>
    </xf>
    <xf numFmtId="0" fontId="17" fillId="0" borderId="0" xfId="0" applyFont="1" applyAlignment="1">
      <alignment horizontal="left" vertical="center" wrapText="1" shrinkToFit="1"/>
    </xf>
    <xf numFmtId="0" fontId="17" fillId="0" borderId="14" xfId="0" applyFont="1" applyBorder="1" applyAlignment="1">
      <alignment horizontal="left" vertical="center" wrapText="1" shrinkToFit="1"/>
    </xf>
    <xf numFmtId="0" fontId="26" fillId="0" borderId="50"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15" fillId="0" borderId="61" xfId="0" applyFont="1" applyBorder="1" applyAlignment="1">
      <alignment horizontal="left" vertical="center" wrapText="1"/>
    </xf>
    <xf numFmtId="0" fontId="15" fillId="0" borderId="62" xfId="0" applyFont="1" applyBorder="1" applyAlignment="1">
      <alignment horizontal="left" vertical="center" wrapText="1"/>
    </xf>
    <xf numFmtId="0" fontId="15" fillId="4" borderId="2" xfId="0" applyFont="1" applyFill="1" applyBorder="1" applyAlignment="1">
      <alignment horizontal="left" vertical="top" wrapText="1" shrinkToFit="1"/>
    </xf>
    <xf numFmtId="0" fontId="15" fillId="4" borderId="3" xfId="0" applyFont="1" applyFill="1" applyBorder="1" applyAlignment="1">
      <alignment horizontal="left" vertical="top" wrapText="1" shrinkToFit="1"/>
    </xf>
    <xf numFmtId="0" fontId="15" fillId="4" borderId="4" xfId="0" applyFont="1" applyFill="1" applyBorder="1" applyAlignment="1">
      <alignment horizontal="left" vertical="top" wrapText="1" shrinkToFit="1"/>
    </xf>
    <xf numFmtId="0" fontId="15" fillId="4" borderId="5" xfId="0" applyFont="1" applyFill="1" applyBorder="1" applyAlignment="1">
      <alignment horizontal="left" vertical="top" wrapText="1" shrinkToFit="1"/>
    </xf>
    <xf numFmtId="0" fontId="15" fillId="4" borderId="0" xfId="0" applyFont="1" applyFill="1" applyAlignment="1">
      <alignment horizontal="left" vertical="top" wrapText="1" shrinkToFit="1"/>
    </xf>
    <xf numFmtId="0" fontId="15" fillId="4" borderId="6" xfId="0" applyFont="1" applyFill="1" applyBorder="1" applyAlignment="1">
      <alignment horizontal="left" vertical="top" wrapText="1" shrinkToFit="1"/>
    </xf>
    <xf numFmtId="0" fontId="15" fillId="4" borderId="7" xfId="0" applyFont="1" applyFill="1" applyBorder="1" applyAlignment="1">
      <alignment horizontal="left" vertical="top" wrapText="1" shrinkToFit="1"/>
    </xf>
    <xf numFmtId="0" fontId="15" fillId="4" borderId="8" xfId="0" applyFont="1" applyFill="1" applyBorder="1" applyAlignment="1">
      <alignment horizontal="left" vertical="top" wrapText="1" shrinkToFit="1"/>
    </xf>
    <xf numFmtId="0" fontId="15" fillId="4" borderId="9" xfId="0" applyFont="1" applyFill="1" applyBorder="1" applyAlignment="1">
      <alignment horizontal="left" vertical="top" wrapText="1" shrinkToFit="1"/>
    </xf>
    <xf numFmtId="0" fontId="57" fillId="10" borderId="16" xfId="0" applyFont="1" applyFill="1" applyBorder="1" applyAlignment="1">
      <alignment horizontal="left" vertical="center" wrapText="1" shrinkToFit="1"/>
    </xf>
    <xf numFmtId="0" fontId="57" fillId="10" borderId="17" xfId="0" applyFont="1" applyFill="1" applyBorder="1" applyAlignment="1">
      <alignment horizontal="left" vertical="center" wrapText="1" shrinkToFit="1"/>
    </xf>
    <xf numFmtId="0" fontId="57" fillId="10" borderId="18" xfId="0" applyFont="1" applyFill="1" applyBorder="1" applyAlignment="1">
      <alignment horizontal="left" vertical="center" wrapText="1" shrinkToFit="1"/>
    </xf>
    <xf numFmtId="0" fontId="57" fillId="10" borderId="13" xfId="0" applyFont="1" applyFill="1" applyBorder="1" applyAlignment="1">
      <alignment horizontal="left" vertical="center" wrapText="1" shrinkToFit="1"/>
    </xf>
    <xf numFmtId="0" fontId="57" fillId="10" borderId="0" xfId="0" applyFont="1" applyFill="1" applyAlignment="1">
      <alignment horizontal="left" vertical="center" wrapText="1" shrinkToFit="1"/>
    </xf>
    <xf numFmtId="0" fontId="57" fillId="10" borderId="14" xfId="0" applyFont="1" applyFill="1" applyBorder="1" applyAlignment="1">
      <alignment horizontal="left" vertical="center" wrapText="1" shrinkToFit="1"/>
    </xf>
    <xf numFmtId="0" fontId="57" fillId="10" borderId="22" xfId="0" applyFont="1" applyFill="1" applyBorder="1" applyAlignment="1">
      <alignment horizontal="left" vertical="center" wrapText="1" shrinkToFit="1"/>
    </xf>
    <xf numFmtId="0" fontId="57" fillId="10" borderId="20" xfId="0" applyFont="1" applyFill="1" applyBorder="1" applyAlignment="1">
      <alignment horizontal="left" vertical="center" wrapText="1" shrinkToFit="1"/>
    </xf>
    <xf numFmtId="0" fontId="57" fillId="10" borderId="21" xfId="0" applyFont="1" applyFill="1" applyBorder="1" applyAlignment="1">
      <alignment horizontal="left" vertical="center" wrapText="1" shrinkToFit="1"/>
    </xf>
    <xf numFmtId="0" fontId="26" fillId="0" borderId="33" xfId="0" applyFont="1" applyBorder="1" applyAlignment="1">
      <alignment horizontal="center" vertical="center"/>
    </xf>
    <xf numFmtId="0" fontId="26" fillId="0" borderId="1" xfId="0" applyFont="1" applyBorder="1" applyAlignment="1">
      <alignment horizontal="center" vertical="center"/>
    </xf>
    <xf numFmtId="0" fontId="26" fillId="0" borderId="34" xfId="0" applyFont="1" applyBorder="1" applyAlignment="1">
      <alignment horizontal="center" vertical="center"/>
    </xf>
    <xf numFmtId="0" fontId="27" fillId="0" borderId="0" xfId="0" applyFont="1" applyAlignment="1">
      <alignment horizontal="left" vertical="center" wrapText="1" shrinkToFit="1"/>
    </xf>
    <xf numFmtId="0" fontId="27" fillId="0" borderId="14" xfId="0" applyFont="1" applyBorder="1" applyAlignment="1">
      <alignment horizontal="left" vertical="center" wrapText="1" shrinkToFit="1"/>
    </xf>
    <xf numFmtId="0" fontId="54" fillId="10" borderId="0" xfId="0" applyFont="1" applyFill="1" applyAlignment="1">
      <alignment horizontal="left" vertical="top" wrapText="1"/>
    </xf>
    <xf numFmtId="0" fontId="27" fillId="0" borderId="0" xfId="0" applyFont="1" applyAlignment="1">
      <alignment horizontal="left" vertical="top" wrapText="1" shrinkToFit="1"/>
    </xf>
    <xf numFmtId="0" fontId="27" fillId="0" borderId="16"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8" xfId="0" applyFont="1" applyBorder="1" applyAlignment="1">
      <alignment horizontal="center" vertical="center" shrinkToFit="1"/>
    </xf>
    <xf numFmtId="0" fontId="14" fillId="0" borderId="17" xfId="0" applyFont="1" applyBorder="1" applyAlignment="1">
      <alignment horizontal="center" vertical="center" shrinkToFit="1"/>
    </xf>
    <xf numFmtId="0" fontId="53" fillId="0" borderId="17" xfId="0" applyFont="1" applyBorder="1" applyAlignment="1">
      <alignment horizontal="left" vertical="center" shrinkToFit="1"/>
    </xf>
    <xf numFmtId="0" fontId="53" fillId="0" borderId="18" xfId="0" applyFont="1" applyBorder="1" applyAlignment="1">
      <alignment horizontal="left" vertical="center" shrinkToFit="1"/>
    </xf>
    <xf numFmtId="0" fontId="35" fillId="0" borderId="11" xfId="0" applyFont="1" applyBorder="1" applyAlignment="1">
      <alignment horizontal="left" vertical="center"/>
    </xf>
    <xf numFmtId="0" fontId="35" fillId="0" borderId="0" xfId="0" applyFont="1" applyAlignment="1">
      <alignment horizontal="left"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54" fillId="0" borderId="13" xfId="0" applyFont="1" applyBorder="1" applyAlignment="1">
      <alignment horizontal="left" vertical="top" wrapText="1" shrinkToFit="1"/>
    </xf>
    <xf numFmtId="0" fontId="54" fillId="0" borderId="0" xfId="0" applyFont="1" applyAlignment="1">
      <alignment horizontal="left" vertical="top" wrapText="1" shrinkToFit="1"/>
    </xf>
    <xf numFmtId="0" fontId="54" fillId="0" borderId="14" xfId="0" applyFont="1" applyBorder="1" applyAlignment="1">
      <alignment horizontal="left" vertical="top" wrapText="1" shrinkToFit="1"/>
    </xf>
    <xf numFmtId="0" fontId="54" fillId="0" borderId="22" xfId="0" applyFont="1" applyBorder="1" applyAlignment="1">
      <alignment horizontal="left" vertical="top" wrapText="1" shrinkToFit="1"/>
    </xf>
    <xf numFmtId="0" fontId="54" fillId="0" borderId="20" xfId="0" applyFont="1" applyBorder="1" applyAlignment="1">
      <alignment horizontal="left" vertical="top" wrapText="1" shrinkToFit="1"/>
    </xf>
    <xf numFmtId="0" fontId="54" fillId="0" borderId="21" xfId="0" applyFont="1" applyBorder="1" applyAlignment="1">
      <alignment horizontal="left" vertical="top" wrapText="1" shrinkToFit="1"/>
    </xf>
    <xf numFmtId="0" fontId="15" fillId="0" borderId="30" xfId="0" applyFont="1" applyBorder="1" applyAlignment="1">
      <alignment horizontal="center" vertical="center" wrapText="1"/>
    </xf>
    <xf numFmtId="0" fontId="15" fillId="0" borderId="0" xfId="0" applyFont="1" applyAlignment="1">
      <alignment horizontal="center" vertical="center" wrapText="1"/>
    </xf>
    <xf numFmtId="0" fontId="17" fillId="0" borderId="17" xfId="0" applyFont="1" applyBorder="1" applyAlignment="1">
      <alignment horizontal="center" vertical="center"/>
    </xf>
    <xf numFmtId="0" fontId="17" fillId="0" borderId="16" xfId="0" applyFont="1" applyBorder="1" applyAlignment="1">
      <alignment horizontal="center" vertical="center"/>
    </xf>
    <xf numFmtId="0" fontId="17" fillId="0" borderId="45" xfId="0" applyFont="1" applyBorder="1" applyAlignment="1">
      <alignment horizontal="center" vertical="center"/>
    </xf>
    <xf numFmtId="0" fontId="17" fillId="0" borderId="13" xfId="0" applyFont="1" applyBorder="1" applyAlignment="1">
      <alignment horizontal="center" vertical="center"/>
    </xf>
    <xf numFmtId="0" fontId="17" fillId="0" borderId="46" xfId="0" applyFont="1" applyBorder="1" applyAlignment="1">
      <alignment horizontal="center" vertical="center"/>
    </xf>
    <xf numFmtId="0" fontId="17" fillId="0" borderId="22" xfId="0" applyFont="1" applyBorder="1" applyAlignment="1">
      <alignment horizontal="center" vertical="center"/>
    </xf>
    <xf numFmtId="0" fontId="17" fillId="0" borderId="20" xfId="0" applyFont="1" applyBorder="1" applyAlignment="1">
      <alignment horizontal="center" vertical="center"/>
    </xf>
    <xf numFmtId="0" fontId="17" fillId="0" borderId="47" xfId="0" applyFont="1" applyBorder="1" applyAlignment="1">
      <alignment horizontal="center" vertical="center"/>
    </xf>
    <xf numFmtId="0" fontId="18" fillId="0" borderId="0" xfId="0" applyFont="1" applyAlignment="1">
      <alignment vertical="top" wrapText="1" shrinkToFit="1"/>
    </xf>
    <xf numFmtId="0" fontId="18" fillId="0" borderId="20" xfId="0" applyFont="1" applyBorder="1" applyAlignment="1">
      <alignment vertical="top" wrapText="1" shrinkToFit="1"/>
    </xf>
    <xf numFmtId="0" fontId="16" fillId="0" borderId="20" xfId="0" applyFont="1" applyBorder="1" applyAlignment="1">
      <alignment horizontal="left" vertical="center" shrinkToFit="1"/>
    </xf>
    <xf numFmtId="0" fontId="15" fillId="0" borderId="48"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63" xfId="0" applyFont="1" applyBorder="1" applyAlignment="1">
      <alignment horizontal="center" vertical="center" wrapText="1"/>
    </xf>
    <xf numFmtId="0" fontId="19" fillId="0" borderId="13" xfId="0" applyFont="1" applyBorder="1" applyAlignment="1">
      <alignment horizontal="center" vertical="center" shrinkToFit="1"/>
    </xf>
    <xf numFmtId="0" fontId="19" fillId="0" borderId="0" xfId="0" applyFont="1" applyAlignment="1">
      <alignment horizontal="center" vertical="center" shrinkToFit="1"/>
    </xf>
    <xf numFmtId="0" fontId="19" fillId="0" borderId="14" xfId="0" applyFont="1" applyBorder="1" applyAlignment="1">
      <alignment horizontal="center" vertical="center" shrinkToFit="1"/>
    </xf>
    <xf numFmtId="0" fontId="62" fillId="0" borderId="14" xfId="0" applyFont="1" applyBorder="1" applyAlignment="1">
      <alignment horizontal="left" vertical="center" shrinkToFit="1"/>
    </xf>
    <xf numFmtId="0" fontId="54" fillId="0" borderId="0" xfId="0" applyFont="1" applyAlignment="1">
      <alignment horizontal="left" vertical="center" shrinkToFit="1"/>
    </xf>
    <xf numFmtId="0" fontId="15" fillId="0" borderId="18" xfId="0" applyFont="1" applyBorder="1" applyAlignment="1">
      <alignment horizontal="center" vertical="center"/>
    </xf>
    <xf numFmtId="0" fontId="15" fillId="0" borderId="21" xfId="0" applyFont="1" applyBorder="1" applyAlignment="1">
      <alignment horizontal="center" vertical="center"/>
    </xf>
    <xf numFmtId="0" fontId="51" fillId="0" borderId="13" xfId="0" applyFont="1" applyBorder="1" applyAlignment="1">
      <alignment horizontal="left" vertical="center" wrapText="1" shrinkToFit="1"/>
    </xf>
    <xf numFmtId="0" fontId="51" fillId="0" borderId="0" xfId="0" applyFont="1" applyAlignment="1">
      <alignment horizontal="left" vertical="center" wrapText="1" shrinkToFit="1"/>
    </xf>
    <xf numFmtId="0" fontId="51" fillId="0" borderId="14" xfId="0" applyFont="1" applyBorder="1" applyAlignment="1">
      <alignment horizontal="left" vertical="center" wrapText="1" shrinkToFit="1"/>
    </xf>
    <xf numFmtId="0" fontId="68" fillId="10" borderId="0" xfId="0" applyFont="1" applyFill="1" applyAlignment="1">
      <alignment horizontal="left" vertical="top" wrapText="1"/>
    </xf>
    <xf numFmtId="0" fontId="35" fillId="0" borderId="0" xfId="0" applyFont="1" applyAlignment="1">
      <alignment horizontal="center" vertical="center"/>
    </xf>
    <xf numFmtId="0" fontId="35" fillId="0" borderId="0" xfId="0" applyFont="1" applyAlignment="1">
      <alignment horizontal="left" vertical="center" wrapText="1" shrinkToFit="1"/>
    </xf>
    <xf numFmtId="0" fontId="35" fillId="0" borderId="14" xfId="0" applyFont="1" applyBorder="1" applyAlignment="1">
      <alignment horizontal="left" vertical="center" wrapText="1" shrinkToFit="1"/>
    </xf>
    <xf numFmtId="0" fontId="22" fillId="0" borderId="14" xfId="0" applyFont="1" applyBorder="1" applyAlignment="1">
      <alignment horizontal="left" vertical="center" shrinkToFit="1"/>
    </xf>
    <xf numFmtId="0" fontId="21" fillId="0" borderId="0" xfId="0" applyFont="1" applyAlignment="1">
      <alignment horizontal="left" vertical="center" wrapText="1" shrinkToFit="1"/>
    </xf>
    <xf numFmtId="0" fontId="27" fillId="0" borderId="81" xfId="0" applyFont="1" applyBorder="1" applyAlignment="1">
      <alignment horizontal="center" vertical="center" shrinkToFit="1"/>
    </xf>
    <xf numFmtId="0" fontId="27" fillId="0" borderId="82" xfId="0" applyFont="1" applyBorder="1" applyAlignment="1">
      <alignment horizontal="center" vertical="center" shrinkToFit="1"/>
    </xf>
    <xf numFmtId="0" fontId="27" fillId="0" borderId="83" xfId="0" applyFont="1" applyBorder="1" applyAlignment="1">
      <alignment horizontal="center" vertical="center" shrinkToFit="1"/>
    </xf>
    <xf numFmtId="0" fontId="27" fillId="0" borderId="10" xfId="0" applyFont="1" applyBorder="1" applyAlignment="1">
      <alignment horizontal="left" vertical="center" shrinkToFit="1"/>
    </xf>
    <xf numFmtId="0" fontId="27" fillId="0" borderId="11" xfId="0" applyFont="1" applyBorder="1" applyAlignment="1">
      <alignment horizontal="left" vertical="center" shrinkToFit="1"/>
    </xf>
    <xf numFmtId="0" fontId="27" fillId="0" borderId="12" xfId="0" applyFont="1" applyBorder="1" applyAlignment="1">
      <alignment horizontal="left" vertical="center" shrinkToFit="1"/>
    </xf>
    <xf numFmtId="0" fontId="26" fillId="0" borderId="28"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51" fillId="0" borderId="13" xfId="0" applyFont="1" applyBorder="1" applyAlignment="1">
      <alignment vertical="center" wrapText="1"/>
    </xf>
    <xf numFmtId="0" fontId="68" fillId="0" borderId="0" xfId="0" applyFont="1" applyAlignment="1">
      <alignment vertical="center" wrapText="1"/>
    </xf>
    <xf numFmtId="0" fontId="68" fillId="0" borderId="14" xfId="0" applyFont="1" applyBorder="1" applyAlignment="1">
      <alignment vertical="center" wrapText="1"/>
    </xf>
    <xf numFmtId="0" fontId="68" fillId="0" borderId="13" xfId="0" applyFont="1" applyBorder="1" applyAlignment="1">
      <alignment vertical="center" wrapText="1"/>
    </xf>
    <xf numFmtId="0" fontId="22" fillId="0" borderId="0" xfId="0" applyFont="1" applyAlignment="1">
      <alignment horizontal="left" vertical="top" wrapText="1"/>
    </xf>
    <xf numFmtId="0" fontId="21" fillId="0" borderId="0" xfId="0" applyFont="1" applyAlignment="1">
      <alignment horizontal="left" vertical="top" wrapText="1" shrinkToFit="1"/>
    </xf>
    <xf numFmtId="0" fontId="76" fillId="0" borderId="16" xfId="0" applyFont="1" applyBorder="1" applyAlignment="1">
      <alignment horizontal="left" vertical="center" wrapText="1"/>
    </xf>
    <xf numFmtId="0" fontId="76" fillId="0" borderId="17" xfId="0" applyFont="1" applyBorder="1" applyAlignment="1">
      <alignment horizontal="left" vertical="center" wrapText="1"/>
    </xf>
    <xf numFmtId="0" fontId="76" fillId="0" borderId="18" xfId="0" applyFont="1" applyBorder="1" applyAlignment="1">
      <alignment horizontal="left" vertical="center" wrapText="1"/>
    </xf>
    <xf numFmtId="0" fontId="76" fillId="0" borderId="13" xfId="0" applyFont="1" applyBorder="1" applyAlignment="1">
      <alignment horizontal="left" vertical="center" wrapText="1"/>
    </xf>
    <xf numFmtId="0" fontId="76" fillId="0" borderId="0" xfId="0" applyFont="1" applyAlignment="1">
      <alignment horizontal="left" vertical="center" wrapText="1"/>
    </xf>
    <xf numFmtId="0" fontId="76" fillId="0" borderId="14" xfId="0" applyFont="1" applyBorder="1" applyAlignment="1">
      <alignment horizontal="left" vertical="center" wrapText="1"/>
    </xf>
    <xf numFmtId="0" fontId="76" fillId="0" borderId="22" xfId="0" applyFont="1" applyBorder="1" applyAlignment="1">
      <alignment horizontal="left" vertical="center" wrapText="1"/>
    </xf>
    <xf numFmtId="0" fontId="76" fillId="0" borderId="20" xfId="0" applyFont="1" applyBorder="1" applyAlignment="1">
      <alignment horizontal="left" vertical="center" wrapText="1"/>
    </xf>
    <xf numFmtId="0" fontId="76" fillId="0" borderId="21" xfId="0" applyFont="1" applyBorder="1" applyAlignment="1">
      <alignment horizontal="left" vertical="center" wrapText="1"/>
    </xf>
    <xf numFmtId="0" fontId="22" fillId="0" borderId="20" xfId="0" applyFont="1" applyBorder="1" applyAlignment="1">
      <alignment horizontal="left" vertical="center" shrinkToFit="1"/>
    </xf>
    <xf numFmtId="0" fontId="22" fillId="0" borderId="21" xfId="0" applyFont="1" applyBorder="1" applyAlignment="1">
      <alignment horizontal="left" vertical="center" shrinkToFit="1"/>
    </xf>
    <xf numFmtId="0" fontId="68" fillId="0" borderId="0" xfId="0" applyFont="1" applyAlignment="1">
      <alignment horizontal="left" vertical="top" wrapText="1" shrinkToFit="1"/>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76" fillId="0" borderId="89" xfId="0" applyFont="1" applyBorder="1" applyAlignment="1">
      <alignment horizontal="left" vertical="center" wrapText="1"/>
    </xf>
    <xf numFmtId="0" fontId="17" fillId="0" borderId="89" xfId="0" applyFont="1" applyBorder="1" applyAlignment="1">
      <alignment horizontal="left" vertical="center"/>
    </xf>
    <xf numFmtId="0" fontId="27" fillId="0" borderId="17" xfId="0" applyFont="1" applyBorder="1" applyAlignment="1">
      <alignment horizontal="left" vertical="center" wrapText="1" shrinkToFit="1"/>
    </xf>
    <xf numFmtId="0" fontId="27" fillId="0" borderId="18" xfId="0" applyFont="1" applyBorder="1" applyAlignment="1">
      <alignment horizontal="left" vertical="center" wrapText="1" shrinkToFit="1"/>
    </xf>
    <xf numFmtId="0" fontId="57" fillId="0" borderId="10" xfId="0" applyFont="1" applyBorder="1" applyAlignment="1">
      <alignment horizontal="left" vertical="center" wrapText="1" shrinkToFit="1"/>
    </xf>
    <xf numFmtId="0" fontId="57" fillId="0" borderId="11" xfId="0" applyFont="1" applyBorder="1" applyAlignment="1">
      <alignment horizontal="left" vertical="center" wrapText="1" shrinkToFit="1"/>
    </xf>
    <xf numFmtId="0" fontId="57" fillId="0" borderId="12" xfId="0" applyFont="1" applyBorder="1" applyAlignment="1">
      <alignment horizontal="left" vertical="center" wrapText="1" shrinkToFit="1"/>
    </xf>
    <xf numFmtId="0" fontId="15" fillId="0" borderId="51" xfId="0" applyFont="1" applyBorder="1" applyAlignment="1">
      <alignment horizontal="center" vertical="center"/>
    </xf>
    <xf numFmtId="0" fontId="15" fillId="0" borderId="56" xfId="0" applyFont="1" applyBorder="1" applyAlignment="1">
      <alignment horizontal="left" vertical="center" shrinkToFit="1"/>
    </xf>
    <xf numFmtId="0" fontId="15" fillId="0" borderId="12" xfId="0" applyFont="1" applyBorder="1" applyAlignment="1">
      <alignment horizontal="left" vertical="center" shrinkToFit="1"/>
    </xf>
    <xf numFmtId="0" fontId="24" fillId="0" borderId="11" xfId="0" applyFont="1" applyBorder="1" applyAlignment="1">
      <alignment horizontal="center" vertical="center" shrinkToFit="1"/>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51" xfId="0" applyFont="1" applyBorder="1" applyAlignment="1">
      <alignment horizontal="left" vertical="center" shrinkToFit="1"/>
    </xf>
    <xf numFmtId="0" fontId="15" fillId="0" borderId="40"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27" fillId="0" borderId="16" xfId="0" applyFont="1" applyBorder="1" applyAlignment="1">
      <alignment horizontal="left" vertical="center" wrapText="1" shrinkToFit="1"/>
    </xf>
    <xf numFmtId="0" fontId="27" fillId="0" borderId="13" xfId="0" applyFont="1" applyBorder="1" applyAlignment="1">
      <alignment horizontal="left" vertical="center" wrapText="1" shrinkToFit="1"/>
    </xf>
    <xf numFmtId="0" fontId="22" fillId="0" borderId="54" xfId="0" applyFont="1" applyBorder="1" applyAlignment="1">
      <alignment horizontal="center" vertical="center"/>
    </xf>
    <xf numFmtId="0" fontId="51" fillId="0" borderId="20" xfId="0" applyFont="1" applyBorder="1" applyAlignment="1">
      <alignment horizontal="left" vertical="center" shrinkToFit="1"/>
    </xf>
    <xf numFmtId="0" fontId="15" fillId="0" borderId="13" xfId="0" applyFont="1" applyBorder="1" applyAlignment="1">
      <alignment horizontal="right" vertical="center"/>
    </xf>
    <xf numFmtId="0" fontId="15" fillId="0" borderId="0" xfId="0" applyFont="1" applyAlignment="1">
      <alignment horizontal="right" vertical="center"/>
    </xf>
    <xf numFmtId="0" fontId="15" fillId="0" borderId="16" xfId="0" applyFont="1" applyBorder="1" applyAlignment="1">
      <alignment horizontal="right" vertical="center"/>
    </xf>
    <xf numFmtId="0" fontId="15" fillId="0" borderId="17" xfId="0" applyFont="1" applyBorder="1" applyAlignment="1">
      <alignment horizontal="right" vertical="center"/>
    </xf>
    <xf numFmtId="0" fontId="15" fillId="0" borderId="20" xfId="0" applyFont="1" applyBorder="1" applyAlignment="1">
      <alignment horizontal="left" vertical="top" shrinkToFit="1"/>
    </xf>
    <xf numFmtId="0" fontId="27" fillId="0" borderId="20" xfId="0" applyFont="1" applyBorder="1" applyAlignment="1">
      <alignment horizontal="left" vertical="center" shrinkToFit="1"/>
    </xf>
    <xf numFmtId="0" fontId="27" fillId="0" borderId="21" xfId="0" applyFont="1" applyBorder="1" applyAlignment="1">
      <alignment horizontal="left" vertical="center" shrinkToFit="1"/>
    </xf>
    <xf numFmtId="0" fontId="27" fillId="0" borderId="33" xfId="0" applyFont="1" applyBorder="1" applyAlignment="1">
      <alignment horizontal="center" vertical="center" shrinkToFit="1"/>
    </xf>
    <xf numFmtId="0" fontId="27" fillId="0" borderId="1" xfId="0" applyFont="1" applyBorder="1" applyAlignment="1">
      <alignment horizontal="center" vertical="center" shrinkToFit="1"/>
    </xf>
    <xf numFmtId="0" fontId="26" fillId="0" borderId="22" xfId="0" applyFont="1" applyBorder="1" applyAlignment="1">
      <alignment horizontal="center" vertical="center"/>
    </xf>
    <xf numFmtId="0" fontId="15" fillId="0" borderId="10" xfId="0" applyFont="1" applyBorder="1" applyAlignment="1">
      <alignment horizontal="left" vertical="center"/>
    </xf>
    <xf numFmtId="0" fontId="15" fillId="0" borderId="51" xfId="0" applyFont="1" applyBorder="1" applyAlignment="1">
      <alignment horizontal="left" vertical="center"/>
    </xf>
    <xf numFmtId="0" fontId="15" fillId="0" borderId="10" xfId="0" applyFont="1" applyBorder="1" applyAlignment="1">
      <alignment horizontal="left" vertical="center" wrapText="1" shrinkToFit="1"/>
    </xf>
    <xf numFmtId="0" fontId="15" fillId="0" borderId="11" xfId="0" applyFont="1" applyBorder="1" applyAlignment="1">
      <alignment horizontal="left" vertical="center" wrapText="1" shrinkToFit="1"/>
    </xf>
    <xf numFmtId="0" fontId="15" fillId="0" borderId="12" xfId="0" applyFont="1" applyBorder="1" applyAlignment="1">
      <alignment horizontal="left" vertical="center" wrapText="1" shrinkToFit="1"/>
    </xf>
    <xf numFmtId="0" fontId="15" fillId="0" borderId="20" xfId="0" applyFont="1" applyBorder="1" applyAlignment="1">
      <alignment horizontal="left" vertical="center"/>
    </xf>
    <xf numFmtId="0" fontId="15" fillId="0" borderId="14" xfId="0" applyFont="1" applyBorder="1" applyAlignment="1">
      <alignment horizontal="left" vertical="center" shrinkToFit="1"/>
    </xf>
    <xf numFmtId="0" fontId="35" fillId="0" borderId="17" xfId="0" applyFont="1" applyBorder="1" applyAlignment="1">
      <alignment horizontal="left" vertical="center" shrinkToFit="1"/>
    </xf>
    <xf numFmtId="0" fontId="35" fillId="0" borderId="18" xfId="0" applyFont="1" applyBorder="1" applyAlignment="1">
      <alignment horizontal="left" vertical="center" shrinkToFit="1"/>
    </xf>
    <xf numFmtId="0" fontId="35" fillId="0" borderId="20" xfId="0" applyFont="1" applyBorder="1" applyAlignment="1">
      <alignment horizontal="left" vertical="center" wrapText="1" shrinkToFit="1"/>
    </xf>
    <xf numFmtId="0" fontId="35" fillId="0" borderId="21" xfId="0" applyFont="1" applyBorder="1" applyAlignment="1">
      <alignment horizontal="left" vertical="center" wrapText="1" shrinkToFit="1"/>
    </xf>
    <xf numFmtId="0" fontId="26" fillId="0" borderId="17" xfId="0" applyFont="1" applyBorder="1" applyAlignment="1">
      <alignment horizontal="center" vertical="center" shrinkToFit="1"/>
    </xf>
    <xf numFmtId="0" fontId="26" fillId="0" borderId="17" xfId="0" applyFont="1" applyBorder="1" applyAlignment="1">
      <alignment horizontal="right" vertical="center" shrinkToFit="1"/>
    </xf>
    <xf numFmtId="0" fontId="35" fillId="0" borderId="16" xfId="0" applyFont="1" applyBorder="1" applyAlignment="1">
      <alignment horizontal="left" vertical="center" shrinkToFit="1"/>
    </xf>
    <xf numFmtId="0" fontId="35" fillId="0" borderId="16" xfId="0" applyFont="1" applyBorder="1" applyAlignment="1">
      <alignment vertical="center" wrapText="1" shrinkToFit="1"/>
    </xf>
    <xf numFmtId="0" fontId="68" fillId="0" borderId="17" xfId="0" applyFont="1" applyBorder="1" applyAlignment="1">
      <alignment vertical="center" wrapText="1" shrinkToFit="1"/>
    </xf>
    <xf numFmtId="0" fontId="68" fillId="0" borderId="18" xfId="0" applyFont="1" applyBorder="1" applyAlignment="1">
      <alignment vertical="center" wrapText="1" shrinkToFit="1"/>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15" fillId="0" borderId="20" xfId="0" applyFont="1" applyBorder="1" applyAlignment="1">
      <alignment horizontal="left" vertical="center" shrinkToFit="1"/>
    </xf>
    <xf numFmtId="0" fontId="15" fillId="0" borderId="21" xfId="0" applyFont="1" applyBorder="1" applyAlignment="1">
      <alignment horizontal="left" vertical="center" shrinkToFit="1"/>
    </xf>
    <xf numFmtId="0" fontId="15"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2" xfId="0" applyFont="1" applyBorder="1" applyAlignment="1">
      <alignment horizontal="center" vertical="center" shrinkToFit="1"/>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57" fillId="0" borderId="10" xfId="0" applyFont="1" applyBorder="1" applyAlignment="1">
      <alignment horizontal="center" vertical="center"/>
    </xf>
    <xf numFmtId="0" fontId="57" fillId="0" borderId="11" xfId="0" applyFont="1" applyBorder="1" applyAlignment="1">
      <alignment horizontal="center" vertical="center"/>
    </xf>
    <xf numFmtId="0" fontId="57" fillId="0" borderId="12"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24" fillId="0" borderId="24" xfId="0" applyFont="1" applyBorder="1" applyAlignment="1" applyProtection="1">
      <alignment horizontal="center" vertical="center" shrinkToFit="1"/>
      <protection locked="0"/>
    </xf>
    <xf numFmtId="0" fontId="24" fillId="0" borderId="1" xfId="0" applyFont="1" applyBorder="1" applyAlignment="1" applyProtection="1">
      <alignment horizontal="center" vertical="center" shrinkToFit="1"/>
      <protection locked="0"/>
    </xf>
    <xf numFmtId="0" fontId="24" fillId="0" borderId="25" xfId="0" applyFont="1" applyBorder="1" applyAlignment="1" applyProtection="1">
      <alignment horizontal="center" vertical="center" shrinkToFit="1"/>
      <protection locked="0"/>
    </xf>
    <xf numFmtId="0" fontId="35" fillId="10" borderId="13" xfId="0" applyFont="1" applyFill="1" applyBorder="1" applyAlignment="1">
      <alignment horizontal="center" vertical="top" shrinkToFit="1"/>
    </xf>
    <xf numFmtId="0" fontId="35" fillId="10" borderId="0" xfId="0" applyFont="1" applyFill="1" applyAlignment="1">
      <alignment horizontal="center" vertical="top" shrinkToFit="1"/>
    </xf>
    <xf numFmtId="0" fontId="35" fillId="10" borderId="14" xfId="0" applyFont="1" applyFill="1" applyBorder="1" applyAlignment="1">
      <alignment horizontal="center" vertical="top" shrinkToFit="1"/>
    </xf>
    <xf numFmtId="0" fontId="15" fillId="0" borderId="43" xfId="0" applyFont="1" applyBorder="1" applyAlignment="1">
      <alignment horizontal="left" vertical="top"/>
    </xf>
    <xf numFmtId="0" fontId="15" fillId="0" borderId="32" xfId="0" applyFont="1" applyBorder="1" applyAlignment="1">
      <alignment horizontal="left" vertical="top"/>
    </xf>
    <xf numFmtId="0" fontId="15" fillId="0" borderId="44" xfId="0" applyFont="1" applyBorder="1" applyAlignment="1">
      <alignment horizontal="left" vertical="top"/>
    </xf>
    <xf numFmtId="0" fontId="15" fillId="0" borderId="66" xfId="0" applyFont="1" applyBorder="1" applyAlignment="1">
      <alignment horizontal="center" vertical="center"/>
    </xf>
    <xf numFmtId="0" fontId="15" fillId="0" borderId="58" xfId="0" applyFont="1" applyBorder="1" applyAlignment="1">
      <alignment horizontal="center" vertical="center"/>
    </xf>
    <xf numFmtId="0" fontId="15" fillId="0" borderId="67" xfId="0" applyFont="1" applyBorder="1" applyAlignment="1">
      <alignment horizontal="center" vertical="center"/>
    </xf>
    <xf numFmtId="0" fontId="15" fillId="0" borderId="64" xfId="0" applyFont="1" applyBorder="1" applyAlignment="1">
      <alignment horizontal="center" vertical="center"/>
    </xf>
    <xf numFmtId="0" fontId="15" fillId="0" borderId="57" xfId="0" applyFont="1" applyBorder="1" applyAlignment="1">
      <alignment horizontal="center" vertical="center"/>
    </xf>
    <xf numFmtId="0" fontId="15" fillId="0" borderId="65" xfId="0" applyFont="1" applyBorder="1" applyAlignment="1">
      <alignment horizontal="center" vertical="center"/>
    </xf>
    <xf numFmtId="0" fontId="15" fillId="0" borderId="48" xfId="0" applyFont="1" applyBorder="1" applyAlignment="1">
      <alignment horizontal="center" vertical="center"/>
    </xf>
    <xf numFmtId="0" fontId="15" fillId="0" borderId="62" xfId="0" applyFont="1" applyBorder="1" applyAlignment="1">
      <alignment horizontal="center" vertical="center"/>
    </xf>
    <xf numFmtId="0" fontId="24" fillId="0" borderId="24" xfId="0" applyFont="1" applyBorder="1" applyAlignment="1">
      <alignment horizontal="center" vertical="center"/>
    </xf>
    <xf numFmtId="0" fontId="24" fillId="0" borderId="1" xfId="0" applyFont="1" applyBorder="1" applyAlignment="1">
      <alignment horizontal="center" vertical="center"/>
    </xf>
    <xf numFmtId="0" fontId="24" fillId="0" borderId="25" xfId="0" applyFont="1" applyBorder="1" applyAlignment="1">
      <alignment horizontal="center" vertical="center"/>
    </xf>
    <xf numFmtId="0" fontId="20" fillId="0" borderId="0" xfId="0" applyFont="1" applyAlignment="1">
      <alignment horizontal="center" vertical="center" shrinkToFit="1"/>
    </xf>
    <xf numFmtId="0" fontId="15" fillId="0" borderId="0" xfId="0" applyFont="1" applyAlignment="1">
      <alignment vertical="center" shrinkToFit="1"/>
    </xf>
    <xf numFmtId="0" fontId="0" fillId="0" borderId="0" xfId="0" applyAlignment="1">
      <alignment vertical="center" shrinkToFit="1"/>
    </xf>
    <xf numFmtId="0" fontId="15" fillId="4" borderId="16" xfId="0" applyFont="1" applyFill="1" applyBorder="1" applyAlignment="1">
      <alignment horizontal="left" vertical="top" wrapText="1" shrinkToFit="1"/>
    </xf>
    <xf numFmtId="0" fontId="15" fillId="4" borderId="17" xfId="0" applyFont="1" applyFill="1" applyBorder="1" applyAlignment="1">
      <alignment horizontal="left" vertical="top" wrapText="1" shrinkToFit="1"/>
    </xf>
    <xf numFmtId="0" fontId="15" fillId="4" borderId="18" xfId="0" applyFont="1" applyFill="1" applyBorder="1" applyAlignment="1">
      <alignment horizontal="left" vertical="top" wrapText="1" shrinkToFit="1"/>
    </xf>
    <xf numFmtId="0" fontId="15" fillId="4" borderId="13" xfId="0" applyFont="1" applyFill="1" applyBorder="1" applyAlignment="1">
      <alignment horizontal="left" vertical="top" wrapText="1" shrinkToFit="1"/>
    </xf>
    <xf numFmtId="0" fontId="15" fillId="4" borderId="14" xfId="0" applyFont="1" applyFill="1" applyBorder="1" applyAlignment="1">
      <alignment horizontal="left" vertical="top" wrapText="1" shrinkToFit="1"/>
    </xf>
    <xf numFmtId="0" fontId="15" fillId="4" borderId="22" xfId="0" applyFont="1" applyFill="1" applyBorder="1" applyAlignment="1">
      <alignment horizontal="left" vertical="top" wrapText="1" shrinkToFit="1"/>
    </xf>
    <xf numFmtId="0" fontId="15" fillId="4" borderId="20" xfId="0" applyFont="1" applyFill="1" applyBorder="1" applyAlignment="1">
      <alignment horizontal="left" vertical="top" wrapText="1" shrinkToFit="1"/>
    </xf>
    <xf numFmtId="0" fontId="15" fillId="4" borderId="21" xfId="0" applyFont="1" applyFill="1" applyBorder="1" applyAlignment="1">
      <alignment horizontal="left" vertical="top" wrapText="1" shrinkToFit="1"/>
    </xf>
    <xf numFmtId="0" fontId="22" fillId="10" borderId="0" xfId="0" applyFont="1" applyFill="1" applyAlignment="1">
      <alignment horizontal="left" vertical="center" wrapText="1" shrinkToFit="1"/>
    </xf>
    <xf numFmtId="0" fontId="57" fillId="0" borderId="10" xfId="0" applyFont="1" applyBorder="1" applyAlignment="1">
      <alignment horizontal="center" vertical="center" shrinkToFit="1"/>
    </xf>
    <xf numFmtId="0" fontId="57" fillId="0" borderId="11" xfId="0" applyFont="1" applyBorder="1" applyAlignment="1">
      <alignment horizontal="center" vertical="center" shrinkToFit="1"/>
    </xf>
    <xf numFmtId="0" fontId="57" fillId="0" borderId="12" xfId="0" applyFont="1" applyBorder="1" applyAlignment="1">
      <alignment horizontal="center" vertical="center" shrinkToFit="1"/>
    </xf>
    <xf numFmtId="0" fontId="16" fillId="0" borderId="24"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25" xfId="0" applyFont="1" applyBorder="1" applyAlignment="1" applyProtection="1">
      <alignment horizontal="center" vertical="center" shrinkToFit="1"/>
      <protection locked="0"/>
    </xf>
    <xf numFmtId="0" fontId="68" fillId="0" borderId="13" xfId="0" applyFont="1" applyBorder="1" applyAlignment="1">
      <alignment vertical="center" wrapText="1" shrinkToFit="1"/>
    </xf>
    <xf numFmtId="0" fontId="68" fillId="0" borderId="0" xfId="0" applyFont="1" applyAlignment="1">
      <alignment vertical="center" wrapText="1" shrinkToFit="1"/>
    </xf>
    <xf numFmtId="0" fontId="68" fillId="0" borderId="14" xfId="0" applyFont="1" applyBorder="1" applyAlignment="1">
      <alignment vertical="center" wrapText="1" shrinkToFit="1"/>
    </xf>
    <xf numFmtId="0" fontId="35" fillId="10" borderId="20" xfId="0" applyFont="1" applyFill="1" applyBorder="1" applyAlignment="1">
      <alignment horizontal="left" vertical="center" shrinkToFit="1"/>
    </xf>
    <xf numFmtId="0" fontId="35" fillId="10" borderId="21" xfId="0" applyFont="1" applyFill="1" applyBorder="1" applyAlignment="1">
      <alignment horizontal="left" vertical="center" shrinkToFit="1"/>
    </xf>
    <xf numFmtId="0" fontId="35" fillId="10" borderId="13" xfId="0" applyFont="1" applyFill="1" applyBorder="1" applyAlignment="1">
      <alignment horizontal="left" vertical="center" wrapText="1" shrinkToFit="1"/>
    </xf>
    <xf numFmtId="0" fontId="35" fillId="10" borderId="0" xfId="0" applyFont="1" applyFill="1" applyAlignment="1">
      <alignment horizontal="left" vertical="center" wrapText="1" shrinkToFit="1"/>
    </xf>
    <xf numFmtId="0" fontId="35" fillId="10" borderId="14" xfId="0" applyFont="1" applyFill="1" applyBorder="1" applyAlignment="1">
      <alignment horizontal="left" vertical="center" wrapText="1" shrinkToFit="1"/>
    </xf>
    <xf numFmtId="0" fontId="35" fillId="0" borderId="17" xfId="0" applyFont="1" applyBorder="1" applyAlignment="1">
      <alignment horizontal="left" vertical="center" wrapText="1" shrinkToFit="1"/>
    </xf>
    <xf numFmtId="0" fontId="35" fillId="0" borderId="18" xfId="0" applyFont="1" applyBorder="1" applyAlignment="1">
      <alignment horizontal="left" vertical="center" wrapText="1" shrinkToFit="1"/>
    </xf>
    <xf numFmtId="0" fontId="16" fillId="0" borderId="0" xfId="0" applyFont="1" applyAlignment="1">
      <alignment horizontal="left" vertical="center" shrinkToFit="1"/>
    </xf>
    <xf numFmtId="0" fontId="22" fillId="0" borderId="10" xfId="0" applyFont="1" applyBorder="1" applyAlignment="1">
      <alignment horizontal="left" vertical="center" shrinkToFit="1"/>
    </xf>
    <xf numFmtId="0" fontId="22" fillId="0" borderId="11" xfId="0" applyFont="1" applyBorder="1" applyAlignment="1">
      <alignment horizontal="left" vertical="center" shrinkToFit="1"/>
    </xf>
    <xf numFmtId="178" fontId="22" fillId="0" borderId="11" xfId="0" applyNumberFormat="1" applyFont="1" applyBorder="1" applyAlignment="1">
      <alignment horizontal="center" vertical="center" shrinkToFit="1"/>
    </xf>
    <xf numFmtId="0" fontId="22" fillId="0" borderId="12" xfId="0" applyFont="1" applyBorder="1" applyAlignment="1">
      <alignment horizontal="left" vertical="center" shrinkToFit="1"/>
    </xf>
    <xf numFmtId="0" fontId="54" fillId="0" borderId="10" xfId="0" applyFont="1" applyBorder="1" applyAlignment="1">
      <alignment horizontal="center" vertical="center" shrinkToFit="1"/>
    </xf>
    <xf numFmtId="0" fontId="54" fillId="0" borderId="11" xfId="0" applyFont="1" applyBorder="1" applyAlignment="1">
      <alignment horizontal="center" vertical="center" shrinkToFit="1"/>
    </xf>
    <xf numFmtId="0" fontId="54" fillId="0" borderId="53" xfId="0" applyFont="1" applyBorder="1" applyAlignment="1">
      <alignment horizontal="center" vertical="center" shrinkToFit="1"/>
    </xf>
    <xf numFmtId="0" fontId="22" fillId="0" borderId="0" xfId="0" applyFont="1" applyAlignment="1">
      <alignment horizontal="left" vertical="top"/>
    </xf>
    <xf numFmtId="0" fontId="56" fillId="0" borderId="22" xfId="0" applyFont="1" applyBorder="1" applyAlignment="1">
      <alignment horizontal="center" vertical="center"/>
    </xf>
    <xf numFmtId="0" fontId="56" fillId="0" borderId="20" xfId="0" applyFont="1" applyBorder="1" applyAlignment="1">
      <alignment horizontal="center" vertical="center"/>
    </xf>
    <xf numFmtId="0" fontId="56" fillId="0" borderId="21" xfId="0" applyFont="1" applyBorder="1" applyAlignment="1">
      <alignment horizontal="center" vertical="center"/>
    </xf>
    <xf numFmtId="0" fontId="68" fillId="0" borderId="0" xfId="0" applyFont="1" applyAlignment="1">
      <alignment horizontal="left" vertical="center" wrapText="1"/>
    </xf>
    <xf numFmtId="0" fontId="15" fillId="0" borderId="16" xfId="0" applyFont="1" applyBorder="1" applyAlignment="1">
      <alignment horizontal="left" vertical="center" shrinkToFit="1"/>
    </xf>
    <xf numFmtId="0" fontId="15" fillId="0" borderId="17" xfId="0" applyFont="1" applyBorder="1" applyAlignment="1">
      <alignment horizontal="left" vertical="center" shrinkToFit="1"/>
    </xf>
    <xf numFmtId="0" fontId="15" fillId="0" borderId="18" xfId="0" applyFont="1" applyBorder="1" applyAlignment="1">
      <alignment horizontal="left" vertical="center" shrinkToFit="1"/>
    </xf>
    <xf numFmtId="0" fontId="50" fillId="0" borderId="20" xfId="6" applyFont="1" applyBorder="1" applyAlignment="1">
      <alignment horizontal="center" vertical="center"/>
    </xf>
    <xf numFmtId="0" fontId="50" fillId="0" borderId="0" xfId="6" applyFont="1" applyBorder="1" applyAlignment="1">
      <alignment horizontal="center" vertical="center"/>
    </xf>
    <xf numFmtId="0" fontId="55" fillId="0" borderId="16" xfId="0" applyFont="1" applyBorder="1" applyAlignment="1">
      <alignment horizontal="center" vertical="center"/>
    </xf>
    <xf numFmtId="0" fontId="55" fillId="0" borderId="17" xfId="0" applyFont="1" applyBorder="1" applyAlignment="1">
      <alignment horizontal="center" vertical="center"/>
    </xf>
    <xf numFmtId="0" fontId="55" fillId="0" borderId="18" xfId="0" applyFont="1" applyBorder="1" applyAlignment="1">
      <alignment horizontal="center" vertical="center"/>
    </xf>
    <xf numFmtId="0" fontId="52" fillId="0" borderId="16" xfId="0" applyFont="1" applyBorder="1" applyAlignment="1">
      <alignment horizontal="center" vertical="center"/>
    </xf>
    <xf numFmtId="0" fontId="52" fillId="0" borderId="17" xfId="0" applyFont="1" applyBorder="1" applyAlignment="1">
      <alignment horizontal="center" vertical="center"/>
    </xf>
    <xf numFmtId="0" fontId="52" fillId="0" borderId="18" xfId="0" applyFont="1" applyBorder="1" applyAlignment="1">
      <alignment horizontal="center" vertical="center"/>
    </xf>
    <xf numFmtId="0" fontId="18" fillId="0" borderId="22"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26" fillId="0" borderId="16" xfId="0" applyFont="1" applyBorder="1" applyAlignment="1">
      <alignment horizontal="center" vertical="center" shrinkToFit="1"/>
    </xf>
    <xf numFmtId="0" fontId="26" fillId="0" borderId="18" xfId="0" applyFont="1" applyBorder="1" applyAlignment="1">
      <alignment horizontal="center" vertical="center" shrinkToFit="1"/>
    </xf>
    <xf numFmtId="0" fontId="15" fillId="0" borderId="17" xfId="0" applyFont="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22" fillId="10" borderId="0" xfId="0" applyFont="1" applyFill="1" applyAlignment="1">
      <alignment horizontal="left" vertical="top"/>
    </xf>
    <xf numFmtId="0" fontId="68" fillId="0" borderId="13" xfId="0" applyFont="1" applyBorder="1" applyAlignment="1">
      <alignment vertical="top" wrapText="1"/>
    </xf>
    <xf numFmtId="0" fontId="68" fillId="0" borderId="0" xfId="0" applyFont="1" applyAlignment="1">
      <alignment vertical="top" wrapText="1"/>
    </xf>
    <xf numFmtId="0" fontId="68" fillId="0" borderId="14" xfId="0" applyFont="1" applyBorder="1" applyAlignment="1">
      <alignment vertical="top" wrapText="1"/>
    </xf>
    <xf numFmtId="0" fontId="22" fillId="0" borderId="16" xfId="0" applyFont="1" applyBorder="1" applyAlignment="1">
      <alignment horizontal="left" vertical="center" shrinkToFit="1"/>
    </xf>
    <xf numFmtId="0" fontId="22" fillId="0" borderId="17" xfId="0" applyFont="1" applyBorder="1" applyAlignment="1">
      <alignment horizontal="left" vertical="center" shrinkToFit="1"/>
    </xf>
    <xf numFmtId="0" fontId="22" fillId="0" borderId="18" xfId="0" applyFont="1" applyBorder="1" applyAlignment="1">
      <alignment horizontal="left" vertical="center" shrinkToFit="1"/>
    </xf>
    <xf numFmtId="0" fontId="27" fillId="0" borderId="28" xfId="0" applyFont="1" applyBorder="1" applyAlignment="1">
      <alignment horizontal="center" vertical="center" shrinkToFit="1"/>
    </xf>
    <xf numFmtId="0" fontId="27" fillId="0" borderId="26" xfId="0" applyFont="1" applyBorder="1" applyAlignment="1">
      <alignment horizontal="center" vertical="center" shrinkToFit="1"/>
    </xf>
    <xf numFmtId="0" fontId="27" fillId="0" borderId="20" xfId="0" applyFont="1" applyBorder="1" applyAlignment="1">
      <alignment horizontal="left" vertical="center" wrapText="1" shrinkToFit="1"/>
    </xf>
    <xf numFmtId="0" fontId="27" fillId="0" borderId="21" xfId="0" applyFont="1" applyBorder="1" applyAlignment="1">
      <alignment horizontal="left" vertical="center" wrapText="1" shrinkToFit="1"/>
    </xf>
    <xf numFmtId="0" fontId="15" fillId="0" borderId="16" xfId="0" applyFont="1" applyBorder="1" applyAlignment="1">
      <alignment horizontal="left" vertical="center" wrapText="1" shrinkToFit="1"/>
    </xf>
    <xf numFmtId="0" fontId="15" fillId="0" borderId="17" xfId="0" applyFont="1" applyBorder="1" applyAlignment="1">
      <alignment horizontal="left" vertical="center" wrapText="1" shrinkToFit="1"/>
    </xf>
    <xf numFmtId="0" fontId="15" fillId="0" borderId="18" xfId="0" applyFont="1" applyBorder="1" applyAlignment="1">
      <alignment horizontal="left" vertical="center" wrapText="1" shrinkToFit="1"/>
    </xf>
    <xf numFmtId="0" fontId="15" fillId="0" borderId="13" xfId="0" applyFont="1" applyBorder="1" applyAlignment="1">
      <alignment horizontal="left" vertical="center" wrapText="1" shrinkToFit="1"/>
    </xf>
    <xf numFmtId="0" fontId="27" fillId="0" borderId="13" xfId="0" applyFont="1" applyBorder="1" applyAlignment="1">
      <alignment horizontal="left" vertical="top" wrapText="1" shrinkToFit="1"/>
    </xf>
    <xf numFmtId="0" fontId="27" fillId="0" borderId="14" xfId="0" applyFont="1" applyBorder="1" applyAlignment="1">
      <alignment horizontal="left" vertical="top" wrapText="1" shrinkToFit="1"/>
    </xf>
    <xf numFmtId="0" fontId="27" fillId="0" borderId="22" xfId="0" applyFont="1" applyBorder="1" applyAlignment="1">
      <alignment horizontal="left" vertical="top" wrapText="1" shrinkToFit="1"/>
    </xf>
    <xf numFmtId="0" fontId="27" fillId="0" borderId="20" xfId="0" applyFont="1" applyBorder="1" applyAlignment="1">
      <alignment horizontal="left" vertical="top" wrapText="1" shrinkToFit="1"/>
    </xf>
    <xf numFmtId="0" fontId="27" fillId="0" borderId="21" xfId="0" applyFont="1" applyBorder="1" applyAlignment="1">
      <alignment horizontal="left" vertical="top" wrapText="1" shrinkToFit="1"/>
    </xf>
    <xf numFmtId="0" fontId="15" fillId="0" borderId="21" xfId="0" applyFont="1" applyBorder="1" applyAlignment="1">
      <alignment horizontal="left" vertical="center"/>
    </xf>
    <xf numFmtId="0" fontId="26" fillId="0" borderId="0" xfId="0" applyFont="1" applyAlignment="1">
      <alignment horizontal="left" vertical="center" shrinkToFit="1"/>
    </xf>
    <xf numFmtId="0" fontId="15" fillId="0" borderId="39" xfId="0" applyFont="1" applyBorder="1" applyAlignment="1">
      <alignment horizontal="center" vertical="center"/>
    </xf>
    <xf numFmtId="0" fontId="24" fillId="0" borderId="10" xfId="0" applyFont="1" applyBorder="1" applyAlignment="1">
      <alignment horizontal="center" vertical="center" shrinkToFit="1"/>
    </xf>
    <xf numFmtId="0" fontId="24" fillId="0" borderId="53" xfId="0" applyFont="1" applyBorder="1" applyAlignment="1">
      <alignment horizontal="center" vertical="center" shrinkToFit="1"/>
    </xf>
    <xf numFmtId="178" fontId="15" fillId="0" borderId="11" xfId="0" applyNumberFormat="1" applyFont="1" applyBorder="1" applyAlignment="1">
      <alignment horizontal="center" vertical="center" shrinkToFit="1"/>
    </xf>
    <xf numFmtId="0" fontId="68" fillId="0" borderId="27" xfId="0" applyFont="1" applyBorder="1" applyAlignment="1">
      <alignment horizontal="center" vertical="center"/>
    </xf>
    <xf numFmtId="0" fontId="71" fillId="0" borderId="29" xfId="0" applyFont="1" applyBorder="1" applyAlignment="1">
      <alignment horizontal="center" vertical="center"/>
    </xf>
    <xf numFmtId="0" fontId="71" fillId="7" borderId="75" xfId="0" applyFont="1" applyFill="1" applyBorder="1" applyAlignment="1">
      <alignment horizontal="center" vertical="center"/>
    </xf>
    <xf numFmtId="0" fontId="71" fillId="7" borderId="55" xfId="0" applyFont="1" applyFill="1" applyBorder="1" applyAlignment="1">
      <alignment horizontal="center" vertical="center"/>
    </xf>
    <xf numFmtId="0" fontId="71" fillId="7" borderId="76" xfId="0" applyFont="1" applyFill="1" applyBorder="1" applyAlignment="1">
      <alignment horizontal="center" vertical="center"/>
    </xf>
    <xf numFmtId="0" fontId="71" fillId="7" borderId="79" xfId="0" applyFont="1" applyFill="1" applyBorder="1" applyAlignment="1">
      <alignment horizontal="center" vertical="center"/>
    </xf>
    <xf numFmtId="0" fontId="71" fillId="7" borderId="52" xfId="0" applyFont="1" applyFill="1" applyBorder="1" applyAlignment="1">
      <alignment horizontal="center" vertical="center"/>
    </xf>
    <xf numFmtId="0" fontId="71" fillId="7" borderId="80" xfId="0" applyFont="1" applyFill="1" applyBorder="1" applyAlignment="1">
      <alignment horizontal="center" vertical="center"/>
    </xf>
    <xf numFmtId="0" fontId="0" fillId="6" borderId="55" xfId="0" applyFill="1" applyBorder="1" applyAlignment="1">
      <alignment horizontal="center" vertical="center"/>
    </xf>
    <xf numFmtId="0" fontId="0" fillId="6" borderId="52" xfId="0" applyFill="1" applyBorder="1" applyAlignment="1">
      <alignment horizontal="center" vertical="center"/>
    </xf>
    <xf numFmtId="0" fontId="0" fillId="2" borderId="76" xfId="0" applyFill="1" applyBorder="1" applyAlignment="1">
      <alignment horizontal="center" vertical="center"/>
    </xf>
    <xf numFmtId="0" fontId="0" fillId="2" borderId="80" xfId="0" applyFill="1" applyBorder="1" applyAlignment="1">
      <alignment horizontal="center" vertical="center"/>
    </xf>
    <xf numFmtId="0" fontId="0" fillId="5" borderId="75" xfId="0" applyFill="1" applyBorder="1" applyAlignment="1">
      <alignment horizontal="center" vertical="center"/>
    </xf>
    <xf numFmtId="0" fontId="0" fillId="5" borderId="55" xfId="0" applyFill="1" applyBorder="1" applyAlignment="1">
      <alignment horizontal="center" vertical="center"/>
    </xf>
    <xf numFmtId="0" fontId="71" fillId="3" borderId="16" xfId="0" applyFont="1" applyFill="1" applyBorder="1" applyAlignment="1">
      <alignment horizontal="center" vertical="center"/>
    </xf>
    <xf numFmtId="0" fontId="71" fillId="3" borderId="17" xfId="0" applyFont="1" applyFill="1" applyBorder="1" applyAlignment="1">
      <alignment horizontal="center" vertical="center"/>
    </xf>
    <xf numFmtId="0" fontId="71" fillId="3" borderId="18" xfId="0" applyFont="1" applyFill="1" applyBorder="1" applyAlignment="1">
      <alignment horizontal="center" vertical="center"/>
    </xf>
    <xf numFmtId="0" fontId="71" fillId="3" borderId="22" xfId="0" applyFont="1" applyFill="1" applyBorder="1" applyAlignment="1">
      <alignment horizontal="center" vertical="center"/>
    </xf>
    <xf numFmtId="0" fontId="71" fillId="3" borderId="20" xfId="0" applyFont="1" applyFill="1" applyBorder="1" applyAlignment="1">
      <alignment horizontal="center" vertical="center"/>
    </xf>
    <xf numFmtId="0" fontId="71" fillId="3" borderId="21" xfId="0" applyFont="1" applyFill="1" applyBorder="1" applyAlignment="1">
      <alignment horizontal="center" vertical="center"/>
    </xf>
    <xf numFmtId="0" fontId="64" fillId="3" borderId="34" xfId="0" applyFont="1" applyFill="1" applyBorder="1" applyAlignment="1">
      <alignment vertical="center" wrapText="1"/>
    </xf>
  </cellXfs>
  <cellStyles count="7">
    <cellStyle name="ハイパーリンク" xfId="6" builtinId="8"/>
    <cellStyle name="標準" xfId="0" builtinId="0"/>
    <cellStyle name="標準 2" xfId="1" xr:uid="{4CFFC88A-ECF9-41DF-9230-38CC1EBE8982}"/>
    <cellStyle name="標準 2 2" xfId="2" xr:uid="{217055A3-4CDE-49C8-A003-F56DD31EA7C3}"/>
    <cellStyle name="標準 2 3" xfId="4" xr:uid="{E6B4F568-30F8-4654-B384-E05FC2FCB324}"/>
    <cellStyle name="標準 3" xfId="3" xr:uid="{B505524D-AD73-48D0-A7BA-F476689E637A}"/>
    <cellStyle name="標準 3 2" xfId="5" xr:uid="{F0C3DFBA-8718-4958-81A8-851BB1D5E16A}"/>
  </cellStyles>
  <dxfs count="2459">
    <dxf>
      <font>
        <color theme="0"/>
      </font>
    </dxf>
    <dxf>
      <font>
        <color theme="0"/>
      </font>
      <fill>
        <patternFill patternType="none">
          <bgColor auto="1"/>
        </patternFill>
      </fill>
    </dxf>
    <dxf>
      <font>
        <color theme="0"/>
      </font>
    </dxf>
    <dxf>
      <font>
        <b/>
        <i val="0"/>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b/>
        <i val="0"/>
        <color rgb="FF9C5700"/>
      </font>
      <fill>
        <patternFill>
          <bgColor rgb="FFFFEB9C"/>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b/>
        <i val="0"/>
        <color rgb="FF9C5700"/>
      </font>
      <fill>
        <patternFill>
          <bgColor rgb="FFFFEB9C"/>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002060"/>
      </font>
      <fill>
        <patternFill>
          <bgColor rgb="FFFFFF99"/>
        </patternFill>
      </fill>
    </dxf>
    <dxf>
      <font>
        <b/>
        <i val="0"/>
        <color rgb="FF9C0006"/>
      </font>
      <fill>
        <patternFill>
          <bgColor rgb="FFFFC7CE"/>
        </patternFill>
      </fill>
    </dxf>
    <dxf>
      <font>
        <b/>
        <i val="0"/>
        <color rgb="FF006100"/>
      </font>
      <fill>
        <patternFill>
          <bgColor rgb="FFC6EFCE"/>
        </patternFill>
      </fill>
    </dxf>
    <dxf>
      <font>
        <b/>
        <i val="0"/>
        <color rgb="FF9C5700"/>
      </font>
      <fill>
        <patternFill>
          <bgColor rgb="FFFFEB9C"/>
        </patternFill>
      </fill>
    </dxf>
    <dxf>
      <font>
        <b/>
        <i val="0"/>
        <color rgb="FF002060"/>
      </font>
      <fill>
        <patternFill>
          <bgColor rgb="FFFFFF99"/>
        </patternFill>
      </fill>
    </dxf>
    <dxf>
      <font>
        <b/>
        <i val="0"/>
        <color rgb="FF006100"/>
      </font>
      <fill>
        <patternFill>
          <bgColor rgb="FFC6EFCE"/>
        </patternFill>
      </fill>
    </dxf>
    <dxf>
      <font>
        <b/>
        <i val="0"/>
        <color rgb="FF9C5700"/>
      </font>
      <fill>
        <patternFill>
          <bgColor rgb="FFFFEB9C"/>
        </patternFill>
      </fill>
    </dxf>
    <dxf>
      <font>
        <b/>
        <i val="0"/>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9C0006"/>
      </font>
      <fill>
        <patternFill>
          <bgColor rgb="FFFFC7CE"/>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006100"/>
      </font>
      <fill>
        <patternFill>
          <bgColor rgb="FFC6EFCE"/>
        </patternFill>
      </fill>
    </dxf>
    <dxf>
      <font>
        <b/>
        <i val="0"/>
        <color rgb="FF002060"/>
      </font>
      <fill>
        <patternFill>
          <bgColor rgb="FFFFFF99"/>
        </patternFill>
      </fill>
    </dxf>
    <dxf>
      <font>
        <b/>
        <i val="0"/>
        <color rgb="FF9C57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002060"/>
      </font>
      <fill>
        <patternFill>
          <bgColor rgb="FFFFFF99"/>
        </patternFill>
      </fill>
    </dxf>
    <dxf>
      <font>
        <b/>
        <i val="0"/>
        <color rgb="FF002060"/>
      </font>
      <fill>
        <patternFill>
          <bgColor rgb="FFFFFF99"/>
        </patternFill>
      </fill>
    </dxf>
    <dxf>
      <font>
        <b/>
        <i val="0"/>
        <color rgb="FF002060"/>
      </font>
      <fill>
        <patternFill>
          <bgColor rgb="FFFFFF99"/>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b/>
        <i val="0"/>
        <color rgb="FF002060"/>
      </font>
      <fill>
        <patternFill>
          <bgColor rgb="FFFFFF99"/>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5700"/>
      </font>
      <fill>
        <patternFill>
          <bgColor rgb="FFFFEB9C"/>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b/>
        <i val="0"/>
        <color rgb="FF002060"/>
      </font>
      <fill>
        <patternFill>
          <bgColor rgb="FFFFFF99"/>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b/>
        <i val="0"/>
        <color rgb="FF9C0006"/>
      </font>
      <fill>
        <patternFill>
          <bgColor rgb="FFFFC7CE"/>
        </patternFill>
      </fill>
    </dxf>
    <dxf>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auto="1"/>
      </font>
      <fill>
        <patternFill>
          <bgColor theme="2"/>
        </patternFill>
      </fill>
    </dxf>
    <dxf>
      <font>
        <b/>
        <i val="0"/>
        <color rgb="FFFF0000"/>
      </font>
      <fill>
        <patternFill>
          <bgColor theme="7" tint="0.79998168889431442"/>
        </patternFill>
      </fill>
    </dxf>
    <dxf>
      <font>
        <b/>
        <i val="0"/>
        <color rgb="FF643C00"/>
      </font>
      <fill>
        <patternFill>
          <bgColor rgb="FFFFFF99"/>
        </patternFill>
      </fill>
    </dxf>
    <dxf>
      <font>
        <b/>
        <i val="0"/>
        <color theme="6" tint="-0.24994659260841701"/>
      </font>
      <fill>
        <patternFill>
          <bgColor theme="0" tint="-4.9989318521683403E-2"/>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theme="0"/>
      </font>
    </dxf>
    <dxf>
      <font>
        <color auto="1"/>
      </font>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auto="1"/>
      </font>
      <fill>
        <patternFill>
          <bgColor theme="2"/>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auto="1"/>
      </font>
      <fill>
        <patternFill>
          <bgColor theme="2"/>
        </patternFill>
      </fill>
    </dxf>
    <dxf>
      <font>
        <color rgb="FF006100"/>
      </font>
      <fill>
        <patternFill>
          <bgColor rgb="FFC6EFCE"/>
        </patternFill>
      </fill>
    </dxf>
    <dxf>
      <font>
        <color rgb="FF9C5700"/>
      </font>
      <fill>
        <patternFill>
          <bgColor rgb="FFFFEB9C"/>
        </patternFill>
      </fill>
    </dxf>
    <dxf>
      <font>
        <color auto="1"/>
      </font>
      <fill>
        <patternFill>
          <bgColor theme="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auto="1"/>
      </font>
      <fill>
        <patternFill>
          <bgColor theme="2" tint="-9.9948118533890809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2" tint="-9.9948118533890809E-2"/>
        </patternFill>
      </fill>
    </dxf>
    <dxf>
      <font>
        <color rgb="FF006100"/>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color auto="1"/>
      </font>
      <fill>
        <patternFill>
          <bgColor theme="2"/>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9C5700"/>
      </font>
      <fill>
        <patternFill>
          <bgColor rgb="FFFFEB9C"/>
        </patternFill>
      </fill>
    </dxf>
    <dxf>
      <font>
        <b/>
        <i val="0"/>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b/>
        <i val="0"/>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rgb="FF006100"/>
      </font>
      <fill>
        <patternFill>
          <bgColor rgb="FFC6EFCE"/>
        </patternFill>
      </fill>
    </dxf>
    <dxf>
      <font>
        <color rgb="FF9C5700"/>
      </font>
      <fill>
        <patternFill>
          <bgColor rgb="FFFFEB9C"/>
        </patternFill>
      </fill>
    </dxf>
    <dxf>
      <font>
        <b/>
        <i val="0"/>
        <color auto="1"/>
      </font>
      <fill>
        <patternFill>
          <bgColor theme="2"/>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b/>
        <i val="0"/>
        <color rgb="FF643C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rgb="FF9C5700"/>
      </font>
      <fill>
        <patternFill>
          <bgColor rgb="FFFFEB9C"/>
        </patternFill>
      </fill>
    </dxf>
    <dxf>
      <font>
        <b/>
        <i val="0"/>
        <color auto="1"/>
      </font>
      <fill>
        <patternFill>
          <bgColor them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theme="2"/>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rgb="FF006100"/>
      </font>
      <fill>
        <patternFill>
          <bgColor rgb="FFC6EFCE"/>
        </patternFill>
      </fill>
    </dxf>
    <dxf>
      <font>
        <b/>
        <i val="0"/>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8E000A"/>
      </font>
      <fill>
        <patternFill>
          <bgColor rgb="FFFFC7CE"/>
        </patternFill>
      </fill>
    </dxf>
    <dxf>
      <font>
        <b/>
        <i val="0"/>
        <color rgb="FF643C00"/>
      </font>
      <fill>
        <patternFill>
          <bgColor rgb="FFFFEB9C"/>
        </patternFill>
      </fill>
    </dxf>
    <dxf>
      <font>
        <color rgb="FF006100"/>
      </font>
      <fill>
        <patternFill>
          <bgColor rgb="FFC6EFCE"/>
        </patternFill>
      </fill>
    </dxf>
    <dxf>
      <font>
        <b/>
        <i val="0"/>
        <color auto="1"/>
      </font>
      <fill>
        <patternFill>
          <bgColor theme="2"/>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006100"/>
      </font>
      <fill>
        <patternFill>
          <bgColor rgb="FFC6EFCE"/>
        </patternFill>
      </fill>
    </dxf>
    <dxf>
      <font>
        <color rgb="FF9C5700"/>
      </font>
      <fill>
        <patternFill>
          <bgColor rgb="FFFFEB9C"/>
        </patternFill>
      </fill>
    </dxf>
    <dxf>
      <font>
        <b/>
        <i val="0"/>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color rgb="FF9C5700"/>
      </font>
      <fill>
        <patternFill>
          <bgColor rgb="FFFFEB9C"/>
        </patternFill>
      </fill>
    </dxf>
    <dxf>
      <font>
        <color rgb="FF006100"/>
      </font>
      <fill>
        <patternFill>
          <bgColor rgb="FFC6EFCE"/>
        </patternFill>
      </fill>
    </dxf>
    <dxf>
      <font>
        <b/>
        <i val="0"/>
        <color auto="1"/>
      </font>
      <fill>
        <patternFill>
          <bgColor theme="2"/>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b/>
        <i val="0"/>
        <color auto="1"/>
      </font>
      <fill>
        <patternFill>
          <bgColor theme="2"/>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auto="1"/>
      </font>
      <fill>
        <patternFill>
          <bgColor theme="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b/>
        <i val="0"/>
        <color auto="1"/>
      </font>
      <fill>
        <patternFill>
          <bgColor theme="2"/>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rgb="FF643C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b/>
        <i val="0"/>
        <color theme="9" tint="-0.499984740745262"/>
      </font>
      <fill>
        <patternFill>
          <bgColor rgb="FFC6EFCE"/>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tint="-9.9948118533890809E-2"/>
        </patternFill>
      </fill>
    </dxf>
    <dxf>
      <font>
        <b/>
        <i val="0"/>
        <color theme="9" tint="-0.499984740745262"/>
      </font>
      <fill>
        <patternFill>
          <bgColor rgb="FFC6EFCE"/>
        </patternFill>
      </fill>
    </dxf>
    <dxf>
      <font>
        <b/>
        <i val="0"/>
        <color rgb="FF643C00"/>
      </font>
      <fill>
        <patternFill>
          <bgColor rgb="FFFFEB9C"/>
        </patternFill>
      </fill>
    </dxf>
    <dxf>
      <font>
        <color auto="1"/>
      </font>
      <fill>
        <patternFill>
          <bgColor theme="2"/>
        </patternFill>
      </fill>
    </dxf>
    <dxf>
      <font>
        <b/>
        <i val="0"/>
        <color rgb="FF8E000A"/>
      </font>
      <fill>
        <patternFill>
          <bgColor rgb="FFFFC7CE"/>
        </patternFill>
      </fill>
    </dxf>
    <dxf>
      <font>
        <color rgb="FF9C5700"/>
      </font>
      <fill>
        <patternFill>
          <bgColor rgb="FFFFEB9C"/>
        </patternFill>
      </fill>
    </dxf>
    <dxf>
      <font>
        <color auto="1"/>
      </font>
      <fill>
        <patternFill>
          <bgColor theme="2"/>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b/>
        <i val="0"/>
        <color theme="9" tint="-0.499984740745262"/>
      </font>
      <fill>
        <patternFill>
          <bgColor rgb="FFC6EFCE"/>
        </patternFill>
      </fill>
    </dxf>
    <dxf>
      <font>
        <b/>
        <i val="0"/>
        <color rgb="FF8E000A"/>
      </font>
      <fill>
        <patternFill>
          <bgColor rgb="FFFFC7CE"/>
        </patternFill>
      </fill>
    </dxf>
    <dxf>
      <font>
        <color auto="1"/>
      </font>
      <fill>
        <patternFill>
          <bgColor theme="2"/>
        </patternFill>
      </fill>
    </dxf>
    <dxf>
      <font>
        <b/>
        <i val="0"/>
        <color rgb="FF643C00"/>
      </font>
      <fill>
        <patternFill>
          <bgColor rgb="FFFFEB9C"/>
        </patternFill>
      </fill>
    </dxf>
    <dxf>
      <font>
        <color rgb="FF9C5700"/>
      </font>
      <fill>
        <patternFill>
          <bgColor rgb="FFFFEB9C"/>
        </patternFill>
      </fill>
    </dxf>
    <dxf>
      <font>
        <color rgb="FF9C5700"/>
      </font>
      <fill>
        <patternFill>
          <bgColor rgb="FFFFEB9C"/>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color rgb="FF9C5700"/>
      </font>
      <fill>
        <patternFill>
          <bgColor rgb="FFFFEB9C"/>
        </patternFill>
      </fill>
    </dxf>
    <dxf>
      <font>
        <b/>
        <i val="0"/>
        <color rgb="FF643C00"/>
      </font>
      <fill>
        <patternFill>
          <bgColor rgb="FFFFEB9C"/>
        </patternFill>
      </fill>
    </dxf>
    <dxf>
      <font>
        <b/>
        <i val="0"/>
        <color rgb="FF643C00"/>
      </font>
      <fill>
        <patternFill>
          <bgColor rgb="FFFFEB9C"/>
        </patternFill>
      </fill>
    </dxf>
    <dxf>
      <font>
        <b/>
        <i val="0"/>
        <color theme="9" tint="-0.499984740745262"/>
      </font>
      <fill>
        <patternFill>
          <bgColor rgb="FFC6EFCE"/>
        </patternFill>
      </fill>
    </dxf>
    <dxf>
      <font>
        <color rgb="FF9C5700"/>
      </font>
      <fill>
        <patternFill>
          <bgColor rgb="FFFFEB9C"/>
        </patternFill>
      </fill>
    </dxf>
    <dxf>
      <font>
        <b/>
        <i val="0"/>
        <color rgb="FF8E000A"/>
      </font>
      <fill>
        <patternFill>
          <bgColor rgb="FFFFC7CE"/>
        </patternFill>
      </fill>
    </dxf>
    <dxf>
      <font>
        <color auto="1"/>
      </font>
      <fill>
        <patternFill>
          <bgColor theme="2"/>
        </patternFill>
      </fill>
    </dxf>
    <dxf>
      <font>
        <b/>
        <i val="0"/>
        <color theme="9" tint="-0.499984740745262"/>
      </font>
      <fill>
        <patternFill>
          <bgColor rgb="FFC6EFCE"/>
        </patternFill>
      </fill>
    </dxf>
    <dxf>
      <font>
        <b/>
        <i val="0"/>
        <color rgb="FF643C00"/>
      </font>
      <fill>
        <patternFill>
          <bgColor rgb="FFFFEB9C"/>
        </patternFill>
      </fill>
    </dxf>
    <dxf>
      <font>
        <b/>
        <i val="0"/>
        <color rgb="FF8E000A"/>
      </font>
      <fill>
        <patternFill>
          <bgColor rgb="FFFFC7CE"/>
        </patternFill>
      </fill>
    </dxf>
    <dxf>
      <font>
        <color auto="1"/>
      </font>
      <fill>
        <patternFill>
          <bgColor theme="2"/>
        </patternFill>
      </fill>
    </dxf>
    <dxf>
      <font>
        <color rgb="FF9C5700"/>
      </font>
      <fill>
        <patternFill>
          <bgColor rgb="FFFFEB9C"/>
        </patternFill>
      </fill>
    </dxf>
    <dxf>
      <font>
        <color rgb="FF9C5700"/>
      </font>
      <fill>
        <patternFill>
          <bgColor rgb="FFFFEB9C"/>
        </patternFill>
      </fill>
    </dxf>
    <dxf>
      <font>
        <color auto="1"/>
      </font>
      <fill>
        <patternFill>
          <bgColor theme="2"/>
        </patternFill>
      </fill>
    </dxf>
    <dxf>
      <font>
        <b/>
        <i val="0"/>
        <color rgb="FF643C00"/>
      </font>
      <fill>
        <patternFill>
          <bgColor rgb="FFFFEB9C"/>
        </patternFill>
      </fill>
    </dxf>
    <dxf>
      <font>
        <b/>
        <i val="0"/>
        <color theme="9" tint="-0.499984740745262"/>
      </font>
      <fill>
        <patternFill>
          <bgColor rgb="FFC6EFCE"/>
        </patternFill>
      </fill>
    </dxf>
    <dxf>
      <font>
        <b/>
        <i val="0"/>
        <color rgb="FF8E000A"/>
      </font>
      <fill>
        <patternFill>
          <bgColor rgb="FFFFC7CE"/>
        </patternFill>
      </fill>
    </dxf>
    <dxf>
      <fill>
        <patternFill>
          <bgColor them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auto="1"/>
      </font>
      <fill>
        <patternFill>
          <bgColor theme="2" tint="-9.9948118533890809E-2"/>
        </patternFill>
      </fill>
    </dxf>
    <dxf>
      <font>
        <color rgb="FF006100"/>
      </font>
      <fill>
        <patternFill>
          <bgColor rgb="FFC6EFCE"/>
        </patternFill>
      </fill>
    </dxf>
    <dxf>
      <font>
        <color auto="1"/>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auto="1"/>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2" tint="-9.9948118533890809E-2"/>
        </patternFill>
      </fill>
    </dxf>
    <dxf>
      <font>
        <color auto="1"/>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auto="1"/>
      </font>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auto="1"/>
      </font>
      <fill>
        <patternFill>
          <bgColor theme="7" tint="0.79998168889431442"/>
        </patternFill>
      </fill>
    </dxf>
    <dxf>
      <font>
        <color auto="1"/>
      </font>
      <fill>
        <patternFill>
          <bgColor theme="5" tint="0.7999816888943144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color rgb="FF006100"/>
      </font>
      <fill>
        <patternFill>
          <bgColor rgb="FFC6EFCE"/>
        </patternFill>
      </fill>
    </dxf>
    <dxf>
      <font>
        <b/>
        <i val="0"/>
      </font>
      <fill>
        <patternFill>
          <bgColor theme="9" tint="0.59996337778862885"/>
        </patternFill>
      </fill>
    </dxf>
    <dxf>
      <fill>
        <patternFill>
          <bgColor them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b/>
        <i val="0"/>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font>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006100"/>
      </font>
      <fill>
        <patternFill>
          <bgColor rgb="FFC6EFCE"/>
        </patternFill>
      </fill>
    </dxf>
    <dxf>
      <font>
        <color rgb="FF006100"/>
      </font>
      <fill>
        <patternFill>
          <bgColor rgb="FFC6EFCE"/>
        </patternFill>
      </fill>
    </dxf>
    <dxf>
      <font>
        <color theme="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0"/>
      </font>
      <fill>
        <patternFill patternType="none">
          <bgColor auto="1"/>
        </patternFill>
      </fill>
    </dxf>
    <dxf>
      <fill>
        <patternFill>
          <bgColor theme="2"/>
        </patternFill>
      </fill>
    </dxf>
    <dxf>
      <font>
        <b/>
        <i val="0"/>
      </font>
      <fill>
        <patternFill>
          <bgColor theme="9" tint="0.79998168889431442"/>
        </patternFill>
      </fill>
    </dxf>
    <dxf>
      <fill>
        <patternFill>
          <bgColor theme="2"/>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ont>
        <b/>
        <i val="0"/>
      </font>
      <fill>
        <patternFill>
          <bgColor theme="9" tint="0.39994506668294322"/>
        </patternFill>
      </fill>
    </dxf>
    <dxf>
      <fill>
        <patternFill>
          <bgColor theme="2"/>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color rgb="FF006100"/>
      </font>
      <fill>
        <patternFill>
          <bgColor rgb="FFC6EFCE"/>
        </patternFill>
      </fill>
    </dxf>
    <dxf>
      <fill>
        <patternFill>
          <bgColor theme="2"/>
        </patternFill>
      </fill>
    </dxf>
    <dxf>
      <font>
        <b/>
        <i val="0"/>
      </font>
      <fill>
        <patternFill>
          <bgColor theme="9" tint="0.59996337778862885"/>
        </patternFill>
      </fill>
    </dxf>
    <dxf>
      <fill>
        <patternFill>
          <bgColor theme="2"/>
        </patternFill>
      </fill>
    </dxf>
    <dxf>
      <font>
        <color rgb="FF006100"/>
      </font>
      <fill>
        <patternFill>
          <bgColor rgb="FFC6EFCE"/>
        </patternFill>
      </fill>
    </dxf>
    <dxf>
      <fill>
        <patternFill>
          <bgColor theme="2"/>
        </patternFill>
      </fill>
    </dxf>
    <dxf>
      <font>
        <b/>
        <i val="0"/>
      </font>
      <fill>
        <patternFill>
          <bgColor theme="9" tint="0.59996337778862885"/>
        </patternFill>
      </fill>
    </dxf>
    <dxf>
      <font>
        <b/>
        <i val="0"/>
      </font>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ont>
        <b/>
        <i val="0"/>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b/>
        <i val="0"/>
      </font>
      <fill>
        <patternFill>
          <bgColor theme="9" tint="0.39994506668294322"/>
        </patternFill>
      </fill>
    </dxf>
    <dxf>
      <font>
        <b/>
        <i val="0"/>
      </font>
      <fill>
        <patternFill>
          <bgColor theme="9" tint="0.39994506668294322"/>
        </patternFill>
      </fill>
    </dxf>
    <dxf>
      <fill>
        <patternFill>
          <bgColor theme="2"/>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ont>
        <b/>
        <i val="0"/>
      </font>
      <fill>
        <patternFill>
          <bgColor theme="2"/>
        </patternFill>
      </fill>
    </dxf>
    <dxf>
      <font>
        <b/>
        <i val="0"/>
      </font>
      <fill>
        <patternFill patternType="solid">
          <bgColor theme="9" tint="0.59996337778862885"/>
        </patternFill>
      </fill>
    </dxf>
    <dxf>
      <fill>
        <patternFill>
          <bgColor theme="2"/>
        </patternFill>
      </fill>
    </dxf>
    <dxf>
      <fill>
        <patternFill>
          <bgColor theme="2"/>
        </patternFill>
      </fill>
    </dxf>
    <dxf>
      <font>
        <color rgb="FF006100"/>
      </font>
      <fill>
        <patternFill>
          <bgColor rgb="FFC6EFCE"/>
        </patternFill>
      </fill>
    </dxf>
    <dxf>
      <fill>
        <patternFill>
          <bgColor theme="2"/>
        </patternFill>
      </fill>
    </dxf>
    <dxf>
      <font>
        <color rgb="FF006100"/>
      </font>
      <fill>
        <patternFill>
          <bgColor rgb="FFC6EFCE"/>
        </patternFill>
      </fill>
    </dxf>
    <dxf>
      <fill>
        <patternFill>
          <bgColor theme="2"/>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ill>
        <patternFill>
          <bgColor theme="2"/>
        </patternFill>
      </fill>
    </dxf>
    <dxf>
      <font>
        <b/>
        <i val="0"/>
      </font>
      <fill>
        <patternFill>
          <bgColor theme="9" tint="0.39994506668294322"/>
        </patternFill>
      </fill>
    </dxf>
    <dxf>
      <font>
        <color rgb="FF9C5700"/>
      </font>
      <fill>
        <patternFill>
          <bgColor rgb="FFFFEB9C"/>
        </patternFill>
      </fill>
    </dxf>
    <dxf>
      <font>
        <color auto="1"/>
      </font>
      <fill>
        <patternFill>
          <bgColor rgb="FFC6EFCE"/>
        </patternFill>
      </fill>
    </dxf>
    <dxf>
      <font>
        <color auto="1"/>
      </font>
      <fill>
        <patternFill>
          <bgColor theme="2"/>
        </patternFill>
      </fill>
    </dxf>
    <dxf>
      <font>
        <color auto="1"/>
      </font>
      <fill>
        <patternFill>
          <bgColor rgb="FFC6EFCE"/>
        </patternFill>
      </fill>
    </dxf>
    <dxf>
      <font>
        <color rgb="FF9C5700"/>
      </font>
      <fill>
        <patternFill>
          <bgColor rgb="FFFFEB9C"/>
        </patternFill>
      </fill>
    </dxf>
    <dxf>
      <font>
        <color auto="1"/>
      </font>
      <fill>
        <patternFill>
          <bgColor theme="2"/>
        </patternFill>
      </fill>
    </dxf>
    <dxf>
      <font>
        <color auto="1"/>
      </font>
      <fill>
        <patternFill>
          <bgColor theme="2"/>
        </patternFill>
      </fill>
    </dxf>
    <dxf>
      <font>
        <color rgb="FF9C5700"/>
      </font>
      <fill>
        <patternFill>
          <bgColor rgb="FFFFEB9C"/>
        </patternFill>
      </fill>
    </dxf>
    <dxf>
      <font>
        <color auto="1"/>
      </font>
      <fill>
        <patternFill>
          <bgColor rgb="FFC6EFCE"/>
        </patternFill>
      </fill>
    </dxf>
    <dxf>
      <fill>
        <patternFill>
          <bgColor theme="2"/>
        </patternFill>
      </fill>
    </dxf>
    <dxf>
      <font>
        <b/>
        <i val="0"/>
      </font>
      <fill>
        <patternFill>
          <bgColor theme="9" tint="0.59996337778862885"/>
        </patternFill>
      </fill>
    </dxf>
    <dxf>
      <font>
        <b/>
        <i val="0"/>
      </font>
      <fill>
        <patternFill>
          <bgColor theme="9" tint="0.59996337778862885"/>
        </patternFill>
      </fill>
    </dxf>
    <dxf>
      <fill>
        <patternFill>
          <bgColor theme="2"/>
        </patternFill>
      </fill>
    </dxf>
    <dxf>
      <fill>
        <patternFill>
          <bgColor theme="2"/>
        </patternFill>
      </fill>
    </dxf>
    <dxf>
      <font>
        <b/>
        <i val="0"/>
      </font>
      <fill>
        <patternFill>
          <bgColor theme="9" tint="0.59996337778862885"/>
        </patternFill>
      </fill>
    </dxf>
    <dxf>
      <font>
        <b/>
        <i val="0"/>
        <color auto="1"/>
      </font>
      <fill>
        <patternFill>
          <bgColor theme="9" tint="0.59996337778862885"/>
        </patternFill>
      </fill>
    </dxf>
    <dxf>
      <fill>
        <patternFill>
          <bgColor theme="2"/>
        </patternFill>
      </fill>
    </dxf>
    <dxf>
      <font>
        <b/>
        <i val="0"/>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ont>
        <b/>
        <i val="0"/>
        <color auto="1"/>
      </font>
      <fill>
        <patternFill>
          <bgColor theme="9" tint="0.59996337778862885"/>
        </patternFill>
      </fill>
    </dxf>
    <dxf>
      <fill>
        <patternFill>
          <bgColor theme="2"/>
        </patternFill>
      </fill>
    </dxf>
    <dxf>
      <fill>
        <patternFill>
          <bgColor theme="2"/>
        </patternFill>
      </fill>
    </dxf>
    <dxf>
      <font>
        <color rgb="FF006100"/>
      </font>
      <fill>
        <patternFill>
          <bgColor rgb="FFC6EFCE"/>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b/>
        <i val="0"/>
      </font>
      <fill>
        <patternFill>
          <bgColor theme="2"/>
        </patternFill>
      </fill>
    </dxf>
    <dxf>
      <font>
        <color rgb="FF006100"/>
      </font>
      <fill>
        <patternFill>
          <bgColor rgb="FFC6EFCE"/>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ont>
        <color rgb="FF006100"/>
      </font>
      <fill>
        <patternFill>
          <bgColor rgb="FFC6EFCE"/>
        </patternFill>
      </fill>
    </dxf>
    <dxf>
      <font>
        <b/>
        <i val="0"/>
      </font>
      <fill>
        <patternFill>
          <bgColor theme="2"/>
        </patternFill>
      </fill>
    </dxf>
    <dxf>
      <fill>
        <patternFill>
          <bgColor theme="2"/>
        </patternFill>
      </fill>
    </dxf>
    <dxf>
      <font>
        <b/>
        <i val="0"/>
      </font>
      <fill>
        <patternFill>
          <bgColor theme="9" tint="0.59996337778862885"/>
        </patternFill>
      </fill>
    </dxf>
    <dxf>
      <fill>
        <patternFill>
          <bgColor theme="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patternType="solid">
          <bgColor theme="2"/>
        </patternFill>
      </fill>
    </dxf>
    <dxf>
      <font>
        <color auto="1"/>
      </font>
      <fill>
        <patternFill>
          <bgColor theme="2"/>
        </patternFill>
      </fill>
    </dxf>
    <dxf>
      <font>
        <b/>
        <i val="0"/>
      </font>
      <fill>
        <patternFill>
          <bgColor theme="9" tint="0.59996337778862885"/>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ill>
        <patternFill>
          <bgColor theme="2"/>
        </patternFill>
      </fill>
    </dxf>
    <dxf>
      <fill>
        <patternFill>
          <bgColor theme="2"/>
        </patternFill>
      </fill>
    </dxf>
    <dxf>
      <font>
        <b/>
        <i val="0"/>
        <color auto="1"/>
      </font>
      <fill>
        <patternFill>
          <bgColor theme="9" tint="0.59996337778862885"/>
        </patternFill>
      </fill>
    </dxf>
    <dxf>
      <font>
        <b/>
        <i val="0"/>
        <color auto="1"/>
      </font>
      <fill>
        <patternFill>
          <bgColor theme="9" tint="0.59996337778862885"/>
        </patternFill>
      </fill>
    </dxf>
    <dxf>
      <font>
        <color rgb="FF9C0006"/>
      </font>
      <fill>
        <patternFill>
          <bgColor rgb="FFFFC7CE"/>
        </patternFill>
      </fill>
    </dxf>
    <dxf>
      <fill>
        <patternFill>
          <bgColor theme="2"/>
        </patternFill>
      </fill>
    </dxf>
    <dxf>
      <font>
        <b/>
        <i val="0"/>
        <color auto="1"/>
      </font>
      <fill>
        <patternFill>
          <bgColor rgb="FFC6EFCE"/>
        </patternFill>
      </fill>
    </dxf>
    <dxf>
      <fill>
        <patternFill>
          <bgColor theme="2"/>
        </patternFill>
      </fill>
    </dxf>
    <dxf>
      <font>
        <color rgb="FF9C0006"/>
      </font>
      <fill>
        <patternFill>
          <bgColor rgb="FFFFC7CE"/>
        </patternFill>
      </fill>
    </dxf>
    <dxf>
      <font>
        <b/>
        <i val="0"/>
        <color auto="1"/>
      </font>
      <fill>
        <patternFill>
          <bgColor rgb="FFC6EFCE"/>
        </patternFill>
      </fill>
    </dxf>
    <dxf>
      <font>
        <b/>
        <i val="0"/>
        <color auto="1"/>
      </font>
      <fill>
        <patternFill>
          <bgColor rgb="FFC6EFCE"/>
        </patternFill>
      </fill>
    </dxf>
    <dxf>
      <fill>
        <patternFill>
          <bgColor theme="2"/>
        </patternFill>
      </fill>
    </dxf>
    <dxf>
      <font>
        <color rgb="FF9C0006"/>
      </font>
      <fill>
        <patternFill>
          <bgColor rgb="FFFFC7CE"/>
        </patternFill>
      </fill>
    </dxf>
    <dxf>
      <font>
        <b/>
        <i val="0"/>
        <color auto="1"/>
      </font>
      <fill>
        <patternFill>
          <bgColor rgb="FFC6EFCE"/>
        </patternFill>
      </fill>
    </dxf>
    <dxf>
      <fill>
        <patternFill>
          <bgColor theme="2"/>
        </patternFill>
      </fill>
    </dxf>
    <dxf>
      <font>
        <color rgb="FF9C0006"/>
      </font>
      <fill>
        <patternFill>
          <bgColor rgb="FFFFC7CE"/>
        </patternFill>
      </fill>
    </dxf>
    <dxf>
      <font>
        <color rgb="FF9C0006"/>
      </font>
      <fill>
        <patternFill>
          <bgColor rgb="FFFFC7CE"/>
        </patternFill>
      </fill>
    </dxf>
    <dxf>
      <font>
        <b/>
        <i val="0"/>
        <color auto="1"/>
      </font>
      <fill>
        <patternFill>
          <bgColor rgb="FFC6EFCE"/>
        </patternFill>
      </fill>
    </dxf>
    <dxf>
      <fill>
        <patternFill>
          <bgColor theme="2"/>
        </patternFill>
      </fill>
    </dxf>
    <dxf>
      <font>
        <b/>
        <i val="0"/>
        <color auto="1"/>
      </font>
      <fill>
        <patternFill>
          <bgColor rgb="FFC6EFCE"/>
        </patternFill>
      </fill>
    </dxf>
    <dxf>
      <fill>
        <patternFill>
          <bgColor theme="2"/>
        </patternFill>
      </fill>
    </dxf>
    <dxf>
      <font>
        <color rgb="FF9C0006"/>
      </font>
      <fill>
        <patternFill>
          <bgColor rgb="FFFFC7CE"/>
        </patternFill>
      </fill>
    </dxf>
    <dxf>
      <font>
        <color rgb="FF9C0006"/>
      </font>
      <fill>
        <patternFill>
          <bgColor rgb="FFFFC7CE"/>
        </patternFill>
      </fill>
    </dxf>
    <dxf>
      <font>
        <b/>
        <i val="0"/>
        <color auto="1"/>
      </font>
      <fill>
        <patternFill>
          <bgColor rgb="FFC6EFCE"/>
        </patternFill>
      </fill>
    </dxf>
    <dxf>
      <fill>
        <patternFill>
          <bgColor theme="2"/>
        </patternFill>
      </fill>
    </dxf>
    <dxf>
      <font>
        <b/>
        <i val="0"/>
        <color auto="1"/>
      </font>
      <fill>
        <patternFill>
          <bgColor theme="9" tint="0.59996337778862885"/>
        </patternFill>
      </fill>
    </dxf>
  </dxfs>
  <tableStyles count="0" defaultTableStyle="TableStyleMedium2" defaultPivotStyle="PivotStyleLight16"/>
  <colors>
    <mruColors>
      <color rgb="FFFFFFCC"/>
      <color rgb="FFFFFF99"/>
      <color rgb="FFFFCCFF"/>
      <color rgb="FFCCECFF"/>
      <color rgb="FFFF99FF"/>
      <color rgb="FFCCFFFF"/>
      <color rgb="FF643C00"/>
      <color rgb="FF8E000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50</xdr:row>
      <xdr:rowOff>114300</xdr:rowOff>
    </xdr:from>
    <xdr:to>
      <xdr:col>29</xdr:col>
      <xdr:colOff>40641</xdr:colOff>
      <xdr:row>68</xdr:row>
      <xdr:rowOff>24947</xdr:rowOff>
    </xdr:to>
    <xdr:pic>
      <xdr:nvPicPr>
        <xdr:cNvPr id="25" name="図 24">
          <a:extLst>
            <a:ext uri="{FF2B5EF4-FFF2-40B4-BE49-F238E27FC236}">
              <a16:creationId xmlns:a16="http://schemas.microsoft.com/office/drawing/2014/main" id="{8B89577C-B95E-4843-94AF-F2359EEF9D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10115550"/>
          <a:ext cx="6222366" cy="3514725"/>
        </a:xfrm>
        <a:prstGeom prst="rect">
          <a:avLst/>
        </a:prstGeom>
      </xdr:spPr>
    </xdr:pic>
    <xdr:clientData/>
  </xdr:twoCellAnchor>
  <xdr:twoCellAnchor editAs="oneCell">
    <xdr:from>
      <xdr:col>30</xdr:col>
      <xdr:colOff>66674</xdr:colOff>
      <xdr:row>17</xdr:row>
      <xdr:rowOff>171450</xdr:rowOff>
    </xdr:from>
    <xdr:to>
      <xdr:col>53</xdr:col>
      <xdr:colOff>13152</xdr:colOff>
      <xdr:row>27</xdr:row>
      <xdr:rowOff>169568</xdr:rowOff>
    </xdr:to>
    <xdr:pic>
      <xdr:nvPicPr>
        <xdr:cNvPr id="23" name="図 22">
          <a:extLst>
            <a:ext uri="{FF2B5EF4-FFF2-40B4-BE49-F238E27FC236}">
              <a16:creationId xmlns:a16="http://schemas.microsoft.com/office/drawing/2014/main" id="{B43E01C9-E352-4B02-BBEE-A0E25AFEA61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10424" y="3571875"/>
          <a:ext cx="5419725" cy="1993833"/>
        </a:xfrm>
        <a:prstGeom prst="rect">
          <a:avLst/>
        </a:prstGeom>
      </xdr:spPr>
    </xdr:pic>
    <xdr:clientData/>
  </xdr:twoCellAnchor>
  <xdr:twoCellAnchor editAs="oneCell">
    <xdr:from>
      <xdr:col>1</xdr:col>
      <xdr:colOff>85725</xdr:colOff>
      <xdr:row>10</xdr:row>
      <xdr:rowOff>171450</xdr:rowOff>
    </xdr:from>
    <xdr:to>
      <xdr:col>29</xdr:col>
      <xdr:colOff>228600</xdr:colOff>
      <xdr:row>24</xdr:row>
      <xdr:rowOff>108687</xdr:rowOff>
    </xdr:to>
    <xdr:pic>
      <xdr:nvPicPr>
        <xdr:cNvPr id="21" name="図 20">
          <a:extLst>
            <a:ext uri="{FF2B5EF4-FFF2-40B4-BE49-F238E27FC236}">
              <a16:creationId xmlns:a16="http://schemas.microsoft.com/office/drawing/2014/main" id="{0B408FD0-A901-46C0-BEBB-24A3F85378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3850" y="2171700"/>
          <a:ext cx="6810375" cy="2739401"/>
        </a:xfrm>
        <a:prstGeom prst="rect">
          <a:avLst/>
        </a:prstGeom>
      </xdr:spPr>
    </xdr:pic>
    <xdr:clientData/>
  </xdr:twoCellAnchor>
  <xdr:twoCellAnchor>
    <xdr:from>
      <xdr:col>28</xdr:col>
      <xdr:colOff>133350</xdr:colOff>
      <xdr:row>14</xdr:row>
      <xdr:rowOff>123825</xdr:rowOff>
    </xdr:from>
    <xdr:to>
      <xdr:col>37</xdr:col>
      <xdr:colOff>85725</xdr:colOff>
      <xdr:row>17</xdr:row>
      <xdr:rowOff>104775</xdr:rowOff>
    </xdr:to>
    <xdr:sp macro="" textlink="">
      <xdr:nvSpPr>
        <xdr:cNvPr id="5" name="吹き出し: 四角形 4">
          <a:extLst>
            <a:ext uri="{FF2B5EF4-FFF2-40B4-BE49-F238E27FC236}">
              <a16:creationId xmlns:a16="http://schemas.microsoft.com/office/drawing/2014/main" id="{86288F51-FF79-473A-8518-EBBE28F0DBE0}"/>
            </a:ext>
          </a:extLst>
        </xdr:cNvPr>
        <xdr:cNvSpPr/>
      </xdr:nvSpPr>
      <xdr:spPr>
        <a:xfrm>
          <a:off x="6800850" y="2924175"/>
          <a:ext cx="2095500" cy="581025"/>
        </a:xfrm>
        <a:prstGeom prst="wedgeRectCallout">
          <a:avLst>
            <a:gd name="adj1" fmla="val -97280"/>
            <a:gd name="adj2" fmla="val -52500"/>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chemeClr val="tx1"/>
              </a:solidFill>
            </a:rPr>
            <a:t>この部分をクリックすると</a:t>
          </a:r>
          <a:endParaRPr kumimoji="1" lang="en-US" altLang="ja-JP" sz="1100">
            <a:solidFill>
              <a:schemeClr val="tx1"/>
            </a:solidFill>
          </a:endParaRPr>
        </a:p>
        <a:p>
          <a:pPr algn="l"/>
          <a:r>
            <a:rPr kumimoji="1" lang="ja-JP" altLang="en-US" sz="1100">
              <a:solidFill>
                <a:schemeClr val="tx1"/>
              </a:solidFill>
            </a:rPr>
            <a:t>各ページに進みます。</a:t>
          </a:r>
        </a:p>
      </xdr:txBody>
    </xdr:sp>
    <xdr:clientData/>
  </xdr:twoCellAnchor>
  <xdr:twoCellAnchor>
    <xdr:from>
      <xdr:col>8</xdr:col>
      <xdr:colOff>9525</xdr:colOff>
      <xdr:row>29</xdr:row>
      <xdr:rowOff>28575</xdr:rowOff>
    </xdr:from>
    <xdr:to>
      <xdr:col>9</xdr:col>
      <xdr:colOff>123825</xdr:colOff>
      <xdr:row>30</xdr:row>
      <xdr:rowOff>0</xdr:rowOff>
    </xdr:to>
    <xdr:sp macro="" textlink="">
      <xdr:nvSpPr>
        <xdr:cNvPr id="6" name="正方形/長方形 5">
          <a:extLst>
            <a:ext uri="{FF2B5EF4-FFF2-40B4-BE49-F238E27FC236}">
              <a16:creationId xmlns:a16="http://schemas.microsoft.com/office/drawing/2014/main" id="{751CAB07-208C-49DC-92E3-D8652A60339D}"/>
            </a:ext>
          </a:extLst>
        </xdr:cNvPr>
        <xdr:cNvSpPr/>
      </xdr:nvSpPr>
      <xdr:spPr>
        <a:xfrm>
          <a:off x="1914525" y="5829300"/>
          <a:ext cx="352425" cy="171450"/>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50</xdr:row>
      <xdr:rowOff>119592</xdr:rowOff>
    </xdr:from>
    <xdr:to>
      <xdr:col>25</xdr:col>
      <xdr:colOff>0</xdr:colOff>
      <xdr:row>63</xdr:row>
      <xdr:rowOff>114300</xdr:rowOff>
    </xdr:to>
    <xdr:sp macro="" textlink="">
      <xdr:nvSpPr>
        <xdr:cNvPr id="7" name="楕円 6">
          <a:extLst>
            <a:ext uri="{FF2B5EF4-FFF2-40B4-BE49-F238E27FC236}">
              <a16:creationId xmlns:a16="http://schemas.microsoft.com/office/drawing/2014/main" id="{E2FC8374-F1A2-4AD0-809A-87BCDC4296BE}"/>
            </a:ext>
          </a:extLst>
        </xdr:cNvPr>
        <xdr:cNvSpPr/>
      </xdr:nvSpPr>
      <xdr:spPr>
        <a:xfrm>
          <a:off x="1047750" y="10120842"/>
          <a:ext cx="4905375" cy="2595033"/>
        </a:xfrm>
        <a:prstGeom prst="ellipse">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42</xdr:col>
      <xdr:colOff>160565</xdr:colOff>
      <xdr:row>10</xdr:row>
      <xdr:rowOff>66676</xdr:rowOff>
    </xdr:from>
    <xdr:to>
      <xdr:col>51</xdr:col>
      <xdr:colOff>191861</xdr:colOff>
      <xdr:row>16</xdr:row>
      <xdr:rowOff>4084</xdr:rowOff>
    </xdr:to>
    <xdr:sp macro="" textlink="">
      <xdr:nvSpPr>
        <xdr:cNvPr id="8" name="吹き出し: 四角形 7">
          <a:extLst>
            <a:ext uri="{FF2B5EF4-FFF2-40B4-BE49-F238E27FC236}">
              <a16:creationId xmlns:a16="http://schemas.microsoft.com/office/drawing/2014/main" id="{483C3305-9A06-4849-BA25-CB3744460B68}"/>
            </a:ext>
          </a:extLst>
        </xdr:cNvPr>
        <xdr:cNvSpPr/>
      </xdr:nvSpPr>
      <xdr:spPr>
        <a:xfrm>
          <a:off x="10161815" y="2066926"/>
          <a:ext cx="2174421" cy="1137558"/>
        </a:xfrm>
        <a:prstGeom prst="wedgeRectCallout">
          <a:avLst>
            <a:gd name="adj1" fmla="val -6627"/>
            <a:gd name="adj2" fmla="val 90521"/>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上下に</a:t>
          </a:r>
          <a:endParaRPr kumimoji="1" lang="en-US" altLang="ja-JP" sz="1100"/>
        </a:p>
        <a:p>
          <a:pPr algn="l"/>
          <a:r>
            <a:rPr kumimoji="1" lang="ja-JP" altLang="en-US" sz="1100"/>
            <a:t>目次に戻るを用意しています。</a:t>
          </a:r>
          <a:endParaRPr kumimoji="1" lang="en-US" altLang="ja-JP" sz="1100"/>
        </a:p>
        <a:p>
          <a:pPr algn="l"/>
          <a:r>
            <a:rPr kumimoji="1" lang="ja-JP" altLang="en-US" sz="1100"/>
            <a:t>この部分をクリックすると目次に戻れます。</a:t>
          </a:r>
        </a:p>
      </xdr:txBody>
    </xdr:sp>
    <xdr:clientData/>
  </xdr:twoCellAnchor>
  <xdr:twoCellAnchor>
    <xdr:from>
      <xdr:col>46</xdr:col>
      <xdr:colOff>219075</xdr:colOff>
      <xdr:row>17</xdr:row>
      <xdr:rowOff>104775</xdr:rowOff>
    </xdr:from>
    <xdr:to>
      <xdr:col>51</xdr:col>
      <xdr:colOff>66675</xdr:colOff>
      <xdr:row>18</xdr:row>
      <xdr:rowOff>123825</xdr:rowOff>
    </xdr:to>
    <xdr:sp macro="" textlink="">
      <xdr:nvSpPr>
        <xdr:cNvPr id="9" name="楕円 8">
          <a:extLst>
            <a:ext uri="{FF2B5EF4-FFF2-40B4-BE49-F238E27FC236}">
              <a16:creationId xmlns:a16="http://schemas.microsoft.com/office/drawing/2014/main" id="{E11E1A90-B897-4723-B749-EEB2867AB5D8}"/>
            </a:ext>
          </a:extLst>
        </xdr:cNvPr>
        <xdr:cNvSpPr/>
      </xdr:nvSpPr>
      <xdr:spPr>
        <a:xfrm>
          <a:off x="11172825" y="3505200"/>
          <a:ext cx="10382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219075</xdr:colOff>
      <xdr:row>26</xdr:row>
      <xdr:rowOff>114300</xdr:rowOff>
    </xdr:from>
    <xdr:to>
      <xdr:col>51</xdr:col>
      <xdr:colOff>66675</xdr:colOff>
      <xdr:row>27</xdr:row>
      <xdr:rowOff>133350</xdr:rowOff>
    </xdr:to>
    <xdr:sp macro="" textlink="">
      <xdr:nvSpPr>
        <xdr:cNvPr id="10" name="楕円 9">
          <a:extLst>
            <a:ext uri="{FF2B5EF4-FFF2-40B4-BE49-F238E27FC236}">
              <a16:creationId xmlns:a16="http://schemas.microsoft.com/office/drawing/2014/main" id="{A5D901B1-ADEC-4E1A-8699-0F29C8633993}"/>
            </a:ext>
          </a:extLst>
        </xdr:cNvPr>
        <xdr:cNvSpPr/>
      </xdr:nvSpPr>
      <xdr:spPr>
        <a:xfrm>
          <a:off x="11172825" y="5314950"/>
          <a:ext cx="103822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200025</xdr:colOff>
      <xdr:row>30</xdr:row>
      <xdr:rowOff>57150</xdr:rowOff>
    </xdr:from>
    <xdr:to>
      <xdr:col>32</xdr:col>
      <xdr:colOff>207559</xdr:colOff>
      <xdr:row>46</xdr:row>
      <xdr:rowOff>63047</xdr:rowOff>
    </xdr:to>
    <xdr:pic>
      <xdr:nvPicPr>
        <xdr:cNvPr id="12" name="図 11">
          <a:extLst>
            <a:ext uri="{FF2B5EF4-FFF2-40B4-BE49-F238E27FC236}">
              <a16:creationId xmlns:a16="http://schemas.microsoft.com/office/drawing/2014/main" id="{DFC987AC-26FA-42B7-B6AD-1E9C745C8E0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6275" y="6057900"/>
          <a:ext cx="7146749" cy="3209925"/>
        </a:xfrm>
        <a:prstGeom prst="rect">
          <a:avLst/>
        </a:prstGeom>
      </xdr:spPr>
    </xdr:pic>
    <xdr:clientData/>
  </xdr:twoCellAnchor>
  <xdr:twoCellAnchor>
    <xdr:from>
      <xdr:col>8</xdr:col>
      <xdr:colOff>95250</xdr:colOff>
      <xdr:row>29</xdr:row>
      <xdr:rowOff>190500</xdr:rowOff>
    </xdr:from>
    <xdr:to>
      <xdr:col>8</xdr:col>
      <xdr:colOff>104775</xdr:colOff>
      <xdr:row>41</xdr:row>
      <xdr:rowOff>104775</xdr:rowOff>
    </xdr:to>
    <xdr:cxnSp macro="">
      <xdr:nvCxnSpPr>
        <xdr:cNvPr id="13" name="直線矢印コネクタ 12">
          <a:extLst>
            <a:ext uri="{FF2B5EF4-FFF2-40B4-BE49-F238E27FC236}">
              <a16:creationId xmlns:a16="http://schemas.microsoft.com/office/drawing/2014/main" id="{16E2A1B1-AC45-4817-AAE6-AE8FCB58C86C}"/>
            </a:ext>
          </a:extLst>
        </xdr:cNvPr>
        <xdr:cNvCxnSpPr/>
      </xdr:nvCxnSpPr>
      <xdr:spPr>
        <a:xfrm flipH="1">
          <a:off x="2000250" y="5991225"/>
          <a:ext cx="9525" cy="231457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95250</xdr:colOff>
      <xdr:row>30</xdr:row>
      <xdr:rowOff>0</xdr:rowOff>
    </xdr:from>
    <xdr:to>
      <xdr:col>23</xdr:col>
      <xdr:colOff>171450</xdr:colOff>
      <xdr:row>33</xdr:row>
      <xdr:rowOff>180975</xdr:rowOff>
    </xdr:to>
    <xdr:cxnSp macro="">
      <xdr:nvCxnSpPr>
        <xdr:cNvPr id="14" name="直線矢印コネクタ 13">
          <a:extLst>
            <a:ext uri="{FF2B5EF4-FFF2-40B4-BE49-F238E27FC236}">
              <a16:creationId xmlns:a16="http://schemas.microsoft.com/office/drawing/2014/main" id="{982A865E-6075-4816-9729-3D0A3AF257F5}"/>
            </a:ext>
          </a:extLst>
        </xdr:cNvPr>
        <xdr:cNvCxnSpPr/>
      </xdr:nvCxnSpPr>
      <xdr:spPr>
        <a:xfrm>
          <a:off x="2000250" y="6000750"/>
          <a:ext cx="3648075" cy="7810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123825</xdr:colOff>
      <xdr:row>30</xdr:row>
      <xdr:rowOff>9525</xdr:rowOff>
    </xdr:from>
    <xdr:to>
      <xdr:col>23</xdr:col>
      <xdr:colOff>85725</xdr:colOff>
      <xdr:row>36</xdr:row>
      <xdr:rowOff>152400</xdr:rowOff>
    </xdr:to>
    <xdr:cxnSp macro="">
      <xdr:nvCxnSpPr>
        <xdr:cNvPr id="15" name="直線矢印コネクタ 14">
          <a:extLst>
            <a:ext uri="{FF2B5EF4-FFF2-40B4-BE49-F238E27FC236}">
              <a16:creationId xmlns:a16="http://schemas.microsoft.com/office/drawing/2014/main" id="{6989ACA2-63CF-460B-936E-88766074B9A0}"/>
            </a:ext>
          </a:extLst>
        </xdr:cNvPr>
        <xdr:cNvCxnSpPr/>
      </xdr:nvCxnSpPr>
      <xdr:spPr>
        <a:xfrm>
          <a:off x="2028825" y="6010275"/>
          <a:ext cx="3533775" cy="134302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24</xdr:col>
      <xdr:colOff>152401</xdr:colOff>
      <xdr:row>41</xdr:row>
      <xdr:rowOff>104776</xdr:rowOff>
    </xdr:from>
    <xdr:to>
      <xdr:col>35</xdr:col>
      <xdr:colOff>9526</xdr:colOff>
      <xdr:row>45</xdr:row>
      <xdr:rowOff>9526</xdr:rowOff>
    </xdr:to>
    <xdr:sp macro="" textlink="">
      <xdr:nvSpPr>
        <xdr:cNvPr id="16" name="吹き出し: 四角形 15">
          <a:extLst>
            <a:ext uri="{FF2B5EF4-FFF2-40B4-BE49-F238E27FC236}">
              <a16:creationId xmlns:a16="http://schemas.microsoft.com/office/drawing/2014/main" id="{85D5484B-EE91-4DEA-ADD4-F6A108927A54}"/>
            </a:ext>
          </a:extLst>
        </xdr:cNvPr>
        <xdr:cNvSpPr/>
      </xdr:nvSpPr>
      <xdr:spPr>
        <a:xfrm>
          <a:off x="5867401" y="8305801"/>
          <a:ext cx="2476500" cy="704850"/>
        </a:xfrm>
        <a:prstGeom prst="wedgeRectCallout">
          <a:avLst>
            <a:gd name="adj1" fmla="val -121489"/>
            <a:gd name="adj2" fmla="val -2573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具体的に内容を記入（入力）して</a:t>
          </a:r>
          <a:endParaRPr kumimoji="1" lang="en-US" altLang="ja-JP" sz="1100"/>
        </a:p>
        <a:p>
          <a:pPr algn="l"/>
          <a:r>
            <a:rPr kumimoji="1" lang="ja-JP" altLang="en-US" sz="1100"/>
            <a:t>ください。</a:t>
          </a:r>
        </a:p>
      </xdr:txBody>
    </xdr:sp>
    <xdr:clientData/>
  </xdr:twoCellAnchor>
  <xdr:twoCellAnchor>
    <xdr:from>
      <xdr:col>31</xdr:col>
      <xdr:colOff>200026</xdr:colOff>
      <xdr:row>36</xdr:row>
      <xdr:rowOff>190501</xdr:rowOff>
    </xdr:from>
    <xdr:to>
      <xdr:col>42</xdr:col>
      <xdr:colOff>57151</xdr:colOff>
      <xdr:row>40</xdr:row>
      <xdr:rowOff>95251</xdr:rowOff>
    </xdr:to>
    <xdr:sp macro="" textlink="">
      <xdr:nvSpPr>
        <xdr:cNvPr id="17" name="吹き出し: 四角形 16">
          <a:extLst>
            <a:ext uri="{FF2B5EF4-FFF2-40B4-BE49-F238E27FC236}">
              <a16:creationId xmlns:a16="http://schemas.microsoft.com/office/drawing/2014/main" id="{65C05875-58BC-4BCD-84B1-DB860574CBD6}"/>
            </a:ext>
          </a:extLst>
        </xdr:cNvPr>
        <xdr:cNvSpPr/>
      </xdr:nvSpPr>
      <xdr:spPr>
        <a:xfrm>
          <a:off x="7581901" y="7391401"/>
          <a:ext cx="2476500" cy="704850"/>
        </a:xfrm>
        <a:prstGeom prst="wedgeRectCallout">
          <a:avLst>
            <a:gd name="adj1" fmla="val -121489"/>
            <a:gd name="adj2" fmla="val -25735"/>
          </a:avLst>
        </a:prstGeom>
        <a:ln>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プルダウンリストから</a:t>
          </a:r>
          <a:endParaRPr kumimoji="1" lang="en-US" altLang="ja-JP" sz="1100"/>
        </a:p>
        <a:p>
          <a:pPr algn="l"/>
          <a:r>
            <a:rPr kumimoji="1" lang="ja-JP" altLang="en-US" sz="1100"/>
            <a:t>該当する項目を選択してください。</a:t>
          </a:r>
        </a:p>
      </xdr:txBody>
    </xdr:sp>
    <xdr:clientData/>
  </xdr:twoCellAnchor>
  <xdr:twoCellAnchor editAs="oneCell">
    <xdr:from>
      <xdr:col>2</xdr:col>
      <xdr:colOff>9525</xdr:colOff>
      <xdr:row>5</xdr:row>
      <xdr:rowOff>28575</xdr:rowOff>
    </xdr:from>
    <xdr:to>
      <xdr:col>31</xdr:col>
      <xdr:colOff>140229</xdr:colOff>
      <xdr:row>8</xdr:row>
      <xdr:rowOff>114396</xdr:rowOff>
    </xdr:to>
    <xdr:pic>
      <xdr:nvPicPr>
        <xdr:cNvPr id="19" name="図 18">
          <a:extLst>
            <a:ext uri="{FF2B5EF4-FFF2-40B4-BE49-F238E27FC236}">
              <a16:creationId xmlns:a16="http://schemas.microsoft.com/office/drawing/2014/main" id="{774C3043-0C9F-42F9-9DB9-4788E3C45D6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5775" y="1028700"/>
          <a:ext cx="7039957" cy="68589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CC93-FBA4-44DB-9AC8-B30602FA6147}">
  <sheetPr codeName="Sheet1">
    <tabColor rgb="FFFF0000"/>
  </sheetPr>
  <dimension ref="B3:AG77"/>
  <sheetViews>
    <sheetView workbookViewId="0"/>
  </sheetViews>
  <sheetFormatPr defaultColWidth="3.0703125" defaultRowHeight="16.3" customHeight="1" x14ac:dyDescent="0.65"/>
  <cols>
    <col min="1" max="16384" width="3.0703125" style="248"/>
  </cols>
  <sheetData>
    <row r="3" spans="2:4" ht="16.3" customHeight="1" x14ac:dyDescent="0.65">
      <c r="B3" s="251" t="s">
        <v>941</v>
      </c>
    </row>
    <row r="5" spans="2:4" ht="16.3" customHeight="1" x14ac:dyDescent="0.65">
      <c r="B5" s="248">
        <v>1</v>
      </c>
      <c r="D5" s="251" t="s">
        <v>942</v>
      </c>
    </row>
    <row r="10" spans="2:4" ht="16.3" customHeight="1" x14ac:dyDescent="0.65">
      <c r="B10" s="248">
        <v>2</v>
      </c>
      <c r="D10" s="248" t="s">
        <v>933</v>
      </c>
    </row>
    <row r="30" spans="2:4" ht="16.3" customHeight="1" x14ac:dyDescent="0.65">
      <c r="B30" s="248">
        <v>3</v>
      </c>
      <c r="D30" s="248" t="s">
        <v>934</v>
      </c>
    </row>
    <row r="49" spans="2:4" ht="16.3" customHeight="1" x14ac:dyDescent="0.65">
      <c r="B49" s="248">
        <v>4</v>
      </c>
      <c r="D49" s="248" t="s">
        <v>935</v>
      </c>
    </row>
    <row r="50" spans="2:4" ht="16.3" customHeight="1" x14ac:dyDescent="0.65">
      <c r="D50" s="248" t="s">
        <v>936</v>
      </c>
    </row>
    <row r="70" spans="2:33" ht="16.3" customHeight="1" x14ac:dyDescent="0.65">
      <c r="C70" s="288"/>
      <c r="D70" s="288" t="s">
        <v>937</v>
      </c>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8"/>
    </row>
    <row r="71" spans="2:33" ht="16.3" customHeight="1" x14ac:dyDescent="0.65">
      <c r="D71" s="249"/>
    </row>
    <row r="73" spans="2:33" ht="16.3" customHeight="1" x14ac:dyDescent="0.65">
      <c r="B73" s="248">
        <v>5</v>
      </c>
      <c r="D73" s="248" t="s">
        <v>938</v>
      </c>
    </row>
    <row r="75" spans="2:33" ht="16.3" customHeight="1" x14ac:dyDescent="0.65">
      <c r="D75" s="251" t="s">
        <v>944</v>
      </c>
    </row>
    <row r="76" spans="2:33" ht="16.3" customHeight="1" x14ac:dyDescent="0.65">
      <c r="D76" s="248" t="s">
        <v>939</v>
      </c>
    </row>
    <row r="77" spans="2:33" ht="16.3" customHeight="1" x14ac:dyDescent="0.65">
      <c r="C77" s="288"/>
      <c r="D77" s="288" t="s">
        <v>1127</v>
      </c>
      <c r="E77" s="288"/>
      <c r="F77" s="288"/>
      <c r="G77" s="288"/>
      <c r="H77" s="288"/>
      <c r="I77" s="288"/>
      <c r="J77" s="288"/>
      <c r="K77" s="288"/>
      <c r="L77" s="288"/>
      <c r="M77" s="288"/>
      <c r="N77" s="288"/>
      <c r="O77" s="288"/>
      <c r="P77" s="288"/>
      <c r="Q77" s="288"/>
      <c r="R77" s="288"/>
      <c r="S77" s="288"/>
      <c r="T77" s="288"/>
      <c r="U77" s="288"/>
      <c r="V77" s="288"/>
      <c r="W77" s="288"/>
      <c r="X77" s="288"/>
      <c r="Y77" s="288"/>
      <c r="Z77" s="288"/>
      <c r="AA77" s="288"/>
      <c r="AB77" s="288"/>
      <c r="AC77" s="288"/>
    </row>
  </sheetData>
  <phoneticPr fontId="7"/>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8FD9-D574-41CE-B1D6-74B44ABDE921}">
  <sheetPr codeName="Sheet2">
    <tabColor rgb="FF00B0F0"/>
  </sheetPr>
  <dimension ref="E1:CE239"/>
  <sheetViews>
    <sheetView tabSelected="1" topLeftCell="C2" workbookViewId="0">
      <selection activeCell="AK10" sqref="AK10"/>
    </sheetView>
  </sheetViews>
  <sheetFormatPr defaultColWidth="3" defaultRowHeight="18.45" x14ac:dyDescent="0.65"/>
  <cols>
    <col min="1" max="2" width="0" hidden="1" customWidth="1"/>
    <col min="6" max="6" width="3.2109375" bestFit="1" customWidth="1"/>
    <col min="7" max="7" width="2.7109375" customWidth="1"/>
    <col min="36" max="36" width="2.85546875" customWidth="1"/>
    <col min="41" max="41" width="3" style="273"/>
  </cols>
  <sheetData>
    <row r="1" spans="12:31" hidden="1" x14ac:dyDescent="0.65"/>
    <row r="7" spans="12:31" ht="10.3" customHeight="1" x14ac:dyDescent="0.65"/>
    <row r="8" spans="12:31" ht="18" customHeight="1" x14ac:dyDescent="0.65">
      <c r="L8" s="429" t="s">
        <v>322</v>
      </c>
      <c r="M8" s="429"/>
      <c r="N8" s="429"/>
      <c r="O8" s="429"/>
      <c r="P8" s="429"/>
      <c r="Q8" s="429"/>
      <c r="R8" s="429"/>
      <c r="S8" s="429"/>
      <c r="T8" s="429"/>
      <c r="U8" s="429"/>
      <c r="V8" s="429"/>
      <c r="W8" s="429"/>
      <c r="X8" s="429"/>
      <c r="Y8" s="429"/>
      <c r="Z8" s="429"/>
      <c r="AA8" s="429"/>
      <c r="AB8" s="429"/>
      <c r="AC8" s="429"/>
      <c r="AD8" s="429"/>
      <c r="AE8" s="429"/>
    </row>
    <row r="9" spans="12:31" ht="18" customHeight="1" x14ac:dyDescent="0.65">
      <c r="L9" s="429"/>
      <c r="M9" s="429"/>
      <c r="N9" s="429"/>
      <c r="O9" s="429"/>
      <c r="P9" s="429"/>
      <c r="Q9" s="429"/>
      <c r="R9" s="429"/>
      <c r="S9" s="429"/>
      <c r="T9" s="429"/>
      <c r="U9" s="429"/>
      <c r="V9" s="429"/>
      <c r="W9" s="429"/>
      <c r="X9" s="429"/>
      <c r="Y9" s="429"/>
      <c r="Z9" s="429"/>
      <c r="AA9" s="429"/>
      <c r="AB9" s="429"/>
      <c r="AC9" s="429"/>
      <c r="AD9" s="429"/>
      <c r="AE9" s="429"/>
    </row>
    <row r="10" spans="12:31" ht="8.0500000000000007" customHeight="1" x14ac:dyDescent="0.65"/>
    <row r="11" spans="12:31" ht="18" customHeight="1" x14ac:dyDescent="0.65">
      <c r="L11" s="429" t="s">
        <v>323</v>
      </c>
      <c r="M11" s="429"/>
      <c r="N11" s="429"/>
      <c r="O11" s="429"/>
      <c r="P11" s="429"/>
      <c r="Q11" s="429"/>
      <c r="R11" s="429"/>
      <c r="S11" s="429"/>
      <c r="T11" s="429"/>
      <c r="U11" s="429"/>
      <c r="V11" s="429"/>
      <c r="W11" s="429"/>
      <c r="X11" s="429"/>
      <c r="Y11" s="429"/>
      <c r="Z11" s="429"/>
      <c r="AA11" s="429"/>
      <c r="AB11" s="429"/>
      <c r="AC11" s="429"/>
      <c r="AD11" s="429"/>
      <c r="AE11" s="429"/>
    </row>
    <row r="12" spans="12:31" ht="18" customHeight="1" x14ac:dyDescent="0.65">
      <c r="L12" s="429"/>
      <c r="M12" s="429"/>
      <c r="N12" s="429"/>
      <c r="O12" s="429"/>
      <c r="P12" s="429"/>
      <c r="Q12" s="429"/>
      <c r="R12" s="429"/>
      <c r="S12" s="429"/>
      <c r="T12" s="429"/>
      <c r="U12" s="429"/>
      <c r="V12" s="429"/>
      <c r="W12" s="429"/>
      <c r="X12" s="429"/>
      <c r="Y12" s="429"/>
      <c r="Z12" s="429"/>
      <c r="AA12" s="429"/>
      <c r="AB12" s="429"/>
      <c r="AC12" s="429"/>
      <c r="AD12" s="429"/>
      <c r="AE12" s="429"/>
    </row>
    <row r="13" spans="12:31" ht="8.0500000000000007" customHeight="1" x14ac:dyDescent="0.65"/>
    <row r="14" spans="12:31" ht="18" customHeight="1" x14ac:dyDescent="0.65">
      <c r="L14" s="430" t="s">
        <v>1133</v>
      </c>
      <c r="M14" s="430"/>
      <c r="N14" s="430"/>
      <c r="O14" s="430"/>
      <c r="P14" s="430"/>
      <c r="Q14" s="430"/>
      <c r="R14" s="430"/>
      <c r="S14" s="430"/>
      <c r="T14" s="430"/>
      <c r="U14" s="430"/>
      <c r="V14" s="430"/>
      <c r="W14" s="430"/>
      <c r="X14" s="430"/>
      <c r="Y14" s="430"/>
      <c r="Z14" s="430"/>
      <c r="AA14" s="430"/>
      <c r="AB14" s="430"/>
      <c r="AC14" s="430"/>
      <c r="AD14" s="430"/>
      <c r="AE14" s="430"/>
    </row>
    <row r="15" spans="12:31" ht="18" customHeight="1" x14ac:dyDescent="0.65">
      <c r="L15" s="430"/>
      <c r="M15" s="430"/>
      <c r="N15" s="430"/>
      <c r="O15" s="430"/>
      <c r="P15" s="430"/>
      <c r="Q15" s="430"/>
      <c r="R15" s="430"/>
      <c r="S15" s="430"/>
      <c r="T15" s="430"/>
      <c r="U15" s="430"/>
      <c r="V15" s="430"/>
      <c r="W15" s="430"/>
      <c r="X15" s="430"/>
      <c r="Y15" s="430"/>
      <c r="Z15" s="430"/>
      <c r="AA15" s="430"/>
      <c r="AB15" s="430"/>
      <c r="AC15" s="430"/>
      <c r="AD15" s="430"/>
      <c r="AE15" s="430"/>
    </row>
    <row r="16" spans="12:31" ht="9" customHeight="1" x14ac:dyDescent="0.65"/>
    <row r="17" spans="5:38" ht="18" customHeight="1" x14ac:dyDescent="0.65">
      <c r="L17" s="428"/>
      <c r="M17" s="428"/>
      <c r="N17" s="428"/>
      <c r="O17" s="428"/>
      <c r="P17" s="428"/>
      <c r="Q17" s="428"/>
      <c r="R17" s="428"/>
      <c r="S17" s="428"/>
      <c r="T17" s="428"/>
      <c r="U17" s="428"/>
      <c r="V17" s="428"/>
      <c r="W17" s="428"/>
      <c r="X17" s="428"/>
      <c r="Y17" s="428"/>
      <c r="Z17" s="428"/>
      <c r="AA17" s="428"/>
      <c r="AB17" s="428"/>
      <c r="AC17" s="428"/>
      <c r="AD17" s="428"/>
      <c r="AE17" s="428"/>
    </row>
    <row r="18" spans="5:38" ht="18" customHeight="1" x14ac:dyDescent="0.65">
      <c r="L18" s="428"/>
      <c r="M18" s="428"/>
      <c r="N18" s="428"/>
      <c r="O18" s="428"/>
      <c r="P18" s="428"/>
      <c r="Q18" s="428"/>
      <c r="R18" s="428"/>
      <c r="S18" s="428"/>
      <c r="T18" s="428"/>
      <c r="U18" s="428"/>
      <c r="V18" s="428"/>
      <c r="W18" s="428"/>
      <c r="X18" s="428"/>
      <c r="Y18" s="428"/>
      <c r="Z18" s="428"/>
      <c r="AA18" s="428"/>
      <c r="AB18" s="428"/>
      <c r="AC18" s="428"/>
      <c r="AD18" s="428"/>
      <c r="AE18" s="428"/>
    </row>
    <row r="19" spans="5:38" ht="9" customHeight="1" x14ac:dyDescent="0.65"/>
    <row r="20" spans="5:38" ht="18" customHeight="1" x14ac:dyDescent="0.65">
      <c r="L20" s="431" t="s">
        <v>324</v>
      </c>
      <c r="M20" s="431"/>
      <c r="N20" s="431"/>
      <c r="O20" s="431"/>
      <c r="P20" s="431"/>
      <c r="Q20" s="431"/>
      <c r="R20" s="431"/>
      <c r="S20" s="431"/>
      <c r="T20" s="431"/>
      <c r="U20" s="431"/>
      <c r="V20" s="431"/>
      <c r="W20" s="431"/>
      <c r="X20" s="431"/>
      <c r="Y20" s="431"/>
      <c r="Z20" s="431"/>
      <c r="AA20" s="431"/>
      <c r="AB20" s="431"/>
      <c r="AC20" s="431"/>
      <c r="AD20" s="431"/>
      <c r="AE20" s="431"/>
    </row>
    <row r="21" spans="5:38" ht="18" customHeight="1" x14ac:dyDescent="0.65">
      <c r="L21" s="431"/>
      <c r="M21" s="431"/>
      <c r="N21" s="431"/>
      <c r="O21" s="431"/>
      <c r="P21" s="431"/>
      <c r="Q21" s="431"/>
      <c r="R21" s="431"/>
      <c r="S21" s="431"/>
      <c r="T21" s="431"/>
      <c r="U21" s="431"/>
      <c r="V21" s="431"/>
      <c r="W21" s="431"/>
      <c r="X21" s="431"/>
      <c r="Y21" s="431"/>
      <c r="Z21" s="431"/>
      <c r="AA21" s="431"/>
      <c r="AB21" s="431"/>
      <c r="AC21" s="431"/>
      <c r="AD21" s="431"/>
      <c r="AE21" s="431"/>
    </row>
    <row r="22" spans="5:38" ht="18" customHeight="1" x14ac:dyDescent="0.65">
      <c r="L22" s="428"/>
      <c r="M22" s="428"/>
      <c r="N22" s="428"/>
      <c r="O22" s="428"/>
      <c r="P22" s="428"/>
      <c r="Q22" s="428"/>
      <c r="R22" s="428"/>
      <c r="S22" s="428"/>
      <c r="T22" s="428"/>
      <c r="U22" s="428"/>
      <c r="V22" s="428"/>
      <c r="W22" s="428"/>
      <c r="X22" s="428"/>
      <c r="Y22" s="428"/>
      <c r="Z22" s="428"/>
      <c r="AA22" s="428"/>
      <c r="AB22" s="428"/>
      <c r="AC22" s="428"/>
      <c r="AD22" s="428"/>
      <c r="AE22" s="428"/>
    </row>
    <row r="23" spans="5:38" ht="18" customHeight="1" x14ac:dyDescent="0.65">
      <c r="L23" s="428"/>
      <c r="M23" s="428"/>
      <c r="N23" s="428"/>
      <c r="O23" s="428"/>
      <c r="P23" s="428"/>
      <c r="Q23" s="428"/>
      <c r="R23" s="428"/>
      <c r="S23" s="428"/>
      <c r="T23" s="428"/>
      <c r="U23" s="428"/>
      <c r="V23" s="428"/>
      <c r="W23" s="428"/>
      <c r="X23" s="428"/>
      <c r="Y23" s="428"/>
      <c r="Z23" s="428"/>
      <c r="AA23" s="428"/>
      <c r="AB23" s="428"/>
      <c r="AC23" s="428"/>
      <c r="AD23" s="428"/>
      <c r="AE23" s="428"/>
    </row>
    <row r="24" spans="5:38" ht="29.6" thickBot="1" x14ac:dyDescent="0.7">
      <c r="N24" s="127"/>
      <c r="O24" s="127"/>
      <c r="P24" s="127"/>
      <c r="Q24" s="127"/>
      <c r="R24" s="127"/>
      <c r="S24" s="127"/>
      <c r="T24" s="127"/>
      <c r="U24" s="127"/>
      <c r="V24" s="127"/>
      <c r="W24" s="127"/>
      <c r="X24" s="127"/>
      <c r="Y24" s="127"/>
      <c r="Z24" s="127"/>
      <c r="AA24" s="127"/>
    </row>
    <row r="25" spans="5:38" x14ac:dyDescent="0.65">
      <c r="E25" s="128"/>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30"/>
    </row>
    <row r="26" spans="5:38" ht="25.3" x14ac:dyDescent="0.65">
      <c r="E26" s="131"/>
      <c r="F26" s="432" t="s">
        <v>325</v>
      </c>
      <c r="G26" s="432"/>
      <c r="H26" s="432"/>
      <c r="I26" s="432"/>
      <c r="J26" s="432"/>
      <c r="K26" s="43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132"/>
    </row>
    <row r="27" spans="5:38" ht="25.3" x14ac:dyDescent="0.65">
      <c r="E27" s="131"/>
      <c r="F27" s="133"/>
      <c r="G27" s="133"/>
      <c r="H27" s="133"/>
      <c r="I27" s="133"/>
      <c r="J27" s="133"/>
      <c r="K27" s="133"/>
      <c r="L27" s="133"/>
      <c r="M27" s="133"/>
      <c r="N27" s="133"/>
      <c r="O27" s="133"/>
      <c r="P27" s="133"/>
      <c r="Q27" s="133"/>
      <c r="R27" s="133"/>
      <c r="S27" s="133"/>
      <c r="T27" s="133"/>
      <c r="U27" s="133"/>
      <c r="V27" s="133"/>
      <c r="W27" s="133"/>
      <c r="X27" s="133"/>
      <c r="AL27" s="132"/>
    </row>
    <row r="28" spans="5:38" ht="25.3" x14ac:dyDescent="0.65">
      <c r="E28" s="131"/>
      <c r="F28" s="422" t="s">
        <v>326</v>
      </c>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132"/>
    </row>
    <row r="29" spans="5:38" ht="25.3" x14ac:dyDescent="0.65">
      <c r="E29" s="131"/>
      <c r="F29" s="133"/>
      <c r="G29" s="133"/>
      <c r="H29" s="133"/>
      <c r="I29" s="133"/>
      <c r="J29" s="133"/>
      <c r="K29" s="133"/>
      <c r="L29" s="133"/>
      <c r="M29" s="133"/>
      <c r="N29" s="133"/>
      <c r="O29" s="133"/>
      <c r="P29" s="133"/>
      <c r="Q29" s="133"/>
      <c r="R29" s="133"/>
      <c r="S29" s="133"/>
      <c r="T29" s="133"/>
      <c r="U29" s="133"/>
      <c r="V29" s="133"/>
      <c r="W29" s="133"/>
      <c r="X29" s="133"/>
      <c r="AL29" s="132"/>
    </row>
    <row r="30" spans="5:38" ht="25.3" x14ac:dyDescent="0.65">
      <c r="E30" s="131"/>
      <c r="F30" s="133"/>
      <c r="G30" s="133"/>
      <c r="H30" s="133"/>
      <c r="I30" s="133"/>
      <c r="J30" s="133"/>
      <c r="K30" s="133"/>
      <c r="L30" s="133"/>
      <c r="M30" s="133"/>
      <c r="N30" s="133"/>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132"/>
    </row>
    <row r="31" spans="5:38" ht="25.3" x14ac:dyDescent="0.65">
      <c r="E31" s="131"/>
      <c r="F31" s="133"/>
      <c r="G31" s="133"/>
      <c r="H31" s="133"/>
      <c r="I31" s="133"/>
      <c r="J31" s="133"/>
      <c r="K31" s="133"/>
      <c r="L31" s="133"/>
      <c r="M31" s="133"/>
      <c r="N31" s="133"/>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2"/>
    </row>
    <row r="32" spans="5:38" ht="25.3" x14ac:dyDescent="0.65">
      <c r="E32" s="131"/>
      <c r="F32" s="422" t="s">
        <v>23</v>
      </c>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132"/>
    </row>
    <row r="33" spans="5:38" ht="25.3" x14ac:dyDescent="0.65">
      <c r="E33" s="131"/>
      <c r="F33" s="133"/>
      <c r="G33" s="133"/>
      <c r="H33" s="133"/>
      <c r="I33" s="133"/>
      <c r="J33" s="133"/>
      <c r="K33" s="133"/>
      <c r="L33" s="133"/>
      <c r="M33" s="133"/>
      <c r="N33" s="133"/>
      <c r="O33" s="133"/>
      <c r="P33" s="133"/>
      <c r="Q33" s="133"/>
      <c r="R33" s="133"/>
      <c r="S33" s="133"/>
      <c r="T33" s="133"/>
      <c r="U33" s="133"/>
      <c r="V33" s="133"/>
      <c r="W33" s="133"/>
      <c r="X33" s="133"/>
      <c r="AL33" s="132"/>
    </row>
    <row r="34" spans="5:38" ht="25.3" x14ac:dyDescent="0.65">
      <c r="E34" s="131"/>
      <c r="F34" s="422" t="s">
        <v>24</v>
      </c>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132"/>
    </row>
    <row r="35" spans="5:38" ht="25.3" x14ac:dyDescent="0.65">
      <c r="E35" s="131"/>
      <c r="F35" s="133"/>
      <c r="G35" s="133"/>
      <c r="H35" s="133"/>
      <c r="I35" s="133"/>
      <c r="J35" s="133"/>
      <c r="K35" s="133"/>
      <c r="L35" s="133"/>
      <c r="M35" s="133"/>
      <c r="N35" s="133"/>
      <c r="O35" s="133"/>
      <c r="P35" s="133"/>
      <c r="Q35" s="133"/>
      <c r="R35" s="133"/>
      <c r="S35" s="133"/>
      <c r="T35" s="133"/>
      <c r="U35" s="133"/>
      <c r="V35" s="133"/>
      <c r="W35" s="133"/>
      <c r="X35" s="133"/>
      <c r="AL35" s="132"/>
    </row>
    <row r="36" spans="5:38" ht="25.3" x14ac:dyDescent="0.65">
      <c r="E36" s="131"/>
      <c r="F36" s="422" t="s">
        <v>25</v>
      </c>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132"/>
    </row>
    <row r="37" spans="5:38" ht="25.3" x14ac:dyDescent="0.65">
      <c r="E37" s="131"/>
      <c r="F37" s="133"/>
      <c r="G37" s="133"/>
      <c r="H37" s="133"/>
      <c r="I37" s="133"/>
      <c r="J37" s="133"/>
      <c r="K37" s="133"/>
      <c r="L37" s="133"/>
      <c r="M37" s="133"/>
      <c r="N37" s="133"/>
      <c r="O37" s="133"/>
      <c r="P37" s="133"/>
      <c r="Q37" s="133"/>
      <c r="R37" s="133"/>
      <c r="S37" s="133"/>
      <c r="T37" s="133"/>
      <c r="U37" s="133"/>
      <c r="V37" s="133"/>
      <c r="W37" s="133"/>
      <c r="X37" s="133"/>
      <c r="AL37" s="132"/>
    </row>
    <row r="38" spans="5:38" ht="25.3" x14ac:dyDescent="0.65">
      <c r="E38" s="131"/>
      <c r="F38" s="422" t="s">
        <v>26</v>
      </c>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2"/>
      <c r="AF38" s="422"/>
      <c r="AG38" s="422"/>
      <c r="AH38" s="422"/>
      <c r="AI38" s="422"/>
      <c r="AJ38" s="422"/>
      <c r="AK38" s="422"/>
      <c r="AL38" s="132"/>
    </row>
    <row r="39" spans="5:38" ht="25.3" x14ac:dyDescent="0.65">
      <c r="E39" s="131"/>
      <c r="F39" s="133" t="s">
        <v>21</v>
      </c>
      <c r="G39" s="133"/>
      <c r="H39" s="133"/>
      <c r="I39" s="133"/>
      <c r="J39" s="133"/>
      <c r="K39" s="133"/>
      <c r="L39" s="133"/>
      <c r="M39" s="133"/>
      <c r="N39" s="133"/>
      <c r="O39" s="133"/>
      <c r="P39" s="133"/>
      <c r="Q39" s="133"/>
      <c r="R39" s="133"/>
      <c r="S39" s="133"/>
      <c r="T39" s="133"/>
      <c r="U39" s="133"/>
      <c r="V39" s="133"/>
      <c r="W39" s="133"/>
      <c r="X39" s="133"/>
      <c r="AL39" s="132"/>
    </row>
    <row r="40" spans="5:38" ht="25.3" x14ac:dyDescent="0.65">
      <c r="E40" s="131"/>
      <c r="F40" s="422" t="s">
        <v>27</v>
      </c>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132"/>
    </row>
    <row r="41" spans="5:38" ht="25.3" x14ac:dyDescent="0.65">
      <c r="E41" s="131"/>
      <c r="F41" s="133" t="s">
        <v>22</v>
      </c>
      <c r="G41" s="133"/>
      <c r="H41" s="133"/>
      <c r="I41" s="133"/>
      <c r="J41" s="133"/>
      <c r="K41" s="133"/>
      <c r="L41" s="133"/>
      <c r="M41" s="133"/>
      <c r="N41" s="133"/>
      <c r="O41" s="133"/>
      <c r="P41" s="133"/>
      <c r="Q41" s="133"/>
      <c r="R41" s="133"/>
      <c r="S41" s="133"/>
      <c r="T41" s="133"/>
      <c r="U41" s="133"/>
      <c r="V41" s="133"/>
      <c r="W41" s="133"/>
      <c r="X41" s="133"/>
      <c r="AL41" s="132"/>
    </row>
    <row r="42" spans="5:38" ht="25.3" x14ac:dyDescent="0.65">
      <c r="E42" s="131"/>
      <c r="F42" s="422" t="s">
        <v>28</v>
      </c>
      <c r="G42" s="422"/>
      <c r="H42" s="422"/>
      <c r="I42" s="422"/>
      <c r="J42" s="422"/>
      <c r="K42" s="422"/>
      <c r="L42" s="422"/>
      <c r="M42" s="422"/>
      <c r="N42" s="422"/>
      <c r="O42" s="422" t="s">
        <v>29</v>
      </c>
      <c r="P42" s="422"/>
      <c r="Q42" s="432"/>
      <c r="R42" s="432"/>
      <c r="S42" s="432"/>
      <c r="T42" s="432" t="s">
        <v>13</v>
      </c>
      <c r="U42" s="432"/>
      <c r="V42" s="432"/>
      <c r="W42" s="432"/>
      <c r="X42" s="432"/>
      <c r="Y42" s="432" t="s">
        <v>14</v>
      </c>
      <c r="Z42" s="432"/>
      <c r="AA42" s="433"/>
      <c r="AB42" s="433"/>
      <c r="AC42" s="433"/>
      <c r="AD42" s="433"/>
      <c r="AE42" s="432" t="s">
        <v>30</v>
      </c>
      <c r="AF42" s="432"/>
      <c r="AG42" s="434"/>
      <c r="AH42" s="434"/>
      <c r="AI42" s="434"/>
      <c r="AJ42" s="434"/>
      <c r="AK42" s="434"/>
      <c r="AL42" s="132"/>
    </row>
    <row r="43" spans="5:38" ht="18.899999999999999" thickBot="1" x14ac:dyDescent="0.7">
      <c r="E43" s="135"/>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7"/>
    </row>
    <row r="45" spans="5:38" ht="18.899999999999999" thickBot="1" x14ac:dyDescent="0.7"/>
    <row r="46" spans="5:38" x14ac:dyDescent="0.65">
      <c r="N46" s="435" t="s">
        <v>31</v>
      </c>
      <c r="O46" s="436"/>
      <c r="P46" s="436"/>
      <c r="Q46" s="436"/>
      <c r="R46" s="436"/>
      <c r="S46" s="436"/>
      <c r="T46" s="436"/>
      <c r="U46" s="436"/>
      <c r="V46" s="436"/>
      <c r="W46" s="436"/>
      <c r="X46" s="436"/>
      <c r="Y46" s="436"/>
      <c r="Z46" s="436"/>
      <c r="AA46" s="436"/>
      <c r="AB46" s="436"/>
      <c r="AC46" s="437"/>
    </row>
    <row r="47" spans="5:38" ht="18.899999999999999" thickBot="1" x14ac:dyDescent="0.7">
      <c r="N47" s="438"/>
      <c r="O47" s="439"/>
      <c r="P47" s="439"/>
      <c r="Q47" s="439"/>
      <c r="R47" s="439"/>
      <c r="S47" s="439"/>
      <c r="T47" s="439"/>
      <c r="U47" s="439"/>
      <c r="V47" s="439"/>
      <c r="W47" s="439"/>
      <c r="X47" s="439"/>
      <c r="Y47" s="439"/>
      <c r="Z47" s="439"/>
      <c r="AA47" s="439"/>
      <c r="AB47" s="439"/>
      <c r="AC47" s="440"/>
    </row>
    <row r="54" spans="6:83" ht="29.15" x14ac:dyDescent="0.65">
      <c r="F54" s="430" t="s">
        <v>333</v>
      </c>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O54" s="273" t="s">
        <v>940</v>
      </c>
      <c r="AP54" s="250"/>
      <c r="AQ54" s="250" t="s">
        <v>940</v>
      </c>
      <c r="AZ54" s="250"/>
      <c r="BL54" s="250"/>
    </row>
    <row r="55" spans="6:83" ht="18" customHeight="1" x14ac:dyDescent="0.65">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row>
    <row r="56" spans="6:83" ht="18" customHeight="1" x14ac:dyDescent="0.65">
      <c r="F56" s="133"/>
    </row>
    <row r="57" spans="6:83" ht="25.3" customHeight="1" x14ac:dyDescent="0.65">
      <c r="F57" s="156" t="s">
        <v>359</v>
      </c>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J57" s="423">
        <v>2</v>
      </c>
      <c r="AK57" s="423"/>
      <c r="AO57" s="273" t="s">
        <v>960</v>
      </c>
      <c r="AP57" s="274" t="str">
        <f ca="1">HYPERLINK("#"&amp;CELL("address",C91),AO57)</f>
        <v>軽費老人ホーム（ケアハウス）自主点検表の作成について</v>
      </c>
      <c r="AQ57" s="271"/>
      <c r="AR57" s="271"/>
      <c r="AS57" s="271"/>
      <c r="AT57" s="271"/>
      <c r="AU57" s="271"/>
      <c r="AV57" s="271"/>
      <c r="AW57" s="271"/>
      <c r="AX57" s="271"/>
      <c r="AY57" s="271"/>
      <c r="AZ57" s="271"/>
      <c r="BA57" s="271"/>
      <c r="BB57" s="271"/>
      <c r="BC57" s="271"/>
      <c r="BD57" s="271"/>
      <c r="BE57" s="271"/>
      <c r="BF57" s="271"/>
      <c r="BG57" s="271"/>
      <c r="BH57" s="271"/>
      <c r="BI57" s="271"/>
      <c r="BJ57" s="271"/>
      <c r="BL57" s="271"/>
      <c r="BM57" s="271"/>
      <c r="BN57" s="271"/>
      <c r="BO57" s="271"/>
      <c r="BP57" s="271"/>
      <c r="BQ57" s="271"/>
      <c r="BR57" s="271"/>
      <c r="BS57" s="271"/>
      <c r="BT57" s="271"/>
      <c r="BU57" s="271"/>
      <c r="BV57" s="271"/>
      <c r="BW57" s="271"/>
      <c r="BX57" s="271"/>
      <c r="BY57" s="271"/>
      <c r="BZ57" s="271"/>
      <c r="CA57" s="271"/>
      <c r="CB57" s="271"/>
      <c r="CC57" s="271"/>
      <c r="CD57" s="271"/>
      <c r="CE57" s="271"/>
    </row>
    <row r="58" spans="6:83" ht="25.3" customHeight="1" x14ac:dyDescent="0.65">
      <c r="F58" s="156" t="s">
        <v>358</v>
      </c>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J58" s="423">
        <v>3</v>
      </c>
      <c r="AK58" s="423"/>
      <c r="AO58" s="273" t="s">
        <v>932</v>
      </c>
      <c r="AP58" s="274" t="str">
        <f ca="1">HYPERLINK("#"&amp;CELL("address",C138),AO58)</f>
        <v>根拠法令等</v>
      </c>
      <c r="AQ58" s="271"/>
      <c r="AR58" s="271"/>
      <c r="AS58" s="271"/>
      <c r="AT58" s="271"/>
      <c r="AU58" s="271"/>
      <c r="AV58" s="271"/>
      <c r="AW58" s="271"/>
      <c r="AX58" s="271"/>
      <c r="AY58" s="271"/>
      <c r="AZ58" s="271"/>
      <c r="BA58" s="271"/>
      <c r="BB58" s="271"/>
      <c r="BC58" s="271"/>
      <c r="BD58" s="271"/>
      <c r="BE58" s="271"/>
      <c r="BF58" s="271"/>
      <c r="BG58" s="271"/>
      <c r="BH58" s="271"/>
      <c r="BI58" s="271"/>
      <c r="BJ58" s="271"/>
      <c r="BL58" s="271"/>
      <c r="BM58" s="271"/>
      <c r="BN58" s="271"/>
      <c r="BO58" s="271"/>
      <c r="BP58" s="271"/>
      <c r="BQ58" s="271"/>
      <c r="BR58" s="271"/>
      <c r="BS58" s="271"/>
      <c r="BT58" s="271"/>
      <c r="BU58" s="271"/>
      <c r="BV58" s="271"/>
      <c r="BW58" s="271"/>
      <c r="BX58" s="271"/>
      <c r="BY58" s="271"/>
      <c r="BZ58" s="271"/>
      <c r="CA58" s="271"/>
      <c r="CB58" s="271"/>
      <c r="CC58" s="271"/>
      <c r="CD58" s="271"/>
      <c r="CE58" s="271"/>
    </row>
    <row r="59" spans="6:83" ht="25.3" customHeight="1" x14ac:dyDescent="0.65">
      <c r="F59" s="445" t="s">
        <v>327</v>
      </c>
      <c r="G59" s="445"/>
      <c r="H59" s="157"/>
      <c r="I59" s="156" t="s">
        <v>360</v>
      </c>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J59" s="423">
        <v>5</v>
      </c>
      <c r="AK59" s="423"/>
      <c r="AO59" s="273" t="s">
        <v>961</v>
      </c>
      <c r="AP59" s="274" t="str">
        <f ca="1">HYPERLINK("#"&amp;CELL("address",'自主点検表（ケアハウス）'!B5),AO59)</f>
        <v>第１ 一般的事項</v>
      </c>
      <c r="AQ59" s="271"/>
      <c r="AR59" s="271"/>
      <c r="AS59" s="271"/>
      <c r="AT59" s="271"/>
      <c r="AU59" s="271"/>
      <c r="AV59" s="271"/>
      <c r="AW59" s="271"/>
      <c r="AX59" s="271"/>
      <c r="AY59" s="271"/>
      <c r="AZ59" s="271"/>
      <c r="BA59" s="271"/>
      <c r="BB59" s="271"/>
      <c r="BC59" s="271"/>
      <c r="BD59" s="271"/>
      <c r="BE59" s="271"/>
      <c r="BF59" s="271"/>
      <c r="BG59" s="271"/>
      <c r="BH59" s="271"/>
      <c r="BI59" s="271"/>
      <c r="BJ59" s="271"/>
      <c r="BL59" s="271"/>
      <c r="BM59" s="271"/>
      <c r="BN59" s="271"/>
      <c r="BO59" s="271"/>
      <c r="BP59" s="271"/>
      <c r="BQ59" s="271"/>
      <c r="BR59" s="271"/>
      <c r="BS59" s="271"/>
      <c r="BT59" s="271"/>
      <c r="BU59" s="271"/>
      <c r="BV59" s="271"/>
      <c r="BW59" s="271"/>
      <c r="BX59" s="271"/>
      <c r="BY59" s="271"/>
      <c r="BZ59" s="271"/>
      <c r="CA59" s="271"/>
      <c r="CB59" s="271"/>
      <c r="CC59" s="271"/>
      <c r="CD59" s="271"/>
      <c r="CE59" s="271"/>
    </row>
    <row r="60" spans="6:83" ht="25.3" customHeight="1" x14ac:dyDescent="0.65">
      <c r="F60" s="445" t="s">
        <v>328</v>
      </c>
      <c r="G60" s="445"/>
      <c r="H60" s="157"/>
      <c r="I60" s="156" t="s">
        <v>357</v>
      </c>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J60" s="423">
        <v>6</v>
      </c>
      <c r="AK60" s="423"/>
      <c r="AO60" s="273" t="s">
        <v>962</v>
      </c>
      <c r="AP60" s="274" t="str">
        <f ca="1">HYPERLINK("#"&amp;CELL("address",'自主点検表（ケアハウス）'!B72),AO60)</f>
        <v>第２ 職員に関する事項</v>
      </c>
      <c r="AQ60" s="271"/>
      <c r="AR60" s="271"/>
      <c r="AS60" s="271"/>
      <c r="AT60" s="271"/>
      <c r="AU60" s="271"/>
      <c r="AV60" s="271"/>
      <c r="AW60" s="271"/>
      <c r="AX60" s="271"/>
      <c r="AY60" s="271"/>
      <c r="AZ60" s="271"/>
      <c r="BA60" s="271"/>
      <c r="BB60" s="271"/>
      <c r="BC60" s="271"/>
      <c r="BD60" s="271"/>
      <c r="BE60" s="271"/>
      <c r="BF60" s="271"/>
      <c r="BG60" s="271"/>
      <c r="BH60" s="271"/>
      <c r="BI60" s="271"/>
      <c r="BJ60" s="271"/>
      <c r="BL60" s="271"/>
      <c r="BM60" s="271"/>
      <c r="BN60" s="271"/>
      <c r="BO60" s="271"/>
      <c r="BP60" s="271"/>
      <c r="BQ60" s="271"/>
      <c r="BR60" s="271"/>
      <c r="BS60" s="271"/>
      <c r="BT60" s="271"/>
      <c r="BU60" s="271"/>
      <c r="BV60" s="271"/>
      <c r="BW60" s="271"/>
      <c r="BX60" s="271"/>
      <c r="BY60" s="271"/>
      <c r="BZ60" s="271"/>
      <c r="CA60" s="271"/>
      <c r="CB60" s="271"/>
      <c r="CC60" s="271"/>
      <c r="CD60" s="271"/>
      <c r="CE60" s="271"/>
    </row>
    <row r="61" spans="6:83" ht="25.3" customHeight="1" x14ac:dyDescent="0.65">
      <c r="F61" s="445" t="s">
        <v>329</v>
      </c>
      <c r="G61" s="445"/>
      <c r="H61" s="157"/>
      <c r="I61" s="156" t="s">
        <v>356</v>
      </c>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J61" s="423">
        <v>10</v>
      </c>
      <c r="AK61" s="423"/>
      <c r="AO61" s="273" t="s">
        <v>963</v>
      </c>
      <c r="AP61" s="274" t="str">
        <f ca="1">HYPERLINK("#"&amp;CELL("address",'自主点検表（ケアハウス）'!B265),AO61)</f>
        <v>第３ 設備に関する事項</v>
      </c>
      <c r="AQ61" s="271"/>
      <c r="AR61" s="271"/>
      <c r="AS61" s="271"/>
      <c r="AT61" s="271"/>
      <c r="AU61" s="271"/>
      <c r="AV61" s="271"/>
      <c r="AW61" s="271"/>
      <c r="AX61" s="271"/>
      <c r="AY61" s="271"/>
      <c r="AZ61" s="271"/>
      <c r="BA61" s="271"/>
      <c r="BB61" s="271"/>
      <c r="BC61" s="271"/>
      <c r="BD61" s="271"/>
      <c r="BE61" s="271"/>
      <c r="BF61" s="271"/>
      <c r="BG61" s="271"/>
      <c r="BH61" s="271"/>
      <c r="BI61" s="271"/>
      <c r="BJ61" s="271"/>
      <c r="BL61" s="271"/>
      <c r="BM61" s="271"/>
      <c r="BN61" s="271"/>
      <c r="BO61" s="271"/>
      <c r="BP61" s="271"/>
      <c r="BQ61" s="271"/>
      <c r="BR61" s="271"/>
      <c r="BS61" s="271"/>
      <c r="BT61" s="271"/>
      <c r="BU61" s="271"/>
      <c r="BV61" s="271"/>
      <c r="BW61" s="271"/>
      <c r="BX61" s="271"/>
      <c r="BY61" s="271"/>
      <c r="BZ61" s="271"/>
      <c r="CA61" s="271"/>
      <c r="CB61" s="271"/>
      <c r="CC61" s="271"/>
      <c r="CD61" s="271"/>
      <c r="CE61" s="271"/>
    </row>
    <row r="62" spans="6:83" ht="25.3" customHeight="1" x14ac:dyDescent="0.65">
      <c r="F62" s="445" t="s">
        <v>330</v>
      </c>
      <c r="G62" s="445"/>
      <c r="H62" s="157"/>
      <c r="I62" s="156" t="s">
        <v>355</v>
      </c>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J62" s="423">
        <v>11</v>
      </c>
      <c r="AK62" s="423"/>
      <c r="AO62" s="273" t="s">
        <v>964</v>
      </c>
      <c r="AP62" s="274" t="str">
        <f ca="1">HYPERLINK("#"&amp;CELL("address",'自主点検表（ケアハウス）'!B312),AO62)</f>
        <v>第４ 運営に関する基準</v>
      </c>
      <c r="AQ62" s="271"/>
      <c r="AR62" s="271"/>
      <c r="AS62" s="271"/>
      <c r="AT62" s="271"/>
      <c r="AU62" s="271"/>
      <c r="AV62" s="271"/>
      <c r="AW62" s="271"/>
      <c r="AX62" s="271"/>
      <c r="AY62" s="271"/>
      <c r="AZ62" s="271"/>
      <c r="BA62" s="271"/>
      <c r="BB62" s="271"/>
      <c r="BC62" s="271"/>
      <c r="BD62" s="271"/>
      <c r="BE62" s="271"/>
      <c r="BF62" s="271"/>
      <c r="BG62" s="271"/>
      <c r="BH62" s="271"/>
      <c r="BI62" s="271"/>
      <c r="BJ62" s="271"/>
      <c r="BL62" s="271"/>
      <c r="BM62" s="271"/>
      <c r="BN62" s="271"/>
      <c r="BO62" s="271"/>
      <c r="BP62" s="271"/>
      <c r="BQ62" s="271"/>
      <c r="BR62" s="271"/>
      <c r="BS62" s="271"/>
      <c r="BT62" s="271"/>
      <c r="BU62" s="271"/>
      <c r="BV62" s="271"/>
      <c r="BW62" s="271"/>
      <c r="BX62" s="271"/>
      <c r="BY62" s="271"/>
      <c r="BZ62" s="271"/>
      <c r="CA62" s="271"/>
      <c r="CB62" s="271"/>
      <c r="CC62" s="271"/>
      <c r="CD62" s="271"/>
      <c r="CE62" s="271"/>
    </row>
    <row r="63" spans="6:83" ht="25.3" customHeight="1" x14ac:dyDescent="0.65">
      <c r="F63" s="445" t="s">
        <v>331</v>
      </c>
      <c r="G63" s="445"/>
      <c r="H63" s="157"/>
      <c r="I63" s="156" t="s">
        <v>354</v>
      </c>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J63" s="423">
        <v>12</v>
      </c>
      <c r="AK63" s="423"/>
      <c r="AO63" s="273" t="s">
        <v>965</v>
      </c>
      <c r="AP63" s="274" t="str">
        <f ca="1">HYPERLINK("#"&amp;CELL("address",'自主点検表（ケアハウス）'!B351),AO63)</f>
        <v>第５ サービスの提供に関する事項</v>
      </c>
      <c r="AQ63" s="271"/>
      <c r="AR63" s="271"/>
      <c r="AS63" s="271"/>
      <c r="AT63" s="271"/>
      <c r="AU63" s="271"/>
      <c r="AV63" s="271"/>
      <c r="AW63" s="271"/>
      <c r="AX63" s="271"/>
      <c r="AY63" s="271"/>
      <c r="AZ63" s="271"/>
      <c r="BA63" s="271"/>
      <c r="BB63" s="271"/>
      <c r="BC63" s="271"/>
      <c r="BD63" s="271"/>
      <c r="BE63" s="271"/>
      <c r="BF63" s="271"/>
      <c r="BG63" s="271"/>
      <c r="BH63" s="271"/>
      <c r="BI63" s="271"/>
      <c r="BJ63" s="271"/>
      <c r="BL63" s="271"/>
      <c r="BM63" s="271"/>
      <c r="BN63" s="271"/>
      <c r="BO63" s="271"/>
      <c r="BP63" s="271"/>
      <c r="BQ63" s="271"/>
      <c r="BR63" s="271"/>
      <c r="BS63" s="271"/>
      <c r="BT63" s="271"/>
      <c r="BU63" s="271"/>
      <c r="BV63" s="271"/>
      <c r="BW63" s="271"/>
      <c r="BX63" s="271"/>
      <c r="BY63" s="271"/>
      <c r="BZ63" s="271"/>
      <c r="CA63" s="271"/>
      <c r="CB63" s="271"/>
      <c r="CC63" s="271"/>
      <c r="CD63" s="271"/>
      <c r="CE63" s="271"/>
    </row>
    <row r="64" spans="6:83" ht="25.3" customHeight="1" x14ac:dyDescent="0.65">
      <c r="F64" s="445">
        <v>1</v>
      </c>
      <c r="G64" s="445"/>
      <c r="H64" s="157"/>
      <c r="I64" s="156" t="s">
        <v>353</v>
      </c>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J64" s="423">
        <v>12</v>
      </c>
      <c r="AK64" s="423"/>
      <c r="AO64" s="273" t="s">
        <v>966</v>
      </c>
      <c r="AP64" s="274" t="str">
        <f ca="1">HYPERLINK("#"&amp;CELL("address",'自主点検表（ケアハウス）'!B356),AO64)</f>
        <v>1 入退所</v>
      </c>
      <c r="AQ64" s="271"/>
      <c r="AR64" s="271"/>
      <c r="AS64" s="271"/>
      <c r="AT64" s="271"/>
      <c r="AU64" s="271"/>
      <c r="AV64" s="271"/>
      <c r="AW64" s="271"/>
      <c r="AX64" s="271"/>
      <c r="AY64" s="271"/>
      <c r="AZ64" s="271"/>
      <c r="BA64" s="271"/>
      <c r="BB64" s="271"/>
      <c r="BC64" s="271"/>
      <c r="BD64" s="271"/>
      <c r="BE64" s="271"/>
      <c r="BF64" s="271"/>
      <c r="BG64" s="271"/>
      <c r="BH64" s="271"/>
      <c r="BI64" s="271"/>
      <c r="BJ64" s="271"/>
      <c r="BL64" s="271"/>
      <c r="BM64" s="271"/>
      <c r="BN64" s="271"/>
      <c r="BO64" s="271"/>
      <c r="BP64" s="271"/>
      <c r="BQ64" s="271"/>
      <c r="BR64" s="271"/>
      <c r="BS64" s="271"/>
      <c r="BT64" s="271"/>
      <c r="BU64" s="271"/>
      <c r="BV64" s="271"/>
      <c r="BW64" s="271"/>
      <c r="BX64" s="271"/>
      <c r="BY64" s="271"/>
      <c r="BZ64" s="271"/>
      <c r="CA64" s="271"/>
      <c r="CB64" s="271"/>
      <c r="CC64" s="271"/>
      <c r="CD64" s="271"/>
      <c r="CE64" s="271"/>
    </row>
    <row r="65" spans="6:83" ht="25.3" customHeight="1" x14ac:dyDescent="0.65">
      <c r="F65" s="445">
        <v>2</v>
      </c>
      <c r="G65" s="445"/>
      <c r="H65" s="157"/>
      <c r="I65" s="156" t="s">
        <v>352</v>
      </c>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J65" s="423">
        <v>12</v>
      </c>
      <c r="AK65" s="423"/>
      <c r="AO65" s="273" t="s">
        <v>967</v>
      </c>
      <c r="AP65" s="274" t="str">
        <f ca="1">HYPERLINK("#"&amp;CELL("address",'自主点検表（ケアハウス）'!B375),AO65)</f>
        <v>2 サービス提供の記録</v>
      </c>
      <c r="AQ65" s="271"/>
      <c r="AR65" s="271"/>
      <c r="AS65" s="271"/>
      <c r="AT65" s="271"/>
      <c r="AU65" s="271"/>
      <c r="AV65" s="271"/>
      <c r="AW65" s="271"/>
      <c r="AX65" s="271"/>
      <c r="AY65" s="271"/>
      <c r="AZ65" s="271"/>
      <c r="BA65" s="271"/>
      <c r="BB65" s="271"/>
      <c r="BC65" s="271"/>
      <c r="BD65" s="271"/>
      <c r="BE65" s="271"/>
      <c r="BF65" s="271"/>
      <c r="BG65" s="271"/>
      <c r="BH65" s="271"/>
      <c r="BI65" s="271"/>
      <c r="BJ65" s="271"/>
      <c r="BL65" s="271"/>
      <c r="BM65" s="271"/>
      <c r="BN65" s="271"/>
      <c r="BO65" s="271"/>
      <c r="BP65" s="271"/>
      <c r="BQ65" s="271"/>
      <c r="BR65" s="271"/>
      <c r="BS65" s="271"/>
      <c r="BT65" s="271"/>
      <c r="BU65" s="271"/>
      <c r="BV65" s="271"/>
      <c r="BW65" s="271"/>
      <c r="BX65" s="271"/>
      <c r="BY65" s="271"/>
      <c r="BZ65" s="271"/>
      <c r="CA65" s="271"/>
      <c r="CB65" s="271"/>
      <c r="CC65" s="271"/>
      <c r="CD65" s="271"/>
      <c r="CE65" s="271"/>
    </row>
    <row r="66" spans="6:83" ht="25.3" customHeight="1" x14ac:dyDescent="0.65">
      <c r="F66" s="445">
        <v>3</v>
      </c>
      <c r="G66" s="445"/>
      <c r="H66" s="157"/>
      <c r="I66" s="156" t="s">
        <v>351</v>
      </c>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J66" s="423">
        <v>12</v>
      </c>
      <c r="AK66" s="423"/>
      <c r="AO66" s="273" t="s">
        <v>968</v>
      </c>
      <c r="AP66" s="274" t="str">
        <f ca="1">HYPERLINK("#"&amp;CELL("address",'自主点検表（ケアハウス）'!B383),AO66)</f>
        <v>3 利用料等の受領</v>
      </c>
      <c r="AQ66" s="271"/>
      <c r="AR66" s="271"/>
      <c r="AS66" s="271"/>
      <c r="AT66" s="271"/>
      <c r="AU66" s="271"/>
      <c r="AV66" s="271"/>
      <c r="AW66" s="271"/>
      <c r="AX66" s="271"/>
      <c r="AY66" s="271"/>
      <c r="AZ66" s="271"/>
      <c r="BA66" s="271"/>
      <c r="BB66" s="271"/>
      <c r="BC66" s="271"/>
      <c r="BD66" s="271"/>
      <c r="BE66" s="271"/>
      <c r="BF66" s="271"/>
      <c r="BG66" s="271"/>
      <c r="BH66" s="271"/>
      <c r="BI66" s="271"/>
      <c r="BJ66" s="271"/>
      <c r="BL66" s="271"/>
      <c r="BM66" s="271"/>
      <c r="BN66" s="271"/>
      <c r="BO66" s="271"/>
      <c r="BP66" s="271"/>
      <c r="BQ66" s="271"/>
      <c r="BR66" s="271"/>
      <c r="BS66" s="271"/>
      <c r="BT66" s="271"/>
      <c r="BU66" s="271"/>
      <c r="BV66" s="271"/>
      <c r="BW66" s="271"/>
      <c r="BX66" s="271"/>
      <c r="BY66" s="271"/>
      <c r="BZ66" s="271"/>
      <c r="CA66" s="271"/>
      <c r="CB66" s="271"/>
      <c r="CC66" s="271"/>
      <c r="CD66" s="271"/>
      <c r="CE66" s="271"/>
    </row>
    <row r="67" spans="6:83" ht="25.3" customHeight="1" x14ac:dyDescent="0.65">
      <c r="F67" s="445">
        <v>4</v>
      </c>
      <c r="G67" s="445"/>
      <c r="H67" s="157"/>
      <c r="I67" s="156" t="s">
        <v>362</v>
      </c>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J67" s="423">
        <v>14</v>
      </c>
      <c r="AK67" s="423"/>
      <c r="AO67" s="273" t="s">
        <v>969</v>
      </c>
      <c r="AP67" s="274" t="str">
        <f ca="1">HYPERLINK("#"&amp;CELL("address",'自主点検表（ケアハウス）'!B466),AO67)</f>
        <v>4 サービス提供の方針（身体拘束、高齢者虐待）</v>
      </c>
      <c r="AQ67" s="271"/>
      <c r="AR67" s="271"/>
      <c r="AS67" s="271"/>
      <c r="AT67" s="271"/>
      <c r="AU67" s="271"/>
      <c r="AV67" s="271"/>
      <c r="AW67" s="271"/>
      <c r="AX67" s="271"/>
      <c r="AY67" s="271"/>
      <c r="AZ67" s="271"/>
      <c r="BA67" s="271"/>
      <c r="BB67" s="271"/>
      <c r="BC67" s="271"/>
      <c r="BD67" s="271"/>
      <c r="BE67" s="271"/>
      <c r="BF67" s="271"/>
      <c r="BG67" s="271"/>
      <c r="BH67" s="271"/>
      <c r="BI67" s="271"/>
      <c r="BJ67" s="271"/>
      <c r="BL67" s="271"/>
      <c r="BM67" s="271"/>
      <c r="BN67" s="271"/>
      <c r="BO67" s="271"/>
      <c r="BP67" s="271"/>
      <c r="BQ67" s="271"/>
      <c r="BR67" s="271"/>
      <c r="BS67" s="271"/>
      <c r="BT67" s="271"/>
      <c r="BU67" s="271"/>
      <c r="BV67" s="271"/>
      <c r="BW67" s="271"/>
      <c r="BX67" s="271"/>
      <c r="BY67" s="271"/>
      <c r="BZ67" s="271"/>
      <c r="CA67" s="271"/>
      <c r="CB67" s="271"/>
      <c r="CC67" s="271"/>
      <c r="CD67" s="271"/>
      <c r="CE67" s="271"/>
    </row>
    <row r="68" spans="6:83" ht="25.3" customHeight="1" x14ac:dyDescent="0.65">
      <c r="F68" s="445">
        <v>5</v>
      </c>
      <c r="G68" s="445"/>
      <c r="H68" s="157"/>
      <c r="I68" s="156" t="s">
        <v>350</v>
      </c>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J68" s="423">
        <v>21</v>
      </c>
      <c r="AK68" s="423"/>
      <c r="AO68" s="273" t="s">
        <v>970</v>
      </c>
      <c r="AP68" s="274" t="str">
        <f ca="1">HYPERLINK("#"&amp;CELL("address",'自主点検表（ケアハウス）'!B762),AO68)</f>
        <v>5 食事</v>
      </c>
      <c r="AQ68" s="271"/>
      <c r="AR68" s="271"/>
      <c r="AS68" s="271"/>
      <c r="AT68" s="271"/>
      <c r="AU68" s="271"/>
      <c r="AV68" s="271"/>
      <c r="AW68" s="271"/>
      <c r="AX68" s="271"/>
      <c r="AY68" s="271"/>
      <c r="AZ68" s="271"/>
      <c r="BA68" s="271"/>
      <c r="BB68" s="271"/>
      <c r="BC68" s="271"/>
      <c r="BD68" s="271"/>
      <c r="BE68" s="271"/>
      <c r="BF68" s="271"/>
      <c r="BG68" s="271"/>
      <c r="BH68" s="271"/>
      <c r="BI68" s="271"/>
      <c r="BJ68" s="271"/>
      <c r="BL68" s="271"/>
      <c r="BM68" s="271"/>
      <c r="BN68" s="271"/>
      <c r="BO68" s="271"/>
      <c r="BP68" s="271"/>
      <c r="BQ68" s="271"/>
      <c r="BR68" s="271"/>
      <c r="BS68" s="271"/>
      <c r="BT68" s="271"/>
      <c r="BU68" s="271"/>
      <c r="BV68" s="271"/>
      <c r="BW68" s="271"/>
      <c r="BX68" s="271"/>
      <c r="BY68" s="271"/>
      <c r="BZ68" s="271"/>
      <c r="CA68" s="271"/>
      <c r="CB68" s="271"/>
      <c r="CC68" s="271"/>
      <c r="CD68" s="271"/>
      <c r="CE68" s="271"/>
    </row>
    <row r="69" spans="6:83" ht="25.3" customHeight="1" x14ac:dyDescent="0.65">
      <c r="F69" s="445">
        <v>6</v>
      </c>
      <c r="G69" s="445"/>
      <c r="H69" s="157"/>
      <c r="I69" s="156" t="s">
        <v>349</v>
      </c>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J69" s="423">
        <v>21</v>
      </c>
      <c r="AK69" s="423"/>
      <c r="AO69" s="273" t="s">
        <v>971</v>
      </c>
      <c r="AP69" s="274" t="str">
        <f ca="1">HYPERLINK("#"&amp;CELL("address",'自主点検表（ケアハウス）'!B791),AO69)</f>
        <v>6 生活相談等</v>
      </c>
      <c r="AQ69" s="271"/>
      <c r="AR69" s="271"/>
      <c r="AS69" s="271"/>
      <c r="AT69" s="271"/>
      <c r="AU69" s="271"/>
      <c r="AV69" s="271"/>
      <c r="AW69" s="271"/>
      <c r="AX69" s="271"/>
      <c r="AY69" s="271"/>
      <c r="AZ69" s="271"/>
      <c r="BA69" s="271"/>
      <c r="BB69" s="271"/>
      <c r="BC69" s="271"/>
      <c r="BD69" s="271"/>
      <c r="BE69" s="271"/>
      <c r="BF69" s="271"/>
      <c r="BG69" s="271"/>
      <c r="BH69" s="271"/>
      <c r="BI69" s="271"/>
      <c r="BJ69" s="271"/>
      <c r="BL69" s="271"/>
      <c r="BM69" s="271"/>
      <c r="BN69" s="271"/>
      <c r="BO69" s="271"/>
      <c r="BP69" s="271"/>
      <c r="BQ69" s="271"/>
      <c r="BR69" s="271"/>
      <c r="BS69" s="271"/>
      <c r="BT69" s="271"/>
      <c r="BU69" s="271"/>
      <c r="BV69" s="271"/>
      <c r="BW69" s="271"/>
      <c r="BX69" s="271"/>
      <c r="BY69" s="271"/>
      <c r="BZ69" s="271"/>
      <c r="CA69" s="271"/>
      <c r="CB69" s="271"/>
      <c r="CC69" s="271"/>
      <c r="CD69" s="271"/>
      <c r="CE69" s="271"/>
    </row>
    <row r="70" spans="6:83" ht="25.3" customHeight="1" x14ac:dyDescent="0.65">
      <c r="F70" s="445">
        <v>7</v>
      </c>
      <c r="G70" s="445"/>
      <c r="H70" s="157"/>
      <c r="I70" s="156" t="s">
        <v>348</v>
      </c>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J70" s="423">
        <v>22</v>
      </c>
      <c r="AK70" s="423"/>
      <c r="AO70" s="273" t="s">
        <v>972</v>
      </c>
      <c r="AP70" s="274" t="str">
        <f ca="1">HYPERLINK("#"&amp;CELL("address",'自主点検表（ケアハウス）'!B831),AO70)</f>
        <v>7 居宅サービス等の利用</v>
      </c>
      <c r="AQ70" s="271"/>
      <c r="AR70" s="271"/>
      <c r="AS70" s="271"/>
      <c r="AT70" s="271"/>
      <c r="AU70" s="271"/>
      <c r="AV70" s="271"/>
      <c r="AW70" s="271"/>
      <c r="AX70" s="271"/>
      <c r="AY70" s="271"/>
      <c r="AZ70" s="271"/>
      <c r="BA70" s="271"/>
      <c r="BB70" s="271"/>
      <c r="BC70" s="271"/>
      <c r="BD70" s="271"/>
      <c r="BE70" s="271"/>
      <c r="BF70" s="271"/>
      <c r="BG70" s="271"/>
      <c r="BH70" s="271"/>
      <c r="BI70" s="271"/>
      <c r="BJ70" s="271"/>
      <c r="BL70" s="271"/>
      <c r="BM70" s="271"/>
      <c r="BN70" s="271"/>
      <c r="BO70" s="271"/>
      <c r="BP70" s="271"/>
      <c r="BQ70" s="271"/>
      <c r="BR70" s="271"/>
      <c r="BS70" s="271"/>
      <c r="BT70" s="271"/>
      <c r="BU70" s="271"/>
      <c r="BV70" s="271"/>
      <c r="BW70" s="271"/>
      <c r="BX70" s="271"/>
      <c r="BY70" s="271"/>
      <c r="BZ70" s="271"/>
      <c r="CA70" s="271"/>
      <c r="CB70" s="271"/>
      <c r="CC70" s="271"/>
      <c r="CD70" s="271"/>
      <c r="CE70" s="271"/>
    </row>
    <row r="71" spans="6:83" ht="25.3" customHeight="1" x14ac:dyDescent="0.65">
      <c r="F71" s="445">
        <v>8</v>
      </c>
      <c r="G71" s="445"/>
      <c r="H71" s="157"/>
      <c r="I71" s="156" t="s">
        <v>347</v>
      </c>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J71" s="423">
        <v>22</v>
      </c>
      <c r="AK71" s="423"/>
      <c r="AO71" s="273" t="s">
        <v>973</v>
      </c>
      <c r="AP71" s="274" t="str">
        <f ca="1">HYPERLINK("#"&amp;CELL("address",'自主点検表（ケアハウス）'!B837),AO71)</f>
        <v>8 健康管理</v>
      </c>
      <c r="AQ71" s="271"/>
      <c r="AR71" s="271"/>
      <c r="AS71" s="271"/>
      <c r="AT71" s="271"/>
      <c r="AU71" s="271"/>
      <c r="AV71" s="271"/>
      <c r="AW71" s="271"/>
      <c r="AX71" s="271"/>
      <c r="AY71" s="271"/>
      <c r="AZ71" s="271"/>
      <c r="BA71" s="271"/>
      <c r="BB71" s="271"/>
      <c r="BC71" s="271"/>
      <c r="BD71" s="271"/>
      <c r="BE71" s="271"/>
      <c r="BF71" s="271"/>
      <c r="BG71" s="271"/>
      <c r="BH71" s="271"/>
      <c r="BI71" s="271"/>
      <c r="BJ71" s="271"/>
      <c r="BL71" s="271"/>
      <c r="BM71" s="271"/>
      <c r="BN71" s="271"/>
      <c r="BO71" s="271"/>
      <c r="BP71" s="271"/>
      <c r="BQ71" s="271"/>
      <c r="BR71" s="271"/>
      <c r="BS71" s="271"/>
      <c r="BT71" s="271"/>
      <c r="BU71" s="271"/>
      <c r="BV71" s="271"/>
      <c r="BW71" s="271"/>
      <c r="BX71" s="271"/>
      <c r="BY71" s="271"/>
      <c r="BZ71" s="271"/>
      <c r="CA71" s="271"/>
      <c r="CB71" s="271"/>
      <c r="CC71" s="271"/>
      <c r="CD71" s="271"/>
      <c r="CE71" s="271"/>
    </row>
    <row r="72" spans="6:83" ht="25.3" customHeight="1" x14ac:dyDescent="0.65">
      <c r="F72" s="445">
        <v>9</v>
      </c>
      <c r="G72" s="445"/>
      <c r="H72" s="157"/>
      <c r="I72" s="156" t="s">
        <v>346</v>
      </c>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J72" s="423">
        <v>22</v>
      </c>
      <c r="AK72" s="423"/>
      <c r="AO72" s="273" t="s">
        <v>974</v>
      </c>
      <c r="AP72" s="274" t="str">
        <f ca="1">HYPERLINK("#"&amp;CELL("address",'自主点検表（ケアハウス）'!B844),AO72)</f>
        <v>9 施設長の責務</v>
      </c>
      <c r="AQ72" s="271"/>
      <c r="AR72" s="271"/>
      <c r="AS72" s="271"/>
      <c r="AT72" s="271"/>
      <c r="AU72" s="271"/>
      <c r="AV72" s="271"/>
      <c r="AW72" s="271"/>
      <c r="AX72" s="271"/>
      <c r="AY72" s="271"/>
      <c r="AZ72" s="271"/>
      <c r="BA72" s="271"/>
      <c r="BB72" s="271"/>
      <c r="BC72" s="271"/>
      <c r="BD72" s="271"/>
      <c r="BE72" s="271"/>
      <c r="BF72" s="271"/>
      <c r="BG72" s="271"/>
      <c r="BH72" s="271"/>
      <c r="BI72" s="271"/>
      <c r="BJ72" s="271"/>
      <c r="BL72" s="271"/>
      <c r="BM72" s="271"/>
      <c r="BN72" s="271"/>
      <c r="BO72" s="271"/>
      <c r="BP72" s="271"/>
      <c r="BQ72" s="271"/>
      <c r="BR72" s="271"/>
      <c r="BS72" s="271"/>
      <c r="BT72" s="271"/>
      <c r="BU72" s="271"/>
      <c r="BV72" s="271"/>
      <c r="BW72" s="271"/>
      <c r="BX72" s="271"/>
      <c r="BY72" s="271"/>
      <c r="BZ72" s="271"/>
      <c r="CA72" s="271"/>
      <c r="CB72" s="271"/>
      <c r="CC72" s="271"/>
      <c r="CD72" s="271"/>
      <c r="CE72" s="271"/>
    </row>
    <row r="73" spans="6:83" ht="25.3" customHeight="1" x14ac:dyDescent="0.65">
      <c r="F73" s="445">
        <v>10</v>
      </c>
      <c r="G73" s="445"/>
      <c r="H73" s="157"/>
      <c r="I73" s="156" t="s">
        <v>345</v>
      </c>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J73" s="423">
        <v>23</v>
      </c>
      <c r="AK73" s="423"/>
      <c r="AO73" s="273" t="s">
        <v>975</v>
      </c>
      <c r="AP73" s="274" t="str">
        <f ca="1">HYPERLINK("#"&amp;CELL("address",'自主点検表（ケアハウス）'!B856),AO73)</f>
        <v>10 生活相談員の責務</v>
      </c>
      <c r="AQ73" s="271"/>
      <c r="AR73" s="271"/>
      <c r="AS73" s="271"/>
      <c r="AT73" s="271"/>
      <c r="AU73" s="271"/>
      <c r="AV73" s="271"/>
      <c r="AW73" s="271"/>
      <c r="AX73" s="271"/>
      <c r="AY73" s="271"/>
      <c r="AZ73" s="271"/>
      <c r="BA73" s="271"/>
      <c r="BB73" s="271"/>
      <c r="BC73" s="271"/>
      <c r="BD73" s="271"/>
      <c r="BE73" s="271"/>
      <c r="BF73" s="271"/>
      <c r="BG73" s="271"/>
      <c r="BH73" s="271"/>
      <c r="BI73" s="271"/>
      <c r="BJ73" s="271"/>
      <c r="BL73" s="271"/>
      <c r="BM73" s="271"/>
      <c r="BN73" s="271"/>
      <c r="BO73" s="271"/>
      <c r="BP73" s="271"/>
      <c r="BQ73" s="271"/>
      <c r="BR73" s="271"/>
      <c r="BS73" s="271"/>
      <c r="BT73" s="271"/>
      <c r="BU73" s="271"/>
      <c r="BV73" s="271"/>
      <c r="BW73" s="271"/>
      <c r="BX73" s="271"/>
      <c r="BY73" s="271"/>
      <c r="BZ73" s="271"/>
      <c r="CA73" s="271"/>
      <c r="CB73" s="271"/>
      <c r="CC73" s="271"/>
      <c r="CD73" s="271"/>
      <c r="CE73" s="271"/>
    </row>
    <row r="74" spans="6:83" ht="25.3" customHeight="1" x14ac:dyDescent="0.65">
      <c r="F74" s="445">
        <v>11</v>
      </c>
      <c r="G74" s="445"/>
      <c r="H74" s="157"/>
      <c r="I74" s="156" t="s">
        <v>344</v>
      </c>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J74" s="423">
        <v>23</v>
      </c>
      <c r="AK74" s="423"/>
      <c r="AO74" s="273" t="s">
        <v>976</v>
      </c>
      <c r="AP74" s="274" t="str">
        <f ca="1">HYPERLINK("#"&amp;CELL("address",'自主点検表（ケアハウス）'!B873),AO74)</f>
        <v>11 勤務体制の確保等</v>
      </c>
      <c r="AQ74" s="271"/>
      <c r="AR74" s="271"/>
      <c r="AS74" s="271"/>
      <c r="AT74" s="271"/>
      <c r="AU74" s="271"/>
      <c r="AV74" s="271"/>
      <c r="AW74" s="271"/>
      <c r="AX74" s="271"/>
      <c r="AY74" s="271"/>
      <c r="AZ74" s="271"/>
      <c r="BA74" s="271"/>
      <c r="BB74" s="271"/>
      <c r="BC74" s="271"/>
      <c r="BD74" s="271"/>
      <c r="BE74" s="271"/>
      <c r="BF74" s="271"/>
      <c r="BG74" s="271"/>
      <c r="BH74" s="271"/>
      <c r="BI74" s="271"/>
      <c r="BJ74" s="271"/>
      <c r="BL74" s="271"/>
      <c r="BM74" s="271"/>
      <c r="BN74" s="271"/>
      <c r="BO74" s="271"/>
      <c r="BP74" s="271"/>
      <c r="BQ74" s="271"/>
      <c r="BR74" s="271"/>
      <c r="BS74" s="271"/>
      <c r="BT74" s="271"/>
      <c r="BU74" s="271"/>
      <c r="BV74" s="271"/>
      <c r="BW74" s="271"/>
      <c r="BX74" s="271"/>
      <c r="BY74" s="271"/>
      <c r="BZ74" s="271"/>
      <c r="CA74" s="271"/>
      <c r="CB74" s="271"/>
      <c r="CC74" s="271"/>
      <c r="CD74" s="271"/>
      <c r="CE74" s="271"/>
    </row>
    <row r="75" spans="6:83" ht="25.3" customHeight="1" x14ac:dyDescent="0.65">
      <c r="F75" s="445">
        <v>12</v>
      </c>
      <c r="G75" s="445"/>
      <c r="H75" s="157"/>
      <c r="I75" s="156" t="s">
        <v>343</v>
      </c>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J75" s="423">
        <v>24</v>
      </c>
      <c r="AK75" s="423"/>
      <c r="AO75" s="273" t="s">
        <v>977</v>
      </c>
      <c r="AP75" s="274" t="str">
        <f ca="1">HYPERLINK("#"&amp;CELL("address",'自主点検表（ケアハウス）'!B910),AO75)</f>
        <v>12 業務継続計画の策定等</v>
      </c>
      <c r="AQ75" s="271"/>
      <c r="AR75" s="271"/>
      <c r="AS75" s="271"/>
      <c r="AT75" s="271"/>
      <c r="AU75" s="271"/>
      <c r="AV75" s="271"/>
      <c r="AW75" s="271"/>
      <c r="AX75" s="271"/>
      <c r="AY75" s="271"/>
      <c r="AZ75" s="271"/>
      <c r="BA75" s="271"/>
      <c r="BB75" s="271"/>
      <c r="BC75" s="271"/>
      <c r="BD75" s="271"/>
      <c r="BE75" s="271"/>
      <c r="BF75" s="271"/>
      <c r="BG75" s="271"/>
      <c r="BH75" s="271"/>
      <c r="BI75" s="271"/>
      <c r="BJ75" s="271"/>
      <c r="BL75" s="271"/>
      <c r="BM75" s="271"/>
      <c r="BN75" s="271"/>
      <c r="BO75" s="271"/>
      <c r="BP75" s="271"/>
      <c r="BQ75" s="271"/>
      <c r="BR75" s="271"/>
      <c r="BS75" s="271"/>
      <c r="BT75" s="271"/>
      <c r="BU75" s="271"/>
      <c r="BV75" s="271"/>
      <c r="BW75" s="271"/>
      <c r="BX75" s="271"/>
      <c r="BY75" s="271"/>
      <c r="BZ75" s="271"/>
      <c r="CA75" s="271"/>
      <c r="CB75" s="271"/>
      <c r="CC75" s="271"/>
      <c r="CD75" s="271"/>
      <c r="CE75" s="271"/>
    </row>
    <row r="76" spans="6:83" ht="25.3" customHeight="1" x14ac:dyDescent="0.65">
      <c r="F76" s="445">
        <v>13</v>
      </c>
      <c r="G76" s="445"/>
      <c r="H76" s="157"/>
      <c r="I76" s="156" t="s">
        <v>342</v>
      </c>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J76" s="423">
        <v>25</v>
      </c>
      <c r="AK76" s="423"/>
      <c r="AO76" s="273" t="s">
        <v>978</v>
      </c>
      <c r="AP76" s="274" t="str">
        <f ca="1">HYPERLINK("#"&amp;CELL("address",'自主点検表（ケアハウス）'!B973),AO76)</f>
        <v>13 定員の遵守</v>
      </c>
      <c r="AQ76" s="271"/>
      <c r="AR76" s="271"/>
      <c r="AS76" s="271"/>
      <c r="AT76" s="271"/>
      <c r="AU76" s="271"/>
      <c r="AV76" s="271"/>
      <c r="AW76" s="271"/>
      <c r="AX76" s="271"/>
      <c r="AY76" s="271"/>
      <c r="AZ76" s="271"/>
      <c r="BA76" s="271"/>
      <c r="BB76" s="271"/>
      <c r="BC76" s="271"/>
      <c r="BD76" s="271"/>
      <c r="BE76" s="271"/>
      <c r="BF76" s="271"/>
      <c r="BG76" s="271"/>
      <c r="BH76" s="271"/>
      <c r="BI76" s="271"/>
      <c r="BJ76" s="271"/>
      <c r="BL76" s="271"/>
      <c r="BM76" s="271"/>
      <c r="BN76" s="271"/>
      <c r="BO76" s="271"/>
      <c r="BP76" s="271"/>
      <c r="BQ76" s="271"/>
      <c r="BR76" s="271"/>
      <c r="BS76" s="271"/>
      <c r="BT76" s="271"/>
      <c r="BU76" s="271"/>
      <c r="BV76" s="271"/>
      <c r="BW76" s="271"/>
      <c r="BX76" s="271"/>
      <c r="BY76" s="271"/>
      <c r="BZ76" s="271"/>
      <c r="CA76" s="271"/>
      <c r="CB76" s="271"/>
      <c r="CC76" s="271"/>
      <c r="CD76" s="271"/>
      <c r="CE76" s="271"/>
    </row>
    <row r="77" spans="6:83" ht="25.3" customHeight="1" x14ac:dyDescent="0.65">
      <c r="F77" s="445">
        <v>14</v>
      </c>
      <c r="G77" s="445"/>
      <c r="H77" s="157"/>
      <c r="I77" s="156" t="s">
        <v>341</v>
      </c>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J77" s="423">
        <v>25</v>
      </c>
      <c r="AK77" s="423"/>
      <c r="AO77" s="273" t="s">
        <v>979</v>
      </c>
      <c r="AP77" s="274" t="str">
        <f ca="1">HYPERLINK("#"&amp;CELL("address",'自主点検表（ケアハウス）'!B977),AO77)</f>
        <v>14 衛生管理等</v>
      </c>
      <c r="AQ77" s="271"/>
      <c r="AR77" s="271"/>
      <c r="AS77" s="271"/>
      <c r="AT77" s="271"/>
      <c r="AU77" s="271"/>
      <c r="AV77" s="271"/>
      <c r="AW77" s="271"/>
      <c r="AX77" s="271"/>
      <c r="AY77" s="271"/>
      <c r="AZ77" s="271"/>
      <c r="BA77" s="271"/>
      <c r="BB77" s="271"/>
      <c r="BC77" s="271"/>
      <c r="BD77" s="271"/>
      <c r="BE77" s="271"/>
      <c r="BF77" s="271"/>
      <c r="BG77" s="271"/>
      <c r="BH77" s="271"/>
      <c r="BI77" s="271"/>
      <c r="BJ77" s="271"/>
      <c r="BL77" s="271"/>
      <c r="BM77" s="271"/>
      <c r="BN77" s="271"/>
      <c r="BO77" s="271"/>
      <c r="BP77" s="271"/>
      <c r="BQ77" s="271"/>
      <c r="BR77" s="271"/>
      <c r="BS77" s="271"/>
      <c r="BT77" s="271"/>
      <c r="BU77" s="271"/>
      <c r="BV77" s="271"/>
      <c r="BW77" s="271"/>
      <c r="BX77" s="271"/>
      <c r="BY77" s="271"/>
      <c r="BZ77" s="271"/>
      <c r="CA77" s="271"/>
      <c r="CB77" s="271"/>
      <c r="CC77" s="271"/>
      <c r="CD77" s="271"/>
      <c r="CE77" s="271"/>
    </row>
    <row r="78" spans="6:83" ht="25.3" customHeight="1" x14ac:dyDescent="0.65">
      <c r="F78" s="445">
        <v>15</v>
      </c>
      <c r="G78" s="445"/>
      <c r="H78" s="157"/>
      <c r="I78" s="156" t="s">
        <v>340</v>
      </c>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J78" s="423">
        <v>27</v>
      </c>
      <c r="AK78" s="423"/>
      <c r="AO78" s="273" t="s">
        <v>980</v>
      </c>
      <c r="AP78" s="274" t="str">
        <f ca="1">HYPERLINK("#"&amp;CELL("address",'自主点検表（ケアハウス）'!B1095),AO78)</f>
        <v>15 協力医療機関等</v>
      </c>
      <c r="AQ78" s="271"/>
      <c r="AR78" s="271"/>
      <c r="AS78" s="271"/>
      <c r="AT78" s="271"/>
      <c r="AU78" s="271"/>
      <c r="AV78" s="271"/>
      <c r="AW78" s="271"/>
      <c r="AX78" s="271"/>
      <c r="AY78" s="271"/>
      <c r="AZ78" s="271"/>
      <c r="BA78" s="271"/>
      <c r="BB78" s="271"/>
      <c r="BC78" s="271"/>
      <c r="BD78" s="271"/>
      <c r="BE78" s="271"/>
      <c r="BF78" s="271"/>
      <c r="BG78" s="271"/>
      <c r="BH78" s="271"/>
      <c r="BI78" s="271"/>
      <c r="BJ78" s="271"/>
      <c r="BL78" s="271"/>
      <c r="BM78" s="271"/>
      <c r="BN78" s="271"/>
      <c r="BO78" s="271"/>
      <c r="BP78" s="271"/>
      <c r="BQ78" s="271"/>
      <c r="BR78" s="271"/>
      <c r="BS78" s="271"/>
      <c r="BT78" s="271"/>
      <c r="BU78" s="271"/>
      <c r="BV78" s="271"/>
      <c r="BW78" s="271"/>
      <c r="BX78" s="271"/>
      <c r="BY78" s="271"/>
      <c r="BZ78" s="271"/>
      <c r="CA78" s="271"/>
      <c r="CB78" s="271"/>
      <c r="CC78" s="271"/>
      <c r="CD78" s="271"/>
      <c r="CE78" s="271"/>
    </row>
    <row r="79" spans="6:83" ht="25.3" customHeight="1" x14ac:dyDescent="0.65">
      <c r="F79" s="445">
        <v>16</v>
      </c>
      <c r="G79" s="445"/>
      <c r="H79" s="157"/>
      <c r="I79" s="156" t="s">
        <v>361</v>
      </c>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J79" s="423">
        <v>29</v>
      </c>
      <c r="AK79" s="423"/>
      <c r="AO79" s="273" t="s">
        <v>981</v>
      </c>
      <c r="AP79" s="274" t="str">
        <f ca="1">HYPERLINK("#"&amp;CELL("address",'自主点検表（ケアハウス）'!B1173),AO79)</f>
        <v>16 掲示</v>
      </c>
      <c r="AQ79" s="271"/>
      <c r="AR79" s="271"/>
      <c r="AS79" s="271"/>
      <c r="AT79" s="271"/>
      <c r="AU79" s="271"/>
      <c r="AV79" s="271"/>
      <c r="AW79" s="271"/>
      <c r="AX79" s="271"/>
      <c r="AY79" s="271"/>
      <c r="AZ79" s="271"/>
      <c r="BA79" s="271"/>
      <c r="BB79" s="271"/>
      <c r="BC79" s="271"/>
      <c r="BD79" s="271"/>
      <c r="BE79" s="271"/>
      <c r="BF79" s="271"/>
      <c r="BG79" s="271"/>
      <c r="BH79" s="271"/>
      <c r="BI79" s="271"/>
      <c r="BJ79" s="271"/>
      <c r="BL79" s="271"/>
      <c r="BM79" s="271"/>
      <c r="BN79" s="271"/>
      <c r="BO79" s="271"/>
      <c r="BP79" s="271"/>
      <c r="BQ79" s="271"/>
      <c r="BR79" s="271"/>
      <c r="BS79" s="271"/>
      <c r="BT79" s="271"/>
      <c r="BU79" s="271"/>
      <c r="BV79" s="271"/>
      <c r="BW79" s="271"/>
      <c r="BX79" s="271"/>
      <c r="BY79" s="271"/>
      <c r="BZ79" s="271"/>
      <c r="CA79" s="271"/>
      <c r="CB79" s="271"/>
      <c r="CC79" s="271"/>
      <c r="CD79" s="271"/>
      <c r="CE79" s="271"/>
    </row>
    <row r="80" spans="6:83" ht="25.3" customHeight="1" x14ac:dyDescent="0.65">
      <c r="F80" s="445">
        <v>17</v>
      </c>
      <c r="G80" s="445"/>
      <c r="H80" s="157"/>
      <c r="I80" s="156" t="s">
        <v>339</v>
      </c>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J80" s="423">
        <v>30</v>
      </c>
      <c r="AK80" s="423"/>
      <c r="AO80" s="273" t="s">
        <v>982</v>
      </c>
      <c r="AP80" s="274" t="str">
        <f ca="1">HYPERLINK("#"&amp;CELL("address",'自主点検表（ケアハウス）'!B1198),AO80)</f>
        <v>17 秘密保持等</v>
      </c>
      <c r="AQ80" s="271"/>
      <c r="AR80" s="271"/>
      <c r="AS80" s="271"/>
      <c r="AT80" s="271"/>
      <c r="AU80" s="271"/>
      <c r="AV80" s="271"/>
      <c r="AW80" s="271"/>
      <c r="AX80" s="271"/>
      <c r="AY80" s="271"/>
      <c r="AZ80" s="271"/>
      <c r="BA80" s="271"/>
      <c r="BB80" s="271"/>
      <c r="BC80" s="271"/>
      <c r="BD80" s="271"/>
      <c r="BE80" s="271"/>
      <c r="BF80" s="271"/>
      <c r="BG80" s="271"/>
      <c r="BH80" s="271"/>
      <c r="BI80" s="271"/>
      <c r="BJ80" s="271"/>
      <c r="BL80" s="271"/>
      <c r="BM80" s="271"/>
      <c r="BN80" s="271"/>
      <c r="BO80" s="271"/>
      <c r="BP80" s="271"/>
      <c r="BQ80" s="271"/>
      <c r="BR80" s="271"/>
      <c r="BS80" s="271"/>
      <c r="BT80" s="271"/>
      <c r="BU80" s="271"/>
      <c r="BV80" s="271"/>
      <c r="BW80" s="271"/>
      <c r="BX80" s="271"/>
      <c r="BY80" s="271"/>
      <c r="BZ80" s="271"/>
      <c r="CA80" s="271"/>
      <c r="CB80" s="271"/>
      <c r="CC80" s="271"/>
      <c r="CD80" s="271"/>
      <c r="CE80" s="271"/>
    </row>
    <row r="81" spans="6:83" ht="25.3" customHeight="1" x14ac:dyDescent="0.65">
      <c r="F81" s="445">
        <v>18</v>
      </c>
      <c r="G81" s="445"/>
      <c r="H81" s="157"/>
      <c r="I81" s="156" t="s">
        <v>338</v>
      </c>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J81" s="423">
        <v>30</v>
      </c>
      <c r="AK81" s="423"/>
      <c r="AO81" s="273" t="s">
        <v>983</v>
      </c>
      <c r="AP81" s="274" t="str">
        <f ca="1">HYPERLINK("#"&amp;CELL("address",'自主点検表（ケアハウス）'!B1242),AO81)</f>
        <v>18 広告</v>
      </c>
      <c r="AQ81" s="271"/>
      <c r="AR81" s="271"/>
      <c r="AS81" s="271"/>
      <c r="AT81" s="271"/>
      <c r="AU81" s="271"/>
      <c r="AV81" s="271"/>
      <c r="AW81" s="271"/>
      <c r="AX81" s="271"/>
      <c r="AY81" s="271"/>
      <c r="AZ81" s="271"/>
      <c r="BA81" s="271"/>
      <c r="BB81" s="271"/>
      <c r="BC81" s="271"/>
      <c r="BD81" s="271"/>
      <c r="BE81" s="271"/>
      <c r="BF81" s="271"/>
      <c r="BG81" s="271"/>
      <c r="BH81" s="271"/>
      <c r="BI81" s="271"/>
      <c r="BJ81" s="271"/>
      <c r="BL81" s="271"/>
      <c r="BM81" s="271"/>
      <c r="BN81" s="271"/>
      <c r="BO81" s="271"/>
      <c r="BP81" s="271"/>
      <c r="BQ81" s="271"/>
      <c r="BR81" s="271"/>
      <c r="BS81" s="271"/>
      <c r="BT81" s="271"/>
      <c r="BU81" s="271"/>
      <c r="BV81" s="271"/>
      <c r="BW81" s="271"/>
      <c r="BX81" s="271"/>
      <c r="BY81" s="271"/>
      <c r="BZ81" s="271"/>
      <c r="CA81" s="271"/>
      <c r="CB81" s="271"/>
      <c r="CC81" s="271"/>
      <c r="CD81" s="271"/>
      <c r="CE81" s="271"/>
    </row>
    <row r="82" spans="6:83" ht="25.3" customHeight="1" x14ac:dyDescent="0.65">
      <c r="F82" s="445">
        <v>19</v>
      </c>
      <c r="G82" s="445"/>
      <c r="H82" s="157"/>
      <c r="I82" s="156" t="s">
        <v>337</v>
      </c>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J82" s="423">
        <v>31</v>
      </c>
      <c r="AK82" s="423"/>
      <c r="AO82" s="273" t="s">
        <v>984</v>
      </c>
      <c r="AP82" s="274" t="str">
        <f ca="1">HYPERLINK("#"&amp;CELL("address",'自主点検表（ケアハウス）'!B1246),AO82)</f>
        <v>19 苦情処理</v>
      </c>
      <c r="AQ82" s="271"/>
      <c r="AR82" s="271"/>
      <c r="AS82" s="271"/>
      <c r="AT82" s="271"/>
      <c r="AU82" s="271"/>
      <c r="AV82" s="271"/>
      <c r="AW82" s="271"/>
      <c r="AX82" s="271"/>
      <c r="AY82" s="271"/>
      <c r="AZ82" s="271"/>
      <c r="BA82" s="271"/>
      <c r="BB82" s="271"/>
      <c r="BC82" s="271"/>
      <c r="BD82" s="271"/>
      <c r="BE82" s="271"/>
      <c r="BF82" s="271"/>
      <c r="BG82" s="271"/>
      <c r="BH82" s="271"/>
      <c r="BI82" s="271"/>
      <c r="BJ82" s="271"/>
      <c r="BL82" s="271"/>
      <c r="BM82" s="271"/>
      <c r="BN82" s="271"/>
      <c r="BO82" s="271"/>
      <c r="BP82" s="271"/>
      <c r="BQ82" s="271"/>
      <c r="BR82" s="271"/>
      <c r="BS82" s="271"/>
      <c r="BT82" s="271"/>
      <c r="BU82" s="271"/>
      <c r="BV82" s="271"/>
      <c r="BW82" s="271"/>
      <c r="BX82" s="271"/>
      <c r="BY82" s="271"/>
      <c r="BZ82" s="271"/>
      <c r="CA82" s="271"/>
      <c r="CB82" s="271"/>
      <c r="CC82" s="271"/>
      <c r="CD82" s="271"/>
      <c r="CE82" s="271"/>
    </row>
    <row r="83" spans="6:83" ht="25.3" customHeight="1" x14ac:dyDescent="0.65">
      <c r="F83" s="445">
        <v>20</v>
      </c>
      <c r="G83" s="445"/>
      <c r="H83" s="157"/>
      <c r="I83" s="451" t="s">
        <v>336</v>
      </c>
      <c r="J83" s="451"/>
      <c r="K83" s="451"/>
      <c r="L83" s="451"/>
      <c r="M83" s="451"/>
      <c r="N83" s="451"/>
      <c r="O83" s="451"/>
      <c r="P83" s="451"/>
      <c r="Q83" s="451"/>
      <c r="R83" s="451"/>
      <c r="S83" s="451"/>
      <c r="T83" s="451"/>
      <c r="U83" s="451"/>
      <c r="V83" s="451"/>
      <c r="W83" s="451"/>
      <c r="X83" s="451"/>
      <c r="Y83" s="451"/>
      <c r="Z83" s="451"/>
      <c r="AA83" s="451"/>
      <c r="AB83" s="451"/>
      <c r="AC83" s="451"/>
      <c r="AD83" s="451"/>
      <c r="AE83" s="451"/>
      <c r="AF83" s="451"/>
      <c r="AG83" s="451"/>
      <c r="AH83" s="451"/>
      <c r="AI83" s="451"/>
      <c r="AJ83" s="423">
        <v>31</v>
      </c>
      <c r="AK83" s="423"/>
      <c r="AO83" s="273" t="s">
        <v>985</v>
      </c>
      <c r="AP83" s="274" t="str">
        <f ca="1">HYPERLINK("#"&amp;CELL("address",'自主点検表（ケアハウス）'!B1283),AO83)</f>
        <v>20 地域との連携等</v>
      </c>
      <c r="AQ83" s="271"/>
      <c r="AR83" s="271"/>
      <c r="AS83" s="271"/>
      <c r="AT83" s="271"/>
      <c r="AU83" s="271"/>
      <c r="AV83" s="271"/>
      <c r="AW83" s="271"/>
      <c r="AX83" s="271"/>
      <c r="AY83" s="271"/>
      <c r="AZ83" s="271"/>
      <c r="BA83" s="271"/>
      <c r="BB83" s="271"/>
      <c r="BC83" s="271"/>
      <c r="BD83" s="271"/>
      <c r="BE83" s="271"/>
      <c r="BF83" s="271"/>
      <c r="BG83" s="271"/>
      <c r="BH83" s="271"/>
      <c r="BI83" s="271"/>
      <c r="BJ83" s="271"/>
      <c r="BL83" s="271"/>
      <c r="BM83" s="271"/>
      <c r="BN83" s="271"/>
      <c r="BO83" s="271"/>
      <c r="BP83" s="271"/>
      <c r="BQ83" s="271"/>
      <c r="BR83" s="271"/>
      <c r="BS83" s="271"/>
      <c r="BT83" s="271"/>
      <c r="BU83" s="271"/>
      <c r="BV83" s="271"/>
      <c r="BW83" s="271"/>
      <c r="BX83" s="271"/>
      <c r="BY83" s="271"/>
      <c r="BZ83" s="271"/>
      <c r="CA83" s="271"/>
      <c r="CB83" s="271"/>
      <c r="CC83" s="271"/>
      <c r="CD83" s="271"/>
      <c r="CE83" s="271"/>
    </row>
    <row r="84" spans="6:83" ht="25.3" customHeight="1" x14ac:dyDescent="0.65">
      <c r="F84" s="445">
        <v>21</v>
      </c>
      <c r="G84" s="445"/>
      <c r="H84" s="157"/>
      <c r="I84" s="451" t="s">
        <v>335</v>
      </c>
      <c r="J84" s="451"/>
      <c r="K84" s="451"/>
      <c r="L84" s="451"/>
      <c r="M84" s="451"/>
      <c r="N84" s="451"/>
      <c r="O84" s="451"/>
      <c r="P84" s="451"/>
      <c r="Q84" s="451"/>
      <c r="R84" s="451"/>
      <c r="S84" s="451"/>
      <c r="T84" s="451"/>
      <c r="U84" s="451"/>
      <c r="V84" s="451"/>
      <c r="W84" s="451"/>
      <c r="X84" s="451"/>
      <c r="Y84" s="451"/>
      <c r="Z84" s="451"/>
      <c r="AA84" s="451"/>
      <c r="AB84" s="451"/>
      <c r="AC84" s="451"/>
      <c r="AD84" s="451"/>
      <c r="AE84" s="451"/>
      <c r="AF84" s="451"/>
      <c r="AG84" s="451"/>
      <c r="AH84" s="451"/>
      <c r="AI84" s="451"/>
      <c r="AJ84" s="423">
        <v>32</v>
      </c>
      <c r="AK84" s="423"/>
      <c r="AO84" s="273" t="s">
        <v>986</v>
      </c>
      <c r="AP84" s="274" t="str">
        <f ca="1">HYPERLINK("#"&amp;CELL("address",'自主点検表（ケアハウス）'!B1295),AO84)</f>
        <v>21 事故発生の防止及び発生時の対応</v>
      </c>
      <c r="AQ84" s="271"/>
      <c r="AR84" s="271"/>
      <c r="AS84" s="271"/>
      <c r="AT84" s="271"/>
      <c r="AU84" s="271"/>
      <c r="AV84" s="271"/>
      <c r="AW84" s="271"/>
      <c r="AX84" s="271"/>
      <c r="AY84" s="271"/>
      <c r="AZ84" s="271"/>
      <c r="BA84" s="271"/>
      <c r="BB84" s="271"/>
      <c r="BC84" s="271"/>
      <c r="BD84" s="271"/>
      <c r="BE84" s="271"/>
      <c r="BF84" s="271"/>
      <c r="BG84" s="271"/>
      <c r="BH84" s="271"/>
      <c r="BI84" s="271"/>
      <c r="BJ84" s="271"/>
      <c r="BL84" s="271"/>
      <c r="BM84" s="271"/>
      <c r="BN84" s="271"/>
      <c r="BO84" s="271"/>
      <c r="BP84" s="271"/>
      <c r="BQ84" s="271"/>
      <c r="BR84" s="271"/>
      <c r="BS84" s="271"/>
      <c r="BT84" s="271"/>
      <c r="BU84" s="271"/>
      <c r="BV84" s="271"/>
      <c r="BW84" s="271"/>
      <c r="BX84" s="271"/>
      <c r="BY84" s="271"/>
      <c r="BZ84" s="271"/>
      <c r="CA84" s="271"/>
      <c r="CB84" s="271"/>
      <c r="CC84" s="271"/>
      <c r="CD84" s="271"/>
      <c r="CE84" s="271"/>
    </row>
    <row r="85" spans="6:83" ht="25.3" customHeight="1" x14ac:dyDescent="0.65">
      <c r="F85" s="446" t="s">
        <v>952</v>
      </c>
      <c r="G85" s="446"/>
      <c r="H85" s="157"/>
      <c r="I85" s="451" t="s">
        <v>334</v>
      </c>
      <c r="J85" s="451"/>
      <c r="K85" s="451"/>
      <c r="L85" s="451"/>
      <c r="M85" s="451"/>
      <c r="N85" s="451"/>
      <c r="O85" s="451"/>
      <c r="P85" s="451"/>
      <c r="Q85" s="451"/>
      <c r="R85" s="451"/>
      <c r="S85" s="451"/>
      <c r="T85" s="451"/>
      <c r="U85" s="451"/>
      <c r="V85" s="451"/>
      <c r="W85" s="451"/>
      <c r="X85" s="451"/>
      <c r="Y85" s="451"/>
      <c r="Z85" s="451"/>
      <c r="AA85" s="451"/>
      <c r="AB85" s="451"/>
      <c r="AC85" s="451"/>
      <c r="AD85" s="451"/>
      <c r="AE85" s="451"/>
      <c r="AF85" s="451"/>
      <c r="AG85" s="451"/>
      <c r="AH85" s="451"/>
      <c r="AI85" s="451"/>
      <c r="AJ85" s="423">
        <v>34</v>
      </c>
      <c r="AK85" s="423"/>
      <c r="AO85" s="273" t="s">
        <v>987</v>
      </c>
      <c r="AP85" s="274" t="str">
        <f ca="1">HYPERLINK("#"&amp;CELL("address",'自主点検表（ケアハウス）'!B1398),AO85)</f>
        <v>第９ 雑則</v>
      </c>
      <c r="AQ85" s="271"/>
      <c r="AR85" s="271"/>
      <c r="AS85" s="271"/>
      <c r="AT85" s="271"/>
      <c r="AU85" s="271"/>
      <c r="AV85" s="271"/>
      <c r="AW85" s="271"/>
      <c r="AX85" s="271"/>
      <c r="AY85" s="271"/>
      <c r="AZ85" s="271"/>
      <c r="BA85" s="271"/>
      <c r="BB85" s="271"/>
      <c r="BC85" s="271"/>
      <c r="BD85" s="271"/>
      <c r="BE85" s="271"/>
      <c r="BF85" s="271"/>
      <c r="BG85" s="271"/>
      <c r="BH85" s="271"/>
      <c r="BI85" s="271"/>
      <c r="BJ85" s="271"/>
      <c r="BL85" s="271"/>
      <c r="BM85" s="271"/>
      <c r="BN85" s="271"/>
      <c r="BO85" s="271"/>
      <c r="BP85" s="271"/>
      <c r="BQ85" s="271"/>
      <c r="BR85" s="271"/>
      <c r="BS85" s="271"/>
      <c r="BT85" s="271"/>
      <c r="BU85" s="271"/>
      <c r="BV85" s="271"/>
      <c r="BW85" s="271"/>
      <c r="BX85" s="271"/>
      <c r="BY85" s="271"/>
      <c r="BZ85" s="271"/>
      <c r="CA85" s="271"/>
      <c r="CB85" s="271"/>
      <c r="CC85" s="271"/>
      <c r="CD85" s="271"/>
      <c r="CE85" s="271"/>
    </row>
    <row r="86" spans="6:83" ht="25.3" customHeight="1" x14ac:dyDescent="0.65">
      <c r="F86" s="446" t="s">
        <v>332</v>
      </c>
      <c r="G86" s="446"/>
      <c r="H86" s="157"/>
      <c r="I86" s="451" t="s">
        <v>363</v>
      </c>
      <c r="J86" s="451"/>
      <c r="K86" s="451"/>
      <c r="L86" s="451"/>
      <c r="M86" s="451"/>
      <c r="N86" s="451"/>
      <c r="O86" s="451"/>
      <c r="P86" s="451"/>
      <c r="Q86" s="451"/>
      <c r="R86" s="451"/>
      <c r="S86" s="451"/>
      <c r="T86" s="451"/>
      <c r="U86" s="451"/>
      <c r="V86" s="451"/>
      <c r="W86" s="451"/>
      <c r="X86" s="451"/>
      <c r="Y86" s="451"/>
      <c r="Z86" s="451"/>
      <c r="AA86" s="451"/>
      <c r="AB86" s="451"/>
      <c r="AC86" s="451"/>
      <c r="AD86" s="451"/>
      <c r="AE86" s="451"/>
      <c r="AF86" s="451"/>
      <c r="AG86" s="451"/>
      <c r="AH86" s="451"/>
      <c r="AI86" s="451"/>
      <c r="AJ86" s="423">
        <v>35</v>
      </c>
      <c r="AK86" s="423"/>
      <c r="AO86" s="273" t="s">
        <v>988</v>
      </c>
      <c r="AP86" s="274" t="str">
        <f ca="1">HYPERLINK("#"&amp;CELL("address",'自主点検表（ケアハウス）'!B1406),AO86)</f>
        <v>参考 職員の「常勤換算方法」「常勤」の用語の定義の変更について</v>
      </c>
      <c r="AQ86" s="272"/>
      <c r="AR86" s="272"/>
      <c r="AS86" s="272"/>
      <c r="AT86" s="272"/>
      <c r="AU86" s="272"/>
      <c r="AV86" s="272"/>
      <c r="AW86" s="272"/>
      <c r="AX86" s="272"/>
      <c r="AY86" s="272"/>
      <c r="AZ86" s="272"/>
      <c r="BA86" s="272"/>
      <c r="BB86" s="272"/>
      <c r="BC86" s="272"/>
      <c r="BD86" s="272"/>
      <c r="BE86" s="272"/>
      <c r="BF86" s="272"/>
      <c r="BG86" s="272"/>
      <c r="BH86" s="272"/>
      <c r="BI86" s="272"/>
      <c r="BJ86" s="272"/>
      <c r="BL86" s="272"/>
      <c r="BM86" s="272"/>
      <c r="BN86" s="272"/>
      <c r="BO86" s="272"/>
      <c r="BP86" s="272"/>
      <c r="BQ86" s="272"/>
      <c r="BR86" s="272"/>
      <c r="BS86" s="272"/>
      <c r="BT86" s="272"/>
      <c r="BU86" s="272"/>
      <c r="BV86" s="272"/>
      <c r="BW86" s="272"/>
      <c r="BX86" s="272"/>
      <c r="BY86" s="272"/>
      <c r="BZ86" s="272"/>
      <c r="CA86" s="272"/>
      <c r="CB86" s="272"/>
      <c r="CC86" s="272"/>
      <c r="CD86" s="272"/>
      <c r="CE86" s="272"/>
    </row>
    <row r="87" spans="6:83" ht="18" customHeight="1" x14ac:dyDescent="0.65">
      <c r="F87" s="133"/>
      <c r="AJ87" s="289"/>
      <c r="AK87" s="289"/>
    </row>
    <row r="88" spans="6:83" ht="18" customHeight="1" x14ac:dyDescent="0.65">
      <c r="F88" s="133"/>
    </row>
    <row r="91" spans="6:83" ht="25.3" x14ac:dyDescent="0.65">
      <c r="F91" s="444" t="s">
        <v>364</v>
      </c>
      <c r="G91" s="444"/>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4"/>
      <c r="AH91" s="444"/>
      <c r="AI91" s="444"/>
      <c r="AJ91" s="444"/>
      <c r="AK91" s="444"/>
    </row>
    <row r="92" spans="6:83" ht="25.3" x14ac:dyDescent="0.65">
      <c r="F92" s="443" t="s">
        <v>32</v>
      </c>
      <c r="G92" s="443"/>
      <c r="H92" s="443"/>
      <c r="I92" s="443"/>
      <c r="J92" s="443"/>
      <c r="K92" s="443"/>
      <c r="L92" s="443"/>
      <c r="M92" s="443"/>
      <c r="N92" s="443"/>
      <c r="O92" s="443"/>
      <c r="P92" s="443"/>
      <c r="Q92" s="443"/>
      <c r="R92" s="443"/>
      <c r="S92" s="443"/>
      <c r="T92" s="443"/>
      <c r="U92" s="443"/>
      <c r="V92" s="443"/>
      <c r="W92" s="443"/>
      <c r="X92" s="443"/>
      <c r="Y92" s="443"/>
      <c r="Z92" s="443"/>
      <c r="AA92" s="443"/>
      <c r="AB92" s="443"/>
      <c r="AC92" s="443"/>
      <c r="AD92" s="443"/>
      <c r="AE92" s="443"/>
      <c r="AF92" s="443"/>
      <c r="AG92" s="443"/>
      <c r="AH92" s="443"/>
      <c r="AI92" s="443"/>
      <c r="AJ92" s="443"/>
      <c r="AK92" s="443"/>
    </row>
    <row r="94" spans="6:83" s="165" customFormat="1" ht="19.3" x14ac:dyDescent="0.65">
      <c r="F94" s="424" t="s">
        <v>33</v>
      </c>
      <c r="G94" s="424"/>
      <c r="H94" s="424"/>
      <c r="I94" s="424"/>
      <c r="J94" s="424"/>
      <c r="AO94" s="273"/>
    </row>
    <row r="95" spans="6:83" s="165" customFormat="1" ht="18" customHeight="1" x14ac:dyDescent="0.65">
      <c r="G95" s="442" t="s">
        <v>365</v>
      </c>
      <c r="H95" s="442"/>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442"/>
      <c r="AK95" s="442"/>
      <c r="AO95" s="273"/>
    </row>
    <row r="96" spans="6:83" s="165" customFormat="1" ht="19.3" x14ac:dyDescent="0.65">
      <c r="F96" s="166"/>
      <c r="G96" s="442"/>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442"/>
      <c r="AK96" s="442"/>
      <c r="AO96" s="273"/>
    </row>
    <row r="97" spans="6:41" s="165" customFormat="1" ht="19.3" x14ac:dyDescent="0.65">
      <c r="F97" s="166"/>
      <c r="G97" s="442"/>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442"/>
      <c r="AK97" s="442"/>
      <c r="AO97" s="273"/>
    </row>
    <row r="98" spans="6:41" s="165" customFormat="1" ht="19.3" x14ac:dyDescent="0.65">
      <c r="F98" s="166"/>
      <c r="G98" s="442"/>
      <c r="H98" s="442"/>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c r="AG98" s="442"/>
      <c r="AH98" s="442"/>
      <c r="AI98" s="442"/>
      <c r="AJ98" s="442"/>
      <c r="AK98" s="442"/>
      <c r="AO98" s="273"/>
    </row>
    <row r="99" spans="6:41" s="165" customFormat="1" ht="19.3" x14ac:dyDescent="0.65">
      <c r="F99" s="166"/>
      <c r="G99" s="442"/>
      <c r="H99" s="442"/>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442"/>
      <c r="AK99" s="442"/>
      <c r="AO99" s="273"/>
    </row>
    <row r="100" spans="6:41" s="165" customFormat="1" ht="19.3" x14ac:dyDescent="0.65">
      <c r="F100" s="166"/>
      <c r="G100" s="442"/>
      <c r="H100" s="442"/>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c r="AI100" s="442"/>
      <c r="AJ100" s="442"/>
      <c r="AK100" s="442"/>
      <c r="AO100" s="273"/>
    </row>
    <row r="101" spans="6:41" s="165" customFormat="1" ht="19.3" x14ac:dyDescent="0.65">
      <c r="F101" s="166"/>
      <c r="G101" s="442"/>
      <c r="H101" s="442"/>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442"/>
      <c r="AK101" s="442"/>
      <c r="AO101" s="273"/>
    </row>
    <row r="102" spans="6:41" s="165" customFormat="1" ht="19.3" x14ac:dyDescent="0.65">
      <c r="F102" s="166"/>
      <c r="G102" s="442"/>
      <c r="H102" s="442"/>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c r="AG102" s="442"/>
      <c r="AH102" s="442"/>
      <c r="AI102" s="442"/>
      <c r="AJ102" s="442"/>
      <c r="AK102" s="442"/>
      <c r="AO102" s="273"/>
    </row>
    <row r="103" spans="6:41" s="165" customFormat="1" ht="19.3" x14ac:dyDescent="0.65">
      <c r="F103" s="166"/>
      <c r="G103" s="442"/>
      <c r="H103" s="442"/>
      <c r="I103" s="442"/>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c r="AG103" s="442"/>
      <c r="AH103" s="442"/>
      <c r="AI103" s="442"/>
      <c r="AJ103" s="442"/>
      <c r="AK103" s="442"/>
      <c r="AO103" s="273"/>
    </row>
    <row r="104" spans="6:41" s="165" customFormat="1" ht="19.3" x14ac:dyDescent="0.65">
      <c r="F104" s="166"/>
      <c r="G104" s="442"/>
      <c r="H104" s="442"/>
      <c r="I104" s="442"/>
      <c r="J104" s="442"/>
      <c r="K104" s="442"/>
      <c r="L104" s="442"/>
      <c r="M104" s="442"/>
      <c r="N104" s="442"/>
      <c r="O104" s="442"/>
      <c r="P104" s="442"/>
      <c r="Q104" s="442"/>
      <c r="R104" s="442"/>
      <c r="S104" s="442"/>
      <c r="T104" s="442"/>
      <c r="U104" s="442"/>
      <c r="V104" s="442"/>
      <c r="W104" s="442"/>
      <c r="X104" s="442"/>
      <c r="Y104" s="442"/>
      <c r="Z104" s="442"/>
      <c r="AA104" s="442"/>
      <c r="AB104" s="442"/>
      <c r="AC104" s="442"/>
      <c r="AD104" s="442"/>
      <c r="AE104" s="442"/>
      <c r="AF104" s="442"/>
      <c r="AG104" s="442"/>
      <c r="AH104" s="442"/>
      <c r="AI104" s="442"/>
      <c r="AJ104" s="442"/>
      <c r="AK104" s="442"/>
      <c r="AO104" s="273"/>
    </row>
    <row r="105" spans="6:41" s="165" customFormat="1" ht="19.3" x14ac:dyDescent="0.65">
      <c r="F105" s="166"/>
      <c r="G105" s="442"/>
      <c r="H105" s="442"/>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c r="AG105" s="442"/>
      <c r="AH105" s="442"/>
      <c r="AI105" s="442"/>
      <c r="AJ105" s="442"/>
      <c r="AK105" s="442"/>
      <c r="AO105" s="273"/>
    </row>
    <row r="106" spans="6:41" s="165" customFormat="1" ht="19.3" x14ac:dyDescent="0.65">
      <c r="F106" s="166"/>
      <c r="G106" s="442"/>
      <c r="H106" s="442"/>
      <c r="I106" s="442"/>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c r="AG106" s="442"/>
      <c r="AH106" s="442"/>
      <c r="AI106" s="442"/>
      <c r="AJ106" s="442"/>
      <c r="AK106" s="442"/>
      <c r="AO106" s="273"/>
    </row>
    <row r="107" spans="6:41" s="165" customFormat="1" ht="19.3" x14ac:dyDescent="0.65">
      <c r="G107" s="442"/>
      <c r="H107" s="442"/>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c r="AG107" s="442"/>
      <c r="AH107" s="442"/>
      <c r="AI107" s="442"/>
      <c r="AJ107" s="442"/>
      <c r="AK107" s="442"/>
      <c r="AO107" s="273"/>
    </row>
    <row r="108" spans="6:41" s="165" customFormat="1" ht="19.3" x14ac:dyDescent="0.65">
      <c r="F108" s="165" t="s">
        <v>36</v>
      </c>
      <c r="G108" s="442"/>
      <c r="H108" s="442"/>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442"/>
      <c r="AJ108" s="442"/>
      <c r="AK108" s="442"/>
      <c r="AO108" s="273"/>
    </row>
    <row r="109" spans="6:41" x14ac:dyDescent="0.65">
      <c r="F109" t="s">
        <v>37</v>
      </c>
    </row>
    <row r="110" spans="6:41" s="165" customFormat="1" ht="19.3" x14ac:dyDescent="0.65">
      <c r="F110" s="167" t="s">
        <v>34</v>
      </c>
      <c r="AO110" s="273"/>
    </row>
    <row r="111" spans="6:41" s="165" customFormat="1" ht="18" customHeight="1" x14ac:dyDescent="0.65">
      <c r="F111" s="427" t="s">
        <v>38</v>
      </c>
      <c r="G111" s="441"/>
      <c r="H111" s="442" t="s">
        <v>39</v>
      </c>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c r="AG111" s="442"/>
      <c r="AH111" s="442"/>
      <c r="AI111" s="442"/>
      <c r="AJ111" s="442"/>
      <c r="AK111" s="442"/>
      <c r="AO111" s="273"/>
    </row>
    <row r="112" spans="6:41" s="165" customFormat="1" ht="18" customHeight="1" x14ac:dyDescent="0.65">
      <c r="H112" s="442"/>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c r="AG112" s="442"/>
      <c r="AH112" s="442"/>
      <c r="AI112" s="442"/>
      <c r="AJ112" s="442"/>
      <c r="AK112" s="442"/>
      <c r="AO112" s="273"/>
    </row>
    <row r="113" spans="6:41" s="165" customFormat="1" ht="19.3" x14ac:dyDescent="0.65">
      <c r="AO113" s="273"/>
    </row>
    <row r="114" spans="6:41" s="165" customFormat="1" ht="18" customHeight="1" x14ac:dyDescent="0.65">
      <c r="F114" s="427" t="s">
        <v>5</v>
      </c>
      <c r="G114" s="441"/>
      <c r="H114" s="442" t="s">
        <v>366</v>
      </c>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c r="AG114" s="442"/>
      <c r="AH114" s="442"/>
      <c r="AI114" s="442"/>
      <c r="AJ114" s="442"/>
      <c r="AK114" s="442"/>
      <c r="AO114" s="273"/>
    </row>
    <row r="115" spans="6:41" s="165" customFormat="1" ht="18" customHeight="1" x14ac:dyDescent="0.65">
      <c r="F115" s="168"/>
      <c r="G115" s="169"/>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c r="AG115" s="442"/>
      <c r="AH115" s="442"/>
      <c r="AI115" s="442"/>
      <c r="AJ115" s="442"/>
      <c r="AK115" s="442"/>
      <c r="AO115" s="273"/>
    </row>
    <row r="116" spans="6:41" s="165" customFormat="1" ht="19.3" x14ac:dyDescent="0.65">
      <c r="AO116" s="273"/>
    </row>
    <row r="117" spans="6:41" s="165" customFormat="1" ht="18" customHeight="1" x14ac:dyDescent="0.65">
      <c r="F117" s="427" t="s">
        <v>6</v>
      </c>
      <c r="G117" s="427"/>
      <c r="H117" s="442" t="s">
        <v>40</v>
      </c>
      <c r="I117" s="442"/>
      <c r="J117" s="442"/>
      <c r="K117" s="442"/>
      <c r="L117" s="442"/>
      <c r="M117" s="442"/>
      <c r="N117" s="442"/>
      <c r="O117" s="442"/>
      <c r="P117" s="442"/>
      <c r="Q117" s="442"/>
      <c r="R117" s="442"/>
      <c r="S117" s="442"/>
      <c r="T117" s="442"/>
      <c r="U117" s="442"/>
      <c r="V117" s="442"/>
      <c r="W117" s="442"/>
      <c r="X117" s="442"/>
      <c r="Y117" s="442"/>
      <c r="Z117" s="442"/>
      <c r="AA117" s="442"/>
      <c r="AB117" s="442"/>
      <c r="AC117" s="442"/>
      <c r="AD117" s="442"/>
      <c r="AE117" s="442"/>
      <c r="AF117" s="442"/>
      <c r="AG117" s="442"/>
      <c r="AH117" s="442"/>
      <c r="AI117" s="442"/>
      <c r="AJ117" s="442"/>
      <c r="AK117" s="442"/>
      <c r="AO117" s="273"/>
    </row>
    <row r="118" spans="6:41" s="165" customFormat="1" ht="18" customHeight="1" x14ac:dyDescent="0.65">
      <c r="F118" s="168"/>
      <c r="G118" s="168"/>
      <c r="H118" s="442"/>
      <c r="I118" s="442"/>
      <c r="J118" s="442"/>
      <c r="K118" s="442"/>
      <c r="L118" s="442"/>
      <c r="M118" s="442"/>
      <c r="N118" s="442"/>
      <c r="O118" s="442"/>
      <c r="P118" s="442"/>
      <c r="Q118" s="442"/>
      <c r="R118" s="442"/>
      <c r="S118" s="442"/>
      <c r="T118" s="442"/>
      <c r="U118" s="442"/>
      <c r="V118" s="442"/>
      <c r="W118" s="442"/>
      <c r="X118" s="442"/>
      <c r="Y118" s="442"/>
      <c r="Z118" s="442"/>
      <c r="AA118" s="442"/>
      <c r="AB118" s="442"/>
      <c r="AC118" s="442"/>
      <c r="AD118" s="442"/>
      <c r="AE118" s="442"/>
      <c r="AF118" s="442"/>
      <c r="AG118" s="442"/>
      <c r="AH118" s="442"/>
      <c r="AI118" s="442"/>
      <c r="AJ118" s="442"/>
      <c r="AK118" s="442"/>
      <c r="AO118" s="273"/>
    </row>
    <row r="119" spans="6:41" s="165" customFormat="1" ht="19.3" x14ac:dyDescent="0.65">
      <c r="AO119" s="273"/>
    </row>
    <row r="120" spans="6:41" s="165" customFormat="1" ht="18" customHeight="1" x14ac:dyDescent="0.65">
      <c r="F120" s="448" t="s">
        <v>7</v>
      </c>
      <c r="G120" s="448"/>
      <c r="H120" s="442" t="s">
        <v>367</v>
      </c>
      <c r="I120" s="442"/>
      <c r="J120" s="442"/>
      <c r="K120" s="442"/>
      <c r="L120" s="442"/>
      <c r="M120" s="442"/>
      <c r="N120" s="442"/>
      <c r="O120" s="442"/>
      <c r="P120" s="442"/>
      <c r="Q120" s="442"/>
      <c r="R120" s="442"/>
      <c r="S120" s="442"/>
      <c r="T120" s="442"/>
      <c r="U120" s="442"/>
      <c r="V120" s="442"/>
      <c r="W120" s="442"/>
      <c r="X120" s="442"/>
      <c r="Y120" s="442"/>
      <c r="Z120" s="442"/>
      <c r="AA120" s="442"/>
      <c r="AB120" s="442"/>
      <c r="AC120" s="442"/>
      <c r="AD120" s="442"/>
      <c r="AE120" s="442"/>
      <c r="AF120" s="442"/>
      <c r="AG120" s="442"/>
      <c r="AH120" s="442"/>
      <c r="AI120" s="442"/>
      <c r="AJ120" s="442"/>
      <c r="AK120" s="442"/>
      <c r="AO120" s="273"/>
    </row>
    <row r="121" spans="6:41" s="165" customFormat="1" ht="18" customHeight="1" x14ac:dyDescent="0.65">
      <c r="F121" s="170"/>
      <c r="G121" s="170"/>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6"/>
      <c r="AO121" s="273"/>
    </row>
    <row r="122" spans="6:41" ht="18" customHeight="1" x14ac:dyDescent="0.65">
      <c r="F122" s="449" t="s">
        <v>8</v>
      </c>
      <c r="G122" s="449"/>
      <c r="H122" s="425" t="s">
        <v>42</v>
      </c>
      <c r="I122" s="425"/>
      <c r="J122" s="425"/>
      <c r="K122" s="425"/>
      <c r="L122" s="425"/>
      <c r="M122" s="425"/>
      <c r="N122" s="425"/>
      <c r="O122" s="425"/>
      <c r="P122" s="425"/>
      <c r="Q122" s="425"/>
      <c r="R122" s="425"/>
      <c r="S122" s="425"/>
      <c r="T122" s="425"/>
      <c r="U122" s="425"/>
      <c r="V122" s="425"/>
      <c r="W122" s="425"/>
      <c r="X122" s="425"/>
      <c r="Y122" s="425"/>
      <c r="Z122" s="425"/>
      <c r="AA122" s="425"/>
      <c r="AB122" s="425"/>
      <c r="AC122" s="425"/>
      <c r="AD122" s="425"/>
      <c r="AE122" s="425"/>
      <c r="AF122" s="425"/>
      <c r="AG122" s="425"/>
      <c r="AH122" s="425"/>
      <c r="AI122" s="425"/>
      <c r="AJ122" s="425"/>
      <c r="AK122" s="425"/>
    </row>
    <row r="123" spans="6:41" s="165" customFormat="1" ht="18" customHeight="1" x14ac:dyDescent="0.65">
      <c r="F123" s="170"/>
      <c r="G123" s="170"/>
      <c r="H123" s="425"/>
      <c r="I123" s="425"/>
      <c r="J123" s="425"/>
      <c r="K123" s="425"/>
      <c r="L123" s="425"/>
      <c r="M123" s="425"/>
      <c r="N123" s="425"/>
      <c r="O123" s="425"/>
      <c r="P123" s="425"/>
      <c r="Q123" s="425"/>
      <c r="R123" s="425"/>
      <c r="S123" s="425"/>
      <c r="T123" s="425"/>
      <c r="U123" s="425"/>
      <c r="V123" s="425"/>
      <c r="W123" s="425"/>
      <c r="X123" s="425"/>
      <c r="Y123" s="425"/>
      <c r="Z123" s="425"/>
      <c r="AA123" s="425"/>
      <c r="AB123" s="425"/>
      <c r="AC123" s="425"/>
      <c r="AD123" s="425"/>
      <c r="AE123" s="425"/>
      <c r="AF123" s="425"/>
      <c r="AG123" s="425"/>
      <c r="AH123" s="425"/>
      <c r="AI123" s="425"/>
      <c r="AJ123" s="425"/>
      <c r="AK123" s="425"/>
      <c r="AO123" s="273"/>
    </row>
    <row r="124" spans="6:41" s="165" customFormat="1" ht="18" customHeight="1" x14ac:dyDescent="0.65">
      <c r="F124" s="170"/>
      <c r="G124" s="170"/>
      <c r="H124" s="171"/>
      <c r="I124" s="171"/>
      <c r="J124" s="171"/>
      <c r="K124" s="171"/>
      <c r="L124" s="171"/>
      <c r="M124" s="171"/>
      <c r="N124" s="171"/>
      <c r="O124" s="171"/>
      <c r="P124" s="171"/>
      <c r="Q124" s="171"/>
      <c r="R124" s="171"/>
      <c r="S124" s="171"/>
      <c r="T124" s="171"/>
      <c r="U124" s="171"/>
      <c r="V124" s="171"/>
      <c r="W124" s="171"/>
      <c r="X124" s="171"/>
      <c r="Y124" s="171"/>
      <c r="Z124" s="171"/>
      <c r="AA124" s="171"/>
      <c r="AB124" s="171"/>
      <c r="AC124" s="171"/>
      <c r="AD124" s="171"/>
      <c r="AE124" s="171"/>
      <c r="AF124" s="171"/>
      <c r="AG124" s="171"/>
      <c r="AH124" s="171"/>
      <c r="AI124" s="171"/>
      <c r="AJ124" s="171"/>
      <c r="AK124" s="171"/>
      <c r="AO124" s="273"/>
    </row>
    <row r="125" spans="6:41" s="165" customFormat="1" ht="19.3" x14ac:dyDescent="0.65">
      <c r="F125" s="448" t="s">
        <v>9</v>
      </c>
      <c r="G125" s="448"/>
      <c r="H125" s="442" t="s">
        <v>41</v>
      </c>
      <c r="I125" s="442"/>
      <c r="J125" s="442"/>
      <c r="K125" s="442"/>
      <c r="L125" s="442"/>
      <c r="M125" s="442"/>
      <c r="N125" s="442"/>
      <c r="O125" s="442"/>
      <c r="P125" s="442"/>
      <c r="Q125" s="442"/>
      <c r="R125" s="442"/>
      <c r="S125" s="442"/>
      <c r="T125" s="442"/>
      <c r="U125" s="442"/>
      <c r="V125" s="442"/>
      <c r="W125" s="442"/>
      <c r="X125" s="442"/>
      <c r="Y125" s="442"/>
      <c r="Z125" s="442"/>
      <c r="AA125" s="442"/>
      <c r="AB125" s="442"/>
      <c r="AC125" s="442"/>
      <c r="AD125" s="442"/>
      <c r="AE125" s="442"/>
      <c r="AF125" s="442"/>
      <c r="AG125" s="442"/>
      <c r="AH125" s="442"/>
      <c r="AI125" s="442"/>
      <c r="AJ125" s="442"/>
      <c r="AK125" s="442"/>
      <c r="AO125" s="273"/>
    </row>
    <row r="126" spans="6:41" s="165" customFormat="1" ht="19.3" x14ac:dyDescent="0.65">
      <c r="AO126" s="273"/>
    </row>
    <row r="127" spans="6:41" s="165" customFormat="1" ht="19.3" x14ac:dyDescent="0.65">
      <c r="AO127" s="273"/>
    </row>
    <row r="128" spans="6:41" s="165" customFormat="1" ht="19.3" x14ac:dyDescent="0.65">
      <c r="F128" s="447" t="s">
        <v>64</v>
      </c>
      <c r="G128" s="447"/>
      <c r="H128" s="447"/>
      <c r="I128" s="447"/>
      <c r="J128" s="447"/>
      <c r="K128" s="447"/>
      <c r="AO128" s="273"/>
    </row>
    <row r="129" spans="5:41" s="165" customFormat="1" ht="19.5" customHeight="1" x14ac:dyDescent="0.65">
      <c r="F129" s="426" t="s">
        <v>320</v>
      </c>
      <c r="G129" s="426"/>
      <c r="H129" s="426"/>
      <c r="I129" s="426"/>
      <c r="J129" s="426"/>
      <c r="K129" s="426"/>
      <c r="L129" s="426"/>
      <c r="M129" s="426"/>
      <c r="N129" s="426"/>
      <c r="O129" s="426"/>
      <c r="P129" s="426"/>
      <c r="Q129" s="426"/>
      <c r="R129" s="426"/>
      <c r="S129" s="426"/>
      <c r="T129" s="426"/>
      <c r="U129" s="426"/>
      <c r="V129" s="426"/>
      <c r="W129" s="426"/>
      <c r="X129" s="426"/>
      <c r="Y129" s="426"/>
      <c r="Z129" s="426"/>
      <c r="AA129" s="426"/>
      <c r="AB129" s="426"/>
      <c r="AC129" s="426"/>
      <c r="AD129" s="426"/>
      <c r="AE129" s="426"/>
      <c r="AF129" s="426"/>
      <c r="AG129" s="426"/>
      <c r="AH129" s="426"/>
      <c r="AI129" s="426"/>
      <c r="AJ129" s="426"/>
      <c r="AK129" s="426"/>
      <c r="AL129" s="426"/>
      <c r="AO129" s="273"/>
    </row>
    <row r="130" spans="5:41" s="165" customFormat="1" ht="19.3" x14ac:dyDescent="0.65">
      <c r="F130" s="426"/>
      <c r="G130" s="426"/>
      <c r="H130" s="426"/>
      <c r="I130" s="426"/>
      <c r="J130" s="426"/>
      <c r="K130" s="426"/>
      <c r="L130" s="426"/>
      <c r="M130" s="426"/>
      <c r="N130" s="426"/>
      <c r="O130" s="426"/>
      <c r="P130" s="426"/>
      <c r="Q130" s="426"/>
      <c r="R130" s="426"/>
      <c r="S130" s="426"/>
      <c r="T130" s="426"/>
      <c r="U130" s="426"/>
      <c r="V130" s="426"/>
      <c r="W130" s="426"/>
      <c r="X130" s="426"/>
      <c r="Y130" s="426"/>
      <c r="Z130" s="426"/>
      <c r="AA130" s="426"/>
      <c r="AB130" s="426"/>
      <c r="AC130" s="426"/>
      <c r="AD130" s="426"/>
      <c r="AE130" s="426"/>
      <c r="AF130" s="426"/>
      <c r="AG130" s="426"/>
      <c r="AH130" s="426"/>
      <c r="AI130" s="426"/>
      <c r="AJ130" s="426"/>
      <c r="AK130" s="426"/>
      <c r="AL130" s="426"/>
      <c r="AO130" s="273"/>
    </row>
    <row r="131" spans="5:41" s="165" customFormat="1" ht="19.3" x14ac:dyDescent="0.65">
      <c r="AO131" s="273"/>
    </row>
    <row r="132" spans="5:41" s="165" customFormat="1" ht="19.3" x14ac:dyDescent="0.65">
      <c r="AO132" s="273"/>
    </row>
    <row r="133" spans="5:41" s="165" customFormat="1" ht="19.3" x14ac:dyDescent="0.65">
      <c r="AO133" s="273"/>
    </row>
    <row r="138" spans="5:41" s="165" customFormat="1" ht="19.3" x14ac:dyDescent="0.65">
      <c r="F138" s="167" t="s">
        <v>35</v>
      </c>
      <c r="AO138" s="273"/>
    </row>
    <row r="139" spans="5:41" s="165" customFormat="1" ht="19.75" thickBot="1" x14ac:dyDescent="0.7">
      <c r="AO139" s="273"/>
    </row>
    <row r="140" spans="5:41" s="165" customFormat="1" ht="19.3" x14ac:dyDescent="0.65">
      <c r="E140" s="172"/>
      <c r="F140" s="173"/>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3"/>
      <c r="AJ140" s="173"/>
      <c r="AK140" s="173"/>
      <c r="AL140" s="174"/>
      <c r="AO140" s="273"/>
    </row>
    <row r="141" spans="5:41" s="165" customFormat="1" ht="18" customHeight="1" x14ac:dyDescent="0.65">
      <c r="E141" s="175"/>
      <c r="G141" s="442" t="s">
        <v>368</v>
      </c>
      <c r="H141" s="442"/>
      <c r="I141" s="442"/>
      <c r="J141" s="442"/>
      <c r="K141" s="442"/>
      <c r="L141" s="442"/>
      <c r="M141" s="442"/>
      <c r="N141" s="442"/>
      <c r="O141" s="442"/>
      <c r="P141" s="442"/>
      <c r="Q141" s="442"/>
      <c r="R141" s="442"/>
      <c r="S141" s="442"/>
      <c r="T141" s="442"/>
      <c r="U141" s="442"/>
      <c r="V141" s="442"/>
      <c r="W141" s="442"/>
      <c r="X141" s="442"/>
      <c r="Y141" s="442"/>
      <c r="Z141" s="442"/>
      <c r="AA141" s="442"/>
      <c r="AB141" s="442"/>
      <c r="AC141" s="442"/>
      <c r="AD141" s="442"/>
      <c r="AE141" s="442"/>
      <c r="AF141" s="442"/>
      <c r="AG141" s="442"/>
      <c r="AH141" s="442"/>
      <c r="AI141" s="442"/>
      <c r="AJ141" s="442"/>
      <c r="AK141" s="442"/>
      <c r="AL141" s="176"/>
      <c r="AO141" s="273"/>
    </row>
    <row r="142" spans="5:41" s="165" customFormat="1" ht="19.3" x14ac:dyDescent="0.65">
      <c r="E142" s="175"/>
      <c r="G142" s="442"/>
      <c r="H142" s="442"/>
      <c r="I142" s="442"/>
      <c r="J142" s="442"/>
      <c r="K142" s="442"/>
      <c r="L142" s="442"/>
      <c r="M142" s="442"/>
      <c r="N142" s="442"/>
      <c r="O142" s="442"/>
      <c r="P142" s="442"/>
      <c r="Q142" s="442"/>
      <c r="R142" s="442"/>
      <c r="S142" s="442"/>
      <c r="T142" s="442"/>
      <c r="U142" s="442"/>
      <c r="V142" s="442"/>
      <c r="W142" s="442"/>
      <c r="X142" s="442"/>
      <c r="Y142" s="442"/>
      <c r="Z142" s="442"/>
      <c r="AA142" s="442"/>
      <c r="AB142" s="442"/>
      <c r="AC142" s="442"/>
      <c r="AD142" s="442"/>
      <c r="AE142" s="442"/>
      <c r="AF142" s="442"/>
      <c r="AG142" s="442"/>
      <c r="AH142" s="442"/>
      <c r="AI142" s="442"/>
      <c r="AJ142" s="442"/>
      <c r="AK142" s="442"/>
      <c r="AL142" s="176"/>
      <c r="AO142" s="273"/>
    </row>
    <row r="143" spans="5:41" s="165" customFormat="1" ht="19.3" x14ac:dyDescent="0.65">
      <c r="E143" s="175"/>
      <c r="G143" s="442"/>
      <c r="H143" s="442"/>
      <c r="I143" s="442"/>
      <c r="J143" s="442"/>
      <c r="K143" s="442"/>
      <c r="L143" s="442"/>
      <c r="M143" s="442"/>
      <c r="N143" s="442"/>
      <c r="O143" s="442"/>
      <c r="P143" s="442"/>
      <c r="Q143" s="442"/>
      <c r="R143" s="442"/>
      <c r="S143" s="442"/>
      <c r="T143" s="442"/>
      <c r="U143" s="442"/>
      <c r="V143" s="442"/>
      <c r="W143" s="442"/>
      <c r="X143" s="442"/>
      <c r="Y143" s="442"/>
      <c r="Z143" s="442"/>
      <c r="AA143" s="442"/>
      <c r="AB143" s="442"/>
      <c r="AC143" s="442"/>
      <c r="AD143" s="442"/>
      <c r="AE143" s="442"/>
      <c r="AF143" s="442"/>
      <c r="AG143" s="442"/>
      <c r="AH143" s="442"/>
      <c r="AI143" s="442"/>
      <c r="AJ143" s="442"/>
      <c r="AK143" s="442"/>
      <c r="AL143" s="176"/>
      <c r="AO143" s="273"/>
    </row>
    <row r="144" spans="5:41" s="165" customFormat="1" ht="19.3" x14ac:dyDescent="0.65">
      <c r="E144" s="175"/>
      <c r="G144" s="442"/>
      <c r="H144" s="442"/>
      <c r="I144" s="442"/>
      <c r="J144" s="442"/>
      <c r="K144" s="442"/>
      <c r="L144" s="442"/>
      <c r="M144" s="442"/>
      <c r="N144" s="442"/>
      <c r="O144" s="442"/>
      <c r="P144" s="442"/>
      <c r="Q144" s="442"/>
      <c r="R144" s="442"/>
      <c r="S144" s="442"/>
      <c r="T144" s="442"/>
      <c r="U144" s="442"/>
      <c r="V144" s="442"/>
      <c r="W144" s="442"/>
      <c r="X144" s="442"/>
      <c r="Y144" s="442"/>
      <c r="Z144" s="442"/>
      <c r="AA144" s="442"/>
      <c r="AB144" s="442"/>
      <c r="AC144" s="442"/>
      <c r="AD144" s="442"/>
      <c r="AE144" s="442"/>
      <c r="AF144" s="442"/>
      <c r="AG144" s="442"/>
      <c r="AH144" s="442"/>
      <c r="AI144" s="442"/>
      <c r="AJ144" s="442"/>
      <c r="AK144" s="442"/>
      <c r="AL144" s="176"/>
      <c r="AO144" s="273"/>
    </row>
    <row r="145" spans="5:41" s="165" customFormat="1" ht="19.3" x14ac:dyDescent="0.65">
      <c r="E145" s="175"/>
      <c r="G145" s="442"/>
      <c r="H145" s="442"/>
      <c r="I145" s="442"/>
      <c r="J145" s="442"/>
      <c r="K145" s="442"/>
      <c r="L145" s="442"/>
      <c r="M145" s="442"/>
      <c r="N145" s="442"/>
      <c r="O145" s="442"/>
      <c r="P145" s="442"/>
      <c r="Q145" s="442"/>
      <c r="R145" s="442"/>
      <c r="S145" s="442"/>
      <c r="T145" s="442"/>
      <c r="U145" s="442"/>
      <c r="V145" s="442"/>
      <c r="W145" s="442"/>
      <c r="X145" s="442"/>
      <c r="Y145" s="442"/>
      <c r="Z145" s="442"/>
      <c r="AA145" s="442"/>
      <c r="AB145" s="442"/>
      <c r="AC145" s="442"/>
      <c r="AD145" s="442"/>
      <c r="AE145" s="442"/>
      <c r="AF145" s="442"/>
      <c r="AG145" s="442"/>
      <c r="AH145" s="442"/>
      <c r="AI145" s="442"/>
      <c r="AJ145" s="442"/>
      <c r="AK145" s="442"/>
      <c r="AL145" s="176"/>
      <c r="AO145" s="273"/>
    </row>
    <row r="146" spans="5:41" s="165" customFormat="1" ht="19.3" x14ac:dyDescent="0.65">
      <c r="E146" s="175"/>
      <c r="G146" s="442"/>
      <c r="H146" s="442"/>
      <c r="I146" s="442"/>
      <c r="J146" s="442"/>
      <c r="K146" s="442"/>
      <c r="L146" s="442"/>
      <c r="M146" s="442"/>
      <c r="N146" s="442"/>
      <c r="O146" s="442"/>
      <c r="P146" s="442"/>
      <c r="Q146" s="442"/>
      <c r="R146" s="442"/>
      <c r="S146" s="442"/>
      <c r="T146" s="442"/>
      <c r="U146" s="442"/>
      <c r="V146" s="442"/>
      <c r="W146" s="442"/>
      <c r="X146" s="442"/>
      <c r="Y146" s="442"/>
      <c r="Z146" s="442"/>
      <c r="AA146" s="442"/>
      <c r="AB146" s="442"/>
      <c r="AC146" s="442"/>
      <c r="AD146" s="442"/>
      <c r="AE146" s="442"/>
      <c r="AF146" s="442"/>
      <c r="AG146" s="442"/>
      <c r="AH146" s="442"/>
      <c r="AI146" s="442"/>
      <c r="AJ146" s="442"/>
      <c r="AK146" s="442"/>
      <c r="AL146" s="176"/>
      <c r="AO146" s="273"/>
    </row>
    <row r="147" spans="5:41" s="165" customFormat="1" ht="19.3" x14ac:dyDescent="0.65">
      <c r="E147" s="175"/>
      <c r="G147" s="442"/>
      <c r="H147" s="442"/>
      <c r="I147" s="442"/>
      <c r="J147" s="442"/>
      <c r="K147" s="442"/>
      <c r="L147" s="442"/>
      <c r="M147" s="442"/>
      <c r="N147" s="442"/>
      <c r="O147" s="442"/>
      <c r="P147" s="442"/>
      <c r="Q147" s="442"/>
      <c r="R147" s="442"/>
      <c r="S147" s="442"/>
      <c r="T147" s="442"/>
      <c r="U147" s="442"/>
      <c r="V147" s="442"/>
      <c r="W147" s="442"/>
      <c r="X147" s="442"/>
      <c r="Y147" s="442"/>
      <c r="Z147" s="442"/>
      <c r="AA147" s="442"/>
      <c r="AB147" s="442"/>
      <c r="AC147" s="442"/>
      <c r="AD147" s="442"/>
      <c r="AE147" s="442"/>
      <c r="AF147" s="442"/>
      <c r="AG147" s="442"/>
      <c r="AH147" s="442"/>
      <c r="AI147" s="442"/>
      <c r="AJ147" s="442"/>
      <c r="AK147" s="442"/>
      <c r="AL147" s="176"/>
      <c r="AO147" s="273"/>
    </row>
    <row r="148" spans="5:41" s="165" customFormat="1" ht="19.3" x14ac:dyDescent="0.65">
      <c r="E148" s="175"/>
      <c r="G148" s="442"/>
      <c r="H148" s="442"/>
      <c r="I148" s="442"/>
      <c r="J148" s="442"/>
      <c r="K148" s="442"/>
      <c r="L148" s="442"/>
      <c r="M148" s="442"/>
      <c r="N148" s="442"/>
      <c r="O148" s="442"/>
      <c r="P148" s="442"/>
      <c r="Q148" s="442"/>
      <c r="R148" s="442"/>
      <c r="S148" s="442"/>
      <c r="T148" s="442"/>
      <c r="U148" s="442"/>
      <c r="V148" s="442"/>
      <c r="W148" s="442"/>
      <c r="X148" s="442"/>
      <c r="Y148" s="442"/>
      <c r="Z148" s="442"/>
      <c r="AA148" s="442"/>
      <c r="AB148" s="442"/>
      <c r="AC148" s="442"/>
      <c r="AD148" s="442"/>
      <c r="AE148" s="442"/>
      <c r="AF148" s="442"/>
      <c r="AG148" s="442"/>
      <c r="AH148" s="442"/>
      <c r="AI148" s="442"/>
      <c r="AJ148" s="442"/>
      <c r="AK148" s="442"/>
      <c r="AL148" s="176"/>
      <c r="AO148" s="273"/>
    </row>
    <row r="149" spans="5:41" x14ac:dyDescent="0.65">
      <c r="E149" s="131"/>
      <c r="AL149" s="132"/>
    </row>
    <row r="150" spans="5:41" x14ac:dyDescent="0.65">
      <c r="E150" s="131"/>
      <c r="F150" t="s">
        <v>43</v>
      </c>
      <c r="G150" s="419" t="s">
        <v>44</v>
      </c>
      <c r="H150" s="419"/>
      <c r="I150" s="419"/>
      <c r="J150" s="419"/>
      <c r="K150" s="419"/>
      <c r="L150" s="419"/>
      <c r="M150" s="419"/>
      <c r="N150" s="420" t="s">
        <v>54</v>
      </c>
      <c r="O150" s="420"/>
      <c r="P150" s="420"/>
      <c r="Q150" s="420"/>
      <c r="R150" s="420"/>
      <c r="S150" s="420"/>
      <c r="T150" s="420"/>
      <c r="U150" s="420"/>
      <c r="V150" s="420"/>
      <c r="W150" s="420"/>
      <c r="X150" s="420"/>
      <c r="Y150" s="420"/>
      <c r="Z150" s="420"/>
      <c r="AA150" s="420"/>
      <c r="AB150" s="420"/>
      <c r="AC150" s="420"/>
      <c r="AD150" s="420"/>
      <c r="AE150" s="420"/>
      <c r="AF150" s="420"/>
      <c r="AG150" s="420"/>
      <c r="AH150" s="420"/>
      <c r="AI150" s="420"/>
      <c r="AJ150" s="420"/>
      <c r="AK150" s="420"/>
      <c r="AL150" s="132"/>
    </row>
    <row r="151" spans="5:41" x14ac:dyDescent="0.65">
      <c r="E151" s="131"/>
      <c r="N151" s="420"/>
      <c r="O151" s="420"/>
      <c r="P151" s="420"/>
      <c r="Q151" s="420"/>
      <c r="R151" s="420"/>
      <c r="S151" s="420"/>
      <c r="T151" s="420"/>
      <c r="U151" s="420"/>
      <c r="V151" s="420"/>
      <c r="W151" s="420"/>
      <c r="X151" s="420"/>
      <c r="Y151" s="420"/>
      <c r="Z151" s="420"/>
      <c r="AA151" s="420"/>
      <c r="AB151" s="420"/>
      <c r="AC151" s="420"/>
      <c r="AD151" s="420"/>
      <c r="AE151" s="420"/>
      <c r="AF151" s="420"/>
      <c r="AG151" s="420"/>
      <c r="AH151" s="420"/>
      <c r="AI151" s="420"/>
      <c r="AJ151" s="420"/>
      <c r="AK151" s="420"/>
      <c r="AL151" s="132"/>
    </row>
    <row r="152" spans="5:41" x14ac:dyDescent="0.65">
      <c r="E152" s="131"/>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139"/>
      <c r="AL152" s="132"/>
    </row>
    <row r="153" spans="5:41" ht="18" customHeight="1" x14ac:dyDescent="0.65">
      <c r="E153" s="131"/>
      <c r="F153" t="s">
        <v>43</v>
      </c>
      <c r="G153" s="421" t="s">
        <v>45</v>
      </c>
      <c r="H153" s="421"/>
      <c r="I153" s="421"/>
      <c r="J153" s="421"/>
      <c r="K153" s="421"/>
      <c r="L153" s="421"/>
      <c r="M153" s="421"/>
      <c r="N153" s="421" t="s">
        <v>53</v>
      </c>
      <c r="O153" s="421"/>
      <c r="P153" s="421"/>
      <c r="Q153" s="421"/>
      <c r="R153" s="421"/>
      <c r="S153" s="421"/>
      <c r="T153" s="421"/>
      <c r="U153" s="421"/>
      <c r="V153" s="421"/>
      <c r="W153" s="421"/>
      <c r="X153" s="421"/>
      <c r="Y153" s="421"/>
      <c r="Z153" s="421"/>
      <c r="AA153" s="421"/>
      <c r="AB153" s="421"/>
      <c r="AC153" s="421"/>
      <c r="AD153" s="421"/>
      <c r="AE153" s="421"/>
      <c r="AF153" s="421"/>
      <c r="AG153" s="421"/>
      <c r="AH153" s="421"/>
      <c r="AI153" s="421"/>
      <c r="AJ153" s="421"/>
      <c r="AK153" s="421"/>
      <c r="AL153" s="132"/>
    </row>
    <row r="154" spans="5:41" x14ac:dyDescent="0.65">
      <c r="E154" s="131"/>
      <c r="N154" s="139"/>
      <c r="O154" s="139"/>
      <c r="P154" s="139"/>
      <c r="Q154" s="139"/>
      <c r="R154" s="139"/>
      <c r="S154" s="139"/>
      <c r="T154" s="139"/>
      <c r="U154" s="139"/>
      <c r="V154" s="139"/>
      <c r="W154" s="139"/>
      <c r="X154" s="139"/>
      <c r="Y154" s="139"/>
      <c r="Z154" s="139"/>
      <c r="AA154" s="139"/>
      <c r="AB154" s="139"/>
      <c r="AC154" s="139"/>
      <c r="AD154" s="139"/>
      <c r="AE154" s="139"/>
      <c r="AF154" s="139"/>
      <c r="AG154" s="139"/>
      <c r="AH154" s="139"/>
      <c r="AI154" s="139"/>
      <c r="AJ154" s="139"/>
      <c r="AK154" s="139"/>
      <c r="AL154" s="132"/>
    </row>
    <row r="155" spans="5:41" ht="18" customHeight="1" x14ac:dyDescent="0.65">
      <c r="E155" s="131"/>
      <c r="F155" t="s">
        <v>43</v>
      </c>
      <c r="G155" s="421" t="s">
        <v>46</v>
      </c>
      <c r="H155" s="421"/>
      <c r="I155" s="421"/>
      <c r="J155" s="421"/>
      <c r="K155" s="421"/>
      <c r="L155" s="421"/>
      <c r="M155" s="421"/>
      <c r="N155" s="420" t="s">
        <v>47</v>
      </c>
      <c r="O155" s="420"/>
      <c r="P155" s="420"/>
      <c r="Q155" s="420"/>
      <c r="R155" s="420"/>
      <c r="S155" s="420"/>
      <c r="T155" s="420"/>
      <c r="U155" s="420"/>
      <c r="V155" s="420"/>
      <c r="W155" s="420"/>
      <c r="X155" s="420"/>
      <c r="Y155" s="420"/>
      <c r="Z155" s="420"/>
      <c r="AA155" s="420"/>
      <c r="AB155" s="420"/>
      <c r="AC155" s="420"/>
      <c r="AD155" s="420"/>
      <c r="AE155" s="420"/>
      <c r="AF155" s="420"/>
      <c r="AG155" s="420"/>
      <c r="AH155" s="420"/>
      <c r="AI155" s="420"/>
      <c r="AJ155" s="420"/>
      <c r="AK155" s="420"/>
      <c r="AL155" s="132"/>
    </row>
    <row r="156" spans="5:41" x14ac:dyDescent="0.65">
      <c r="E156" s="131"/>
      <c r="N156" s="420"/>
      <c r="O156" s="420"/>
      <c r="P156" s="420"/>
      <c r="Q156" s="420"/>
      <c r="R156" s="420"/>
      <c r="S156" s="420"/>
      <c r="T156" s="420"/>
      <c r="U156" s="420"/>
      <c r="V156" s="420"/>
      <c r="W156" s="420"/>
      <c r="X156" s="420"/>
      <c r="Y156" s="420"/>
      <c r="Z156" s="420"/>
      <c r="AA156" s="420"/>
      <c r="AB156" s="420"/>
      <c r="AC156" s="420"/>
      <c r="AD156" s="420"/>
      <c r="AE156" s="420"/>
      <c r="AF156" s="420"/>
      <c r="AG156" s="420"/>
      <c r="AH156" s="420"/>
      <c r="AI156" s="420"/>
      <c r="AJ156" s="420"/>
      <c r="AK156" s="420"/>
      <c r="AL156" s="132"/>
    </row>
    <row r="157" spans="5:41" x14ac:dyDescent="0.65">
      <c r="E157" s="131"/>
      <c r="N157" s="420" t="s">
        <v>52</v>
      </c>
      <c r="O157" s="420"/>
      <c r="P157" s="420"/>
      <c r="Q157" s="420"/>
      <c r="R157" s="420"/>
      <c r="S157" s="420"/>
      <c r="T157" s="420"/>
      <c r="U157" s="420"/>
      <c r="V157" s="420"/>
      <c r="W157" s="420"/>
      <c r="X157" s="420"/>
      <c r="Y157" s="420"/>
      <c r="Z157" s="420"/>
      <c r="AA157" s="420"/>
      <c r="AB157" s="420"/>
      <c r="AC157" s="420"/>
      <c r="AD157" s="420"/>
      <c r="AE157" s="420"/>
      <c r="AF157" s="420"/>
      <c r="AG157" s="420"/>
      <c r="AH157" s="420"/>
      <c r="AI157" s="420"/>
      <c r="AJ157" s="420"/>
      <c r="AK157" s="420"/>
      <c r="AL157" s="132"/>
    </row>
    <row r="158" spans="5:41" x14ac:dyDescent="0.65">
      <c r="E158" s="131"/>
      <c r="N158" s="139"/>
      <c r="O158" s="139"/>
      <c r="P158" s="139"/>
      <c r="Q158" s="139"/>
      <c r="R158" s="139"/>
      <c r="S158" s="139"/>
      <c r="T158" s="139"/>
      <c r="U158" s="139"/>
      <c r="V158" s="139"/>
      <c r="W158" s="139"/>
      <c r="X158" s="139"/>
      <c r="Y158" s="139"/>
      <c r="Z158" s="139"/>
      <c r="AA158" s="139"/>
      <c r="AB158" s="139"/>
      <c r="AC158" s="139"/>
      <c r="AD158" s="139"/>
      <c r="AE158" s="139"/>
      <c r="AF158" s="139"/>
      <c r="AG158" s="139"/>
      <c r="AH158" s="139"/>
      <c r="AI158" s="139"/>
      <c r="AJ158" s="139"/>
      <c r="AK158" s="139"/>
      <c r="AL158" s="132"/>
    </row>
    <row r="159" spans="5:41" x14ac:dyDescent="0.65">
      <c r="E159" s="131"/>
      <c r="F159" t="s">
        <v>43</v>
      </c>
      <c r="G159" s="419" t="s">
        <v>48</v>
      </c>
      <c r="H159" s="419"/>
      <c r="I159" s="419"/>
      <c r="J159" s="419"/>
      <c r="K159" s="419"/>
      <c r="L159" s="419"/>
      <c r="M159" s="419"/>
      <c r="N159" s="420" t="s">
        <v>51</v>
      </c>
      <c r="O159" s="420"/>
      <c r="P159" s="420"/>
      <c r="Q159" s="420"/>
      <c r="R159" s="420"/>
      <c r="S159" s="420"/>
      <c r="T159" s="420"/>
      <c r="U159" s="420"/>
      <c r="V159" s="420"/>
      <c r="W159" s="420"/>
      <c r="X159" s="420"/>
      <c r="Y159" s="420"/>
      <c r="Z159" s="420"/>
      <c r="AA159" s="420"/>
      <c r="AB159" s="420"/>
      <c r="AC159" s="420"/>
      <c r="AD159" s="420"/>
      <c r="AE159" s="420"/>
      <c r="AF159" s="420"/>
      <c r="AG159" s="420"/>
      <c r="AH159" s="420"/>
      <c r="AI159" s="420"/>
      <c r="AJ159" s="420"/>
      <c r="AK159" s="420"/>
      <c r="AL159" s="132"/>
    </row>
    <row r="160" spans="5:41" x14ac:dyDescent="0.65">
      <c r="E160" s="131"/>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9"/>
      <c r="AL160" s="132"/>
    </row>
    <row r="161" spans="5:38" x14ac:dyDescent="0.65">
      <c r="E161" s="131"/>
      <c r="F161" t="s">
        <v>43</v>
      </c>
      <c r="G161" s="419" t="s">
        <v>49</v>
      </c>
      <c r="H161" s="419"/>
      <c r="I161" s="419"/>
      <c r="J161" s="419"/>
      <c r="K161" s="419"/>
      <c r="L161" s="419"/>
      <c r="M161" s="419"/>
      <c r="N161" s="420" t="s">
        <v>50</v>
      </c>
      <c r="O161" s="420"/>
      <c r="P161" s="420"/>
      <c r="Q161" s="420"/>
      <c r="R161" s="420"/>
      <c r="S161" s="420"/>
      <c r="T161" s="420"/>
      <c r="U161" s="420"/>
      <c r="V161" s="420"/>
      <c r="W161" s="420"/>
      <c r="X161" s="420"/>
      <c r="Y161" s="420"/>
      <c r="Z161" s="420"/>
      <c r="AA161" s="420"/>
      <c r="AB161" s="420"/>
      <c r="AC161" s="420"/>
      <c r="AD161" s="420"/>
      <c r="AE161" s="420"/>
      <c r="AF161" s="420"/>
      <c r="AG161" s="420"/>
      <c r="AH161" s="420"/>
      <c r="AI161" s="420"/>
      <c r="AJ161" s="420"/>
      <c r="AK161" s="420"/>
      <c r="AL161" s="132"/>
    </row>
    <row r="162" spans="5:38" x14ac:dyDescent="0.65">
      <c r="E162" s="131"/>
      <c r="N162" s="139"/>
      <c r="O162" s="139"/>
      <c r="P162" s="139"/>
      <c r="Q162" s="139"/>
      <c r="R162" s="139"/>
      <c r="S162" s="139"/>
      <c r="T162" s="139"/>
      <c r="U162" s="139"/>
      <c r="V162" s="139"/>
      <c r="W162" s="139"/>
      <c r="X162" s="139"/>
      <c r="Y162" s="139"/>
      <c r="Z162" s="139"/>
      <c r="AA162" s="139"/>
      <c r="AB162" s="139"/>
      <c r="AC162" s="139"/>
      <c r="AD162" s="139"/>
      <c r="AE162" s="139"/>
      <c r="AF162" s="139"/>
      <c r="AG162" s="139"/>
      <c r="AH162" s="139"/>
      <c r="AI162" s="139"/>
      <c r="AJ162" s="139"/>
      <c r="AK162" s="139"/>
      <c r="AL162" s="132"/>
    </row>
    <row r="163" spans="5:38" x14ac:dyDescent="0.65">
      <c r="E163" s="131"/>
      <c r="F163" s="419" t="s">
        <v>369</v>
      </c>
      <c r="G163" s="419"/>
      <c r="H163" s="419"/>
      <c r="I163" s="419"/>
      <c r="J163" s="419"/>
      <c r="K163" s="419"/>
      <c r="L163" s="419"/>
      <c r="M163" s="419"/>
      <c r="N163" s="139"/>
      <c r="O163" s="139"/>
      <c r="P163" s="139"/>
      <c r="Q163" s="139"/>
      <c r="R163" s="139"/>
      <c r="S163" s="139"/>
      <c r="T163" s="139"/>
      <c r="U163" s="139"/>
      <c r="V163" s="139"/>
      <c r="W163" s="139"/>
      <c r="X163" s="139"/>
      <c r="Y163" s="139"/>
      <c r="Z163" s="139"/>
      <c r="AA163" s="139"/>
      <c r="AB163" s="139"/>
      <c r="AC163" s="139"/>
      <c r="AD163" s="139"/>
      <c r="AE163" s="139"/>
      <c r="AF163" s="139"/>
      <c r="AG163" s="139"/>
      <c r="AH163" s="139"/>
      <c r="AI163" s="139"/>
      <c r="AJ163" s="139"/>
      <c r="AK163" s="139"/>
      <c r="AL163" s="132"/>
    </row>
    <row r="164" spans="5:38" x14ac:dyDescent="0.65">
      <c r="E164" s="131"/>
      <c r="F164" t="s">
        <v>43</v>
      </c>
      <c r="G164" s="419" t="s">
        <v>370</v>
      </c>
      <c r="H164" s="419"/>
      <c r="I164" s="419"/>
      <c r="J164" s="419"/>
      <c r="K164" s="419"/>
      <c r="L164" s="419"/>
      <c r="M164" s="419"/>
      <c r="N164" s="420" t="s">
        <v>371</v>
      </c>
      <c r="O164" s="420"/>
      <c r="P164" s="420"/>
      <c r="Q164" s="420"/>
      <c r="R164" s="420"/>
      <c r="S164" s="420"/>
      <c r="T164" s="420"/>
      <c r="U164" s="420"/>
      <c r="V164" s="420"/>
      <c r="W164" s="420"/>
      <c r="X164" s="420"/>
      <c r="Y164" s="420"/>
      <c r="Z164" s="420"/>
      <c r="AA164" s="420"/>
      <c r="AB164" s="420"/>
      <c r="AC164" s="420"/>
      <c r="AD164" s="420"/>
      <c r="AE164" s="420"/>
      <c r="AF164" s="420"/>
      <c r="AG164" s="420"/>
      <c r="AH164" s="420"/>
      <c r="AI164" s="420"/>
      <c r="AJ164" s="420"/>
      <c r="AK164" s="420"/>
      <c r="AL164" s="132"/>
    </row>
    <row r="165" spans="5:38" x14ac:dyDescent="0.65">
      <c r="E165" s="131"/>
      <c r="N165" s="419" t="s">
        <v>372</v>
      </c>
      <c r="O165" s="419"/>
      <c r="P165" s="419"/>
      <c r="Q165" s="419"/>
      <c r="R165" s="419"/>
      <c r="S165" s="419"/>
      <c r="T165" s="419"/>
      <c r="U165" s="419"/>
      <c r="V165" s="419"/>
      <c r="W165" s="419"/>
      <c r="X165" s="419"/>
      <c r="Y165" s="419"/>
      <c r="Z165" s="419"/>
      <c r="AA165" s="419"/>
      <c r="AB165" s="419"/>
      <c r="AC165" s="419"/>
      <c r="AD165" s="419"/>
      <c r="AE165" s="419"/>
      <c r="AF165" s="419"/>
      <c r="AG165" s="419"/>
      <c r="AH165" s="419"/>
      <c r="AI165" s="419"/>
      <c r="AJ165" s="419"/>
      <c r="AK165" s="419"/>
      <c r="AL165" s="132"/>
    </row>
    <row r="166" spans="5:38" x14ac:dyDescent="0.65">
      <c r="E166" s="131"/>
      <c r="AL166" s="132"/>
    </row>
    <row r="167" spans="5:38" x14ac:dyDescent="0.65">
      <c r="E167" s="131"/>
      <c r="F167" t="s">
        <v>43</v>
      </c>
      <c r="G167" s="419" t="s">
        <v>373</v>
      </c>
      <c r="H167" s="419"/>
      <c r="I167" s="419"/>
      <c r="J167" s="419"/>
      <c r="K167" s="419"/>
      <c r="L167" s="419"/>
      <c r="M167" s="419"/>
      <c r="N167" s="421" t="s">
        <v>374</v>
      </c>
      <c r="O167" s="421"/>
      <c r="P167" s="421"/>
      <c r="Q167" s="421"/>
      <c r="R167" s="421"/>
      <c r="S167" s="421"/>
      <c r="T167" s="421"/>
      <c r="U167" s="421"/>
      <c r="V167" s="421"/>
      <c r="W167" s="421"/>
      <c r="X167" s="421"/>
      <c r="Y167" s="421"/>
      <c r="Z167" s="421"/>
      <c r="AA167" s="421"/>
      <c r="AB167" s="421"/>
      <c r="AC167" s="421"/>
      <c r="AD167" s="421"/>
      <c r="AE167" s="421"/>
      <c r="AF167" s="421"/>
      <c r="AG167" s="421"/>
      <c r="AH167" s="421"/>
      <c r="AI167" s="421"/>
      <c r="AJ167" s="421"/>
      <c r="AK167" s="421"/>
      <c r="AL167" s="132"/>
    </row>
    <row r="168" spans="5:38" x14ac:dyDescent="0.65">
      <c r="E168" s="131"/>
      <c r="N168" s="421" t="s">
        <v>375</v>
      </c>
      <c r="O168" s="421"/>
      <c r="P168" s="421"/>
      <c r="Q168" s="421"/>
      <c r="R168" s="421"/>
      <c r="S168" s="421"/>
      <c r="T168" s="421"/>
      <c r="U168" s="421"/>
      <c r="V168" s="421"/>
      <c r="W168" s="421"/>
      <c r="X168" s="421"/>
      <c r="Y168" s="421"/>
      <c r="Z168" s="421"/>
      <c r="AA168" s="421"/>
      <c r="AB168" s="421"/>
      <c r="AC168" s="421"/>
      <c r="AD168" s="421"/>
      <c r="AE168" s="421"/>
      <c r="AF168" s="421"/>
      <c r="AG168" s="421"/>
      <c r="AH168" s="421"/>
      <c r="AI168" s="421"/>
      <c r="AJ168" s="421"/>
      <c r="AK168" s="421"/>
      <c r="AL168" s="132"/>
    </row>
    <row r="169" spans="5:38" x14ac:dyDescent="0.65">
      <c r="E169" s="131"/>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32"/>
    </row>
    <row r="170" spans="5:38" x14ac:dyDescent="0.65">
      <c r="E170" s="131"/>
      <c r="F170" s="419" t="s">
        <v>376</v>
      </c>
      <c r="G170" s="419"/>
      <c r="H170" s="419"/>
      <c r="I170" s="419"/>
      <c r="J170" s="419"/>
      <c r="K170" s="419"/>
      <c r="L170" s="419"/>
      <c r="M170" s="419"/>
      <c r="AL170" s="132"/>
    </row>
    <row r="171" spans="5:38" x14ac:dyDescent="0.65">
      <c r="E171" s="131"/>
      <c r="F171" t="s">
        <v>43</v>
      </c>
      <c r="G171" s="419" t="s">
        <v>377</v>
      </c>
      <c r="H171" s="419"/>
      <c r="I171" s="419"/>
      <c r="J171" s="419"/>
      <c r="K171" s="419"/>
      <c r="L171" s="419"/>
      <c r="M171" s="419"/>
      <c r="N171" s="421" t="s">
        <v>378</v>
      </c>
      <c r="O171" s="421"/>
      <c r="P171" s="421"/>
      <c r="Q171" s="421"/>
      <c r="R171" s="421"/>
      <c r="S171" s="421"/>
      <c r="T171" s="421"/>
      <c r="U171" s="421"/>
      <c r="V171" s="421"/>
      <c r="W171" s="421"/>
      <c r="X171" s="421"/>
      <c r="Y171" s="421"/>
      <c r="Z171" s="421"/>
      <c r="AA171" s="421"/>
      <c r="AB171" s="421"/>
      <c r="AC171" s="421"/>
      <c r="AD171" s="421"/>
      <c r="AE171" s="421"/>
      <c r="AF171" s="421"/>
      <c r="AG171" s="421"/>
      <c r="AH171" s="421"/>
      <c r="AI171" s="421"/>
      <c r="AJ171" s="421"/>
      <c r="AK171" s="421"/>
      <c r="AL171" s="132"/>
    </row>
    <row r="172" spans="5:38" x14ac:dyDescent="0.65">
      <c r="E172" s="131"/>
      <c r="N172" s="421" t="s">
        <v>379</v>
      </c>
      <c r="O172" s="421"/>
      <c r="P172" s="421"/>
      <c r="Q172" s="421"/>
      <c r="R172" s="421"/>
      <c r="S172" s="421"/>
      <c r="T172" s="421"/>
      <c r="U172" s="421"/>
      <c r="V172" s="421"/>
      <c r="W172" s="421"/>
      <c r="X172" s="421"/>
      <c r="Y172" s="421"/>
      <c r="Z172" s="421"/>
      <c r="AA172" s="421"/>
      <c r="AB172" s="421"/>
      <c r="AC172" s="421"/>
      <c r="AD172" s="421"/>
      <c r="AE172" s="421"/>
      <c r="AF172" s="421"/>
      <c r="AG172" s="421"/>
      <c r="AH172" s="421"/>
      <c r="AI172" s="421"/>
      <c r="AJ172" s="421"/>
      <c r="AK172" s="421"/>
      <c r="AL172" s="132"/>
    </row>
    <row r="173" spans="5:38" x14ac:dyDescent="0.65">
      <c r="E173" s="131"/>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32"/>
    </row>
    <row r="174" spans="5:38" x14ac:dyDescent="0.65">
      <c r="E174" s="131"/>
      <c r="F174" s="419" t="s">
        <v>380</v>
      </c>
      <c r="G174" s="419"/>
      <c r="H174" s="419"/>
      <c r="I174" s="419"/>
      <c r="J174" s="419"/>
      <c r="K174" s="419"/>
      <c r="L174" s="419"/>
      <c r="AL174" s="132"/>
    </row>
    <row r="175" spans="5:38" x14ac:dyDescent="0.65">
      <c r="E175" s="131"/>
      <c r="F175" t="s">
        <v>43</v>
      </c>
      <c r="G175" s="419" t="s">
        <v>60</v>
      </c>
      <c r="H175" s="419"/>
      <c r="I175" s="419"/>
      <c r="J175" s="419"/>
      <c r="K175" s="419"/>
      <c r="L175" s="419"/>
      <c r="M175" s="419"/>
      <c r="N175" s="421" t="s">
        <v>61</v>
      </c>
      <c r="O175" s="421"/>
      <c r="P175" s="421"/>
      <c r="Q175" s="421"/>
      <c r="R175" s="421"/>
      <c r="S175" s="421"/>
      <c r="T175" s="421"/>
      <c r="U175" s="421"/>
      <c r="V175" s="421"/>
      <c r="W175" s="421"/>
      <c r="X175" s="421"/>
      <c r="Y175" s="421"/>
      <c r="Z175" s="421"/>
      <c r="AA175" s="421"/>
      <c r="AB175" s="421"/>
      <c r="AC175" s="421"/>
      <c r="AD175" s="421"/>
      <c r="AE175" s="421"/>
      <c r="AF175" s="421"/>
      <c r="AG175" s="421"/>
      <c r="AH175" s="421"/>
      <c r="AI175" s="421"/>
      <c r="AJ175" s="421"/>
      <c r="AK175" s="421"/>
      <c r="AL175" s="132"/>
    </row>
    <row r="176" spans="5:38" x14ac:dyDescent="0.65">
      <c r="E176" s="131"/>
      <c r="N176" s="421" t="s">
        <v>381</v>
      </c>
      <c r="O176" s="421"/>
      <c r="P176" s="421"/>
      <c r="Q176" s="421"/>
      <c r="R176" s="421"/>
      <c r="S176" s="421"/>
      <c r="T176" s="421"/>
      <c r="U176" s="421"/>
      <c r="V176" s="421"/>
      <c r="W176" s="421"/>
      <c r="X176" s="421"/>
      <c r="Y176" s="421"/>
      <c r="Z176" s="421"/>
      <c r="AA176" s="421"/>
      <c r="AB176" s="421"/>
      <c r="AC176" s="421"/>
      <c r="AD176" s="421"/>
      <c r="AE176" s="421"/>
      <c r="AF176" s="421"/>
      <c r="AG176" s="421"/>
      <c r="AH176" s="421"/>
      <c r="AI176" s="421"/>
      <c r="AJ176" s="421"/>
      <c r="AK176" s="421"/>
      <c r="AL176" s="132"/>
    </row>
    <row r="177" spans="5:38" x14ac:dyDescent="0.65">
      <c r="E177" s="131"/>
      <c r="N177" s="140"/>
      <c r="O177" s="140"/>
      <c r="P177" s="140"/>
      <c r="Q177" s="140"/>
      <c r="R177" s="140"/>
      <c r="S177" s="140"/>
      <c r="T177" s="140"/>
      <c r="U177" s="140"/>
      <c r="V177" s="140"/>
      <c r="W177" s="140"/>
      <c r="X177" s="140"/>
      <c r="Y177" s="140"/>
      <c r="Z177" s="140"/>
      <c r="AA177" s="140"/>
      <c r="AB177" s="140"/>
      <c r="AC177" s="140"/>
      <c r="AD177" s="140"/>
      <c r="AE177" s="140"/>
      <c r="AF177" s="140"/>
      <c r="AG177" s="140"/>
      <c r="AH177" s="140"/>
      <c r="AI177" s="140"/>
      <c r="AJ177" s="140"/>
      <c r="AK177" s="140"/>
      <c r="AL177" s="132"/>
    </row>
    <row r="178" spans="5:38" x14ac:dyDescent="0.65">
      <c r="E178" s="131"/>
      <c r="F178" s="419" t="s">
        <v>382</v>
      </c>
      <c r="G178" s="419"/>
      <c r="H178" s="419"/>
      <c r="I178" s="419"/>
      <c r="J178" s="419"/>
      <c r="K178" s="419"/>
      <c r="L178" s="419"/>
      <c r="M178" s="419"/>
      <c r="N178" s="419"/>
      <c r="O178" s="419"/>
      <c r="AL178" s="132"/>
    </row>
    <row r="179" spans="5:38" x14ac:dyDescent="0.65">
      <c r="E179" s="131"/>
      <c r="F179" t="s">
        <v>43</v>
      </c>
      <c r="G179" s="419" t="s">
        <v>383</v>
      </c>
      <c r="H179" s="419"/>
      <c r="I179" s="419"/>
      <c r="J179" s="419"/>
      <c r="K179" s="419"/>
      <c r="L179" s="419"/>
      <c r="M179" s="419"/>
      <c r="N179" s="421" t="s">
        <v>384</v>
      </c>
      <c r="O179" s="421"/>
      <c r="P179" s="421"/>
      <c r="Q179" s="421"/>
      <c r="R179" s="421"/>
      <c r="S179" s="421"/>
      <c r="T179" s="421"/>
      <c r="U179" s="421"/>
      <c r="V179" s="421"/>
      <c r="W179" s="421"/>
      <c r="X179" s="421"/>
      <c r="Y179" s="421"/>
      <c r="Z179" s="421"/>
      <c r="AA179" s="421"/>
      <c r="AB179" s="421"/>
      <c r="AC179" s="421"/>
      <c r="AD179" s="421"/>
      <c r="AE179" s="421"/>
      <c r="AF179" s="421"/>
      <c r="AG179" s="421"/>
      <c r="AH179" s="421"/>
      <c r="AI179" s="421"/>
      <c r="AJ179" s="421"/>
      <c r="AK179" s="421"/>
      <c r="AL179" s="132"/>
    </row>
    <row r="180" spans="5:38" x14ac:dyDescent="0.65">
      <c r="E180" s="131"/>
      <c r="N180" s="421" t="s">
        <v>385</v>
      </c>
      <c r="O180" s="421"/>
      <c r="P180" s="421"/>
      <c r="Q180" s="421"/>
      <c r="R180" s="421"/>
      <c r="S180" s="421"/>
      <c r="T180" s="421"/>
      <c r="U180" s="421"/>
      <c r="V180" s="421"/>
      <c r="W180" s="421"/>
      <c r="X180" s="421"/>
      <c r="Y180" s="421"/>
      <c r="Z180" s="421"/>
      <c r="AA180" s="421"/>
      <c r="AB180" s="421"/>
      <c r="AC180" s="421"/>
      <c r="AD180" s="421"/>
      <c r="AE180" s="421"/>
      <c r="AF180" s="421"/>
      <c r="AG180" s="421"/>
      <c r="AH180" s="421"/>
      <c r="AI180" s="421"/>
      <c r="AJ180" s="421"/>
      <c r="AK180" s="421"/>
      <c r="AL180" s="132"/>
    </row>
    <row r="181" spans="5:38" x14ac:dyDescent="0.65">
      <c r="E181" s="131"/>
      <c r="AL181" s="132"/>
    </row>
    <row r="182" spans="5:38" x14ac:dyDescent="0.65">
      <c r="E182" s="131"/>
      <c r="F182" t="s">
        <v>43</v>
      </c>
      <c r="G182" s="419" t="s">
        <v>386</v>
      </c>
      <c r="H182" s="419"/>
      <c r="I182" s="419"/>
      <c r="J182" s="419"/>
      <c r="K182" s="419"/>
      <c r="L182" s="419"/>
      <c r="M182" s="419"/>
      <c r="N182" s="421" t="s">
        <v>387</v>
      </c>
      <c r="O182" s="421"/>
      <c r="P182" s="421"/>
      <c r="Q182" s="421"/>
      <c r="R182" s="421"/>
      <c r="S182" s="421"/>
      <c r="T182" s="421"/>
      <c r="U182" s="421"/>
      <c r="V182" s="421"/>
      <c r="W182" s="421"/>
      <c r="X182" s="421"/>
      <c r="Y182" s="421"/>
      <c r="Z182" s="421"/>
      <c r="AA182" s="421"/>
      <c r="AB182" s="421"/>
      <c r="AC182" s="421"/>
      <c r="AD182" s="421"/>
      <c r="AE182" s="421"/>
      <c r="AF182" s="421"/>
      <c r="AG182" s="421"/>
      <c r="AH182" s="421"/>
      <c r="AI182" s="421"/>
      <c r="AJ182" s="421"/>
      <c r="AK182" s="421"/>
      <c r="AL182" s="132"/>
    </row>
    <row r="183" spans="5:38" x14ac:dyDescent="0.65">
      <c r="E183" s="131"/>
      <c r="N183" s="421" t="s">
        <v>388</v>
      </c>
      <c r="O183" s="421"/>
      <c r="P183" s="421"/>
      <c r="Q183" s="421"/>
      <c r="R183" s="421"/>
      <c r="S183" s="421"/>
      <c r="T183" s="421"/>
      <c r="U183" s="421"/>
      <c r="V183" s="421"/>
      <c r="W183" s="421"/>
      <c r="X183" s="421"/>
      <c r="Y183" s="421"/>
      <c r="Z183" s="421"/>
      <c r="AA183" s="421"/>
      <c r="AB183" s="421"/>
      <c r="AC183" s="421"/>
      <c r="AD183" s="421"/>
      <c r="AE183" s="421"/>
      <c r="AF183" s="421"/>
      <c r="AG183" s="421"/>
      <c r="AH183" s="421"/>
      <c r="AI183" s="421"/>
      <c r="AJ183" s="421"/>
      <c r="AK183" s="421"/>
      <c r="AL183" s="132"/>
    </row>
    <row r="184" spans="5:38" x14ac:dyDescent="0.65">
      <c r="E184" s="131"/>
      <c r="N184" s="140"/>
      <c r="O184" s="140"/>
      <c r="P184" s="140"/>
      <c r="Q184" s="140"/>
      <c r="R184" s="140"/>
      <c r="S184" s="140"/>
      <c r="T184" s="140"/>
      <c r="U184" s="140"/>
      <c r="V184" s="140"/>
      <c r="W184" s="140"/>
      <c r="X184" s="140"/>
      <c r="Y184" s="140"/>
      <c r="Z184" s="140"/>
      <c r="AA184" s="140"/>
      <c r="AB184" s="140"/>
      <c r="AC184" s="140"/>
      <c r="AD184" s="140"/>
      <c r="AE184" s="140"/>
      <c r="AF184" s="140"/>
      <c r="AG184" s="140"/>
      <c r="AH184" s="140"/>
      <c r="AI184" s="140"/>
      <c r="AJ184" s="140"/>
      <c r="AK184" s="140"/>
      <c r="AL184" s="132"/>
    </row>
    <row r="185" spans="5:38" ht="18.899999999999999" thickBot="1" x14ac:dyDescent="0.7">
      <c r="E185" s="135"/>
      <c r="F185" s="136"/>
      <c r="G185" s="136"/>
      <c r="H185" s="136"/>
      <c r="I185" s="136"/>
      <c r="J185" s="136"/>
      <c r="K185" s="136"/>
      <c r="L185" s="136"/>
      <c r="M185" s="136"/>
      <c r="N185" s="141"/>
      <c r="O185" s="141"/>
      <c r="P185" s="141"/>
      <c r="Q185" s="141"/>
      <c r="R185" s="141"/>
      <c r="S185" s="141"/>
      <c r="T185" s="141"/>
      <c r="U185" s="141"/>
      <c r="V185" s="141"/>
      <c r="W185" s="141"/>
      <c r="X185" s="141"/>
      <c r="Y185" s="141"/>
      <c r="Z185" s="141"/>
      <c r="AA185" s="141"/>
      <c r="AB185" s="141"/>
      <c r="AC185" s="141"/>
      <c r="AD185" s="141"/>
      <c r="AE185" s="141"/>
      <c r="AF185" s="141"/>
      <c r="AG185" s="141"/>
      <c r="AH185" s="141"/>
      <c r="AI185" s="141"/>
      <c r="AJ185" s="141"/>
      <c r="AK185" s="141"/>
      <c r="AL185" s="137"/>
    </row>
    <row r="186" spans="5:38" x14ac:dyDescent="0.65">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0"/>
      <c r="AK186" s="140"/>
    </row>
    <row r="187" spans="5:38" x14ac:dyDescent="0.65">
      <c r="N187" s="140"/>
      <c r="O187" s="140"/>
      <c r="P187" s="140"/>
      <c r="Q187" s="140"/>
      <c r="R187" s="140"/>
      <c r="S187" s="140"/>
      <c r="T187" s="140"/>
      <c r="U187" s="140"/>
      <c r="V187" s="140"/>
      <c r="W187" s="140"/>
      <c r="X187" s="140"/>
      <c r="Y187" s="140"/>
      <c r="Z187" s="140"/>
      <c r="AA187" s="140"/>
      <c r="AB187" s="140"/>
      <c r="AC187" s="140"/>
      <c r="AD187" s="140"/>
      <c r="AE187" s="140"/>
      <c r="AF187" s="140"/>
      <c r="AG187" s="140"/>
      <c r="AH187" s="140"/>
      <c r="AI187" s="140"/>
      <c r="AJ187" s="140"/>
      <c r="AK187" s="140"/>
    </row>
    <row r="188" spans="5:38" x14ac:dyDescent="0.65">
      <c r="N188" s="140"/>
      <c r="O188" s="140"/>
      <c r="P188" s="140"/>
      <c r="Q188" s="140"/>
      <c r="R188" s="140"/>
      <c r="S188" s="140"/>
      <c r="T188" s="140"/>
      <c r="U188" s="140"/>
      <c r="V188" s="140"/>
      <c r="W188" s="140"/>
      <c r="X188" s="140"/>
      <c r="Y188" s="140"/>
      <c r="Z188" s="140"/>
      <c r="AA188" s="140"/>
      <c r="AB188" s="140"/>
      <c r="AC188" s="140"/>
      <c r="AD188" s="140"/>
      <c r="AE188" s="140"/>
      <c r="AF188" s="140"/>
      <c r="AG188" s="140"/>
      <c r="AH188" s="140"/>
      <c r="AI188" s="140"/>
      <c r="AJ188" s="140"/>
      <c r="AK188" s="140"/>
    </row>
    <row r="189" spans="5:38" ht="18.899999999999999" thickBot="1" x14ac:dyDescent="0.7">
      <c r="N189" s="140"/>
      <c r="O189" s="140"/>
      <c r="P189" s="140"/>
      <c r="Q189" s="140"/>
      <c r="R189" s="140"/>
      <c r="S189" s="140"/>
      <c r="T189" s="140"/>
      <c r="U189" s="140"/>
      <c r="V189" s="140"/>
      <c r="W189" s="140"/>
      <c r="X189" s="140"/>
      <c r="Y189" s="140"/>
      <c r="Z189" s="140"/>
      <c r="AA189" s="140"/>
      <c r="AB189" s="140"/>
      <c r="AC189" s="140"/>
      <c r="AD189" s="140"/>
      <c r="AE189" s="140"/>
      <c r="AF189" s="140"/>
      <c r="AG189" s="140"/>
      <c r="AH189" s="140"/>
      <c r="AI189" s="140"/>
      <c r="AJ189" s="140"/>
      <c r="AK189" s="140"/>
    </row>
    <row r="190" spans="5:38" x14ac:dyDescent="0.65">
      <c r="E190" s="128"/>
      <c r="F190" s="129"/>
      <c r="G190" s="129"/>
      <c r="H190" s="129"/>
      <c r="I190" s="129"/>
      <c r="J190" s="129"/>
      <c r="K190" s="129"/>
      <c r="L190" s="129"/>
      <c r="M190" s="129"/>
      <c r="N190" s="142"/>
      <c r="O190" s="142"/>
      <c r="P190" s="142"/>
      <c r="Q190" s="142"/>
      <c r="R190" s="142"/>
      <c r="S190" s="142"/>
      <c r="T190" s="142"/>
      <c r="U190" s="142"/>
      <c r="V190" s="142"/>
      <c r="W190" s="142"/>
      <c r="X190" s="142"/>
      <c r="Y190" s="142"/>
      <c r="Z190" s="142"/>
      <c r="AA190" s="142"/>
      <c r="AB190" s="142"/>
      <c r="AC190" s="142"/>
      <c r="AD190" s="142"/>
      <c r="AE190" s="142"/>
      <c r="AF190" s="142"/>
      <c r="AG190" s="142"/>
      <c r="AH190" s="142"/>
      <c r="AI190" s="142"/>
      <c r="AJ190" s="142"/>
      <c r="AK190" s="142"/>
      <c r="AL190" s="130"/>
    </row>
    <row r="191" spans="5:38" x14ac:dyDescent="0.65">
      <c r="E191" s="131"/>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0"/>
      <c r="AK191" s="140"/>
      <c r="AL191" s="132"/>
    </row>
    <row r="192" spans="5:38" x14ac:dyDescent="0.65">
      <c r="E192" s="131"/>
      <c r="F192" s="419" t="s">
        <v>389</v>
      </c>
      <c r="G192" s="419"/>
      <c r="H192" s="419"/>
      <c r="I192" s="419"/>
      <c r="J192" s="419"/>
      <c r="K192" s="419"/>
      <c r="AL192" s="132"/>
    </row>
    <row r="193" spans="5:38" ht="18.75" customHeight="1" x14ac:dyDescent="0.65">
      <c r="E193" s="131"/>
      <c r="F193" t="s">
        <v>43</v>
      </c>
      <c r="G193" s="419" t="s">
        <v>390</v>
      </c>
      <c r="H193" s="419"/>
      <c r="I193" s="419"/>
      <c r="J193" s="419"/>
      <c r="K193" s="419"/>
      <c r="L193" s="419"/>
      <c r="M193" s="419"/>
      <c r="N193" s="420" t="s">
        <v>391</v>
      </c>
      <c r="O193" s="420"/>
      <c r="P193" s="420"/>
      <c r="Q193" s="420"/>
      <c r="R193" s="420"/>
      <c r="S193" s="420"/>
      <c r="T193" s="420"/>
      <c r="U193" s="420"/>
      <c r="V193" s="420"/>
      <c r="W193" s="420"/>
      <c r="X193" s="420"/>
      <c r="Y193" s="420"/>
      <c r="Z193" s="420"/>
      <c r="AA193" s="420"/>
      <c r="AB193" s="420"/>
      <c r="AC193" s="420"/>
      <c r="AD193" s="420"/>
      <c r="AE193" s="420"/>
      <c r="AF193" s="420"/>
      <c r="AG193" s="420"/>
      <c r="AH193" s="420"/>
      <c r="AI193" s="420"/>
      <c r="AJ193" s="420"/>
      <c r="AK193" s="420"/>
      <c r="AL193" s="132"/>
    </row>
    <row r="194" spans="5:38" x14ac:dyDescent="0.65">
      <c r="E194" s="131"/>
      <c r="G194" s="143"/>
      <c r="H194" s="143"/>
      <c r="I194" s="143"/>
      <c r="J194" s="143"/>
      <c r="K194" s="143"/>
      <c r="L194" s="143"/>
      <c r="M194" s="143"/>
      <c r="N194" s="421" t="s">
        <v>392</v>
      </c>
      <c r="O194" s="421"/>
      <c r="P194" s="421"/>
      <c r="Q194" s="421"/>
      <c r="R194" s="421"/>
      <c r="S194" s="421"/>
      <c r="T194" s="421"/>
      <c r="U194" s="421"/>
      <c r="V194" s="421"/>
      <c r="W194" s="421"/>
      <c r="X194" s="421"/>
      <c r="Y194" s="421"/>
      <c r="Z194" s="421"/>
      <c r="AA194" s="421"/>
      <c r="AB194" s="421"/>
      <c r="AC194" s="421"/>
      <c r="AD194" s="421"/>
      <c r="AE194" s="421"/>
      <c r="AF194" s="421"/>
      <c r="AG194" s="421"/>
      <c r="AH194" s="421"/>
      <c r="AI194" s="421"/>
      <c r="AJ194" s="421"/>
      <c r="AK194" s="421"/>
      <c r="AL194" s="132"/>
    </row>
    <row r="195" spans="5:38" x14ac:dyDescent="0.65">
      <c r="E195" s="131"/>
      <c r="G195" s="143"/>
      <c r="H195" s="143"/>
      <c r="I195" s="143"/>
      <c r="J195" s="143"/>
      <c r="K195" s="143"/>
      <c r="L195" s="143"/>
      <c r="M195" s="143"/>
      <c r="N195" s="140"/>
      <c r="O195" s="140"/>
      <c r="P195" s="140"/>
      <c r="Q195" s="140"/>
      <c r="R195" s="140"/>
      <c r="S195" s="140"/>
      <c r="T195" s="140"/>
      <c r="U195" s="140"/>
      <c r="V195" s="140"/>
      <c r="W195" s="140"/>
      <c r="X195" s="140"/>
      <c r="Y195" s="140"/>
      <c r="Z195" s="140"/>
      <c r="AA195" s="140"/>
      <c r="AB195" s="140"/>
      <c r="AC195" s="140"/>
      <c r="AD195" s="140"/>
      <c r="AE195" s="140"/>
      <c r="AF195" s="140"/>
      <c r="AG195" s="140"/>
      <c r="AH195" s="140"/>
      <c r="AI195" s="140"/>
      <c r="AJ195" s="140"/>
      <c r="AK195" s="140"/>
      <c r="AL195" s="132"/>
    </row>
    <row r="196" spans="5:38" x14ac:dyDescent="0.65">
      <c r="E196" s="131"/>
      <c r="F196" s="419" t="s">
        <v>393</v>
      </c>
      <c r="G196" s="419"/>
      <c r="H196" s="419"/>
      <c r="I196" s="419"/>
      <c r="J196" s="419"/>
      <c r="K196" s="419"/>
      <c r="L196" s="419"/>
      <c r="AL196" s="132"/>
    </row>
    <row r="197" spans="5:38" x14ac:dyDescent="0.65">
      <c r="E197" s="131"/>
      <c r="F197" t="s">
        <v>43</v>
      </c>
      <c r="G197" s="419" t="s">
        <v>58</v>
      </c>
      <c r="H197" s="419"/>
      <c r="I197" s="419"/>
      <c r="J197" s="419"/>
      <c r="K197" s="419"/>
      <c r="L197" s="419"/>
      <c r="M197" s="419"/>
      <c r="N197" s="421" t="s">
        <v>59</v>
      </c>
      <c r="O197" s="421"/>
      <c r="P197" s="421"/>
      <c r="Q197" s="421"/>
      <c r="R197" s="421"/>
      <c r="S197" s="421"/>
      <c r="T197" s="421"/>
      <c r="U197" s="421"/>
      <c r="V197" s="421"/>
      <c r="W197" s="421"/>
      <c r="X197" s="421"/>
      <c r="Y197" s="421"/>
      <c r="Z197" s="421"/>
      <c r="AA197" s="421"/>
      <c r="AB197" s="421"/>
      <c r="AC197" s="421"/>
      <c r="AD197" s="421"/>
      <c r="AE197" s="421"/>
      <c r="AF197" s="421"/>
      <c r="AG197" s="421"/>
      <c r="AH197" s="421"/>
      <c r="AI197" s="421"/>
      <c r="AJ197" s="421"/>
      <c r="AK197" s="421"/>
      <c r="AL197" s="132"/>
    </row>
    <row r="198" spans="5:38" x14ac:dyDescent="0.65">
      <c r="E198" s="131"/>
      <c r="N198" s="421" t="s">
        <v>394</v>
      </c>
      <c r="O198" s="421"/>
      <c r="P198" s="421"/>
      <c r="Q198" s="421"/>
      <c r="R198" s="421"/>
      <c r="S198" s="421"/>
      <c r="T198" s="421"/>
      <c r="U198" s="421"/>
      <c r="V198" s="421"/>
      <c r="W198" s="421"/>
      <c r="X198" s="421"/>
      <c r="Y198" s="421"/>
      <c r="Z198" s="421"/>
      <c r="AA198" s="421"/>
      <c r="AB198" s="421"/>
      <c r="AC198" s="421"/>
      <c r="AD198" s="421"/>
      <c r="AE198" s="421"/>
      <c r="AF198" s="421"/>
      <c r="AG198" s="421"/>
      <c r="AH198" s="421"/>
      <c r="AI198" s="421"/>
      <c r="AJ198" s="421"/>
      <c r="AK198" s="421"/>
      <c r="AL198" s="132"/>
    </row>
    <row r="199" spans="5:38" x14ac:dyDescent="0.65">
      <c r="E199" s="131"/>
      <c r="N199" s="140"/>
      <c r="O199" s="140"/>
      <c r="P199" s="140"/>
      <c r="Q199" s="140"/>
      <c r="R199" s="140"/>
      <c r="S199" s="140"/>
      <c r="T199" s="140"/>
      <c r="U199" s="140"/>
      <c r="V199" s="140"/>
      <c r="W199" s="140"/>
      <c r="X199" s="140"/>
      <c r="Y199" s="140"/>
      <c r="Z199" s="140"/>
      <c r="AA199" s="140"/>
      <c r="AB199" s="140"/>
      <c r="AC199" s="140"/>
      <c r="AD199" s="140"/>
      <c r="AE199" s="140"/>
      <c r="AF199" s="140"/>
      <c r="AG199" s="140"/>
      <c r="AH199" s="140"/>
      <c r="AI199" s="140"/>
      <c r="AJ199" s="140"/>
      <c r="AK199" s="140"/>
      <c r="AL199" s="132"/>
    </row>
    <row r="200" spans="5:38" ht="18" customHeight="1" x14ac:dyDescent="0.65">
      <c r="E200" s="131"/>
      <c r="F200" t="s">
        <v>43</v>
      </c>
      <c r="G200" t="s">
        <v>395</v>
      </c>
      <c r="N200" s="138"/>
      <c r="O200" s="138"/>
      <c r="P200" s="420" t="s">
        <v>396</v>
      </c>
      <c r="Q200" s="420"/>
      <c r="R200" s="420"/>
      <c r="S200" s="420"/>
      <c r="T200" s="420"/>
      <c r="U200" s="420"/>
      <c r="V200" s="420"/>
      <c r="W200" s="420"/>
      <c r="X200" s="420"/>
      <c r="Y200" s="420"/>
      <c r="Z200" s="420"/>
      <c r="AA200" s="420"/>
      <c r="AB200" s="420"/>
      <c r="AC200" s="420"/>
      <c r="AD200" s="420"/>
      <c r="AE200" s="420"/>
      <c r="AF200" s="420"/>
      <c r="AG200" s="420"/>
      <c r="AH200" s="420"/>
      <c r="AI200" s="420"/>
      <c r="AJ200" s="420"/>
      <c r="AK200" s="420"/>
      <c r="AL200" s="132"/>
    </row>
    <row r="201" spans="5:38" x14ac:dyDescent="0.65">
      <c r="E201" s="131"/>
      <c r="G201" s="143"/>
      <c r="H201" s="143"/>
      <c r="I201" s="143"/>
      <c r="J201" s="143"/>
      <c r="K201" s="143"/>
      <c r="L201" s="143"/>
      <c r="M201" s="143"/>
      <c r="N201" s="138"/>
      <c r="O201" s="138"/>
      <c r="P201" s="421" t="s">
        <v>397</v>
      </c>
      <c r="Q201" s="421"/>
      <c r="R201" s="421"/>
      <c r="S201" s="421"/>
      <c r="T201" s="421"/>
      <c r="U201" s="421"/>
      <c r="V201" s="421"/>
      <c r="W201" s="421"/>
      <c r="X201" s="421"/>
      <c r="Y201" s="421"/>
      <c r="Z201" s="421"/>
      <c r="AA201" s="421"/>
      <c r="AB201" s="421"/>
      <c r="AC201" s="421"/>
      <c r="AD201" s="421"/>
      <c r="AE201" s="421"/>
      <c r="AF201" s="421"/>
      <c r="AG201" s="421"/>
      <c r="AH201" s="421"/>
      <c r="AI201" s="421"/>
      <c r="AJ201" s="421"/>
      <c r="AK201" s="421"/>
      <c r="AL201" s="132"/>
    </row>
    <row r="202" spans="5:38" x14ac:dyDescent="0.65">
      <c r="E202" s="131"/>
      <c r="AL202" s="132"/>
    </row>
    <row r="203" spans="5:38" x14ac:dyDescent="0.65">
      <c r="E203" s="131"/>
      <c r="F203" t="s">
        <v>43</v>
      </c>
      <c r="G203" s="419" t="s">
        <v>398</v>
      </c>
      <c r="H203" s="419"/>
      <c r="I203" s="419"/>
      <c r="J203" s="419"/>
      <c r="K203" s="419"/>
      <c r="L203" s="419"/>
      <c r="M203" s="419"/>
      <c r="N203" s="421" t="s">
        <v>399</v>
      </c>
      <c r="O203" s="421"/>
      <c r="P203" s="421"/>
      <c r="Q203" s="421"/>
      <c r="R203" s="421"/>
      <c r="S203" s="421"/>
      <c r="T203" s="421"/>
      <c r="U203" s="421"/>
      <c r="V203" s="421"/>
      <c r="W203" s="421"/>
      <c r="X203" s="421"/>
      <c r="Y203" s="421"/>
      <c r="Z203" s="421"/>
      <c r="AA203" s="421"/>
      <c r="AB203" s="421"/>
      <c r="AC203" s="421"/>
      <c r="AD203" s="421"/>
      <c r="AE203" s="421"/>
      <c r="AF203" s="421"/>
      <c r="AG203" s="421"/>
      <c r="AH203" s="421"/>
      <c r="AI203" s="421"/>
      <c r="AJ203" s="421"/>
      <c r="AK203" s="421"/>
      <c r="AL203" s="132"/>
    </row>
    <row r="204" spans="5:38" x14ac:dyDescent="0.65">
      <c r="E204" s="131"/>
      <c r="N204" s="421" t="s">
        <v>400</v>
      </c>
      <c r="O204" s="421"/>
      <c r="P204" s="421"/>
      <c r="Q204" s="421"/>
      <c r="R204" s="421"/>
      <c r="S204" s="421"/>
      <c r="T204" s="421"/>
      <c r="U204" s="421"/>
      <c r="V204" s="421"/>
      <c r="W204" s="421"/>
      <c r="X204" s="421"/>
      <c r="Y204" s="421"/>
      <c r="Z204" s="421"/>
      <c r="AA204" s="421"/>
      <c r="AB204" s="421"/>
      <c r="AC204" s="421"/>
      <c r="AD204" s="421"/>
      <c r="AE204" s="421"/>
      <c r="AF204" s="421"/>
      <c r="AG204" s="421"/>
      <c r="AH204" s="421"/>
      <c r="AI204" s="421"/>
      <c r="AJ204" s="421"/>
      <c r="AK204" s="421"/>
      <c r="AL204" s="132"/>
    </row>
    <row r="205" spans="5:38" x14ac:dyDescent="0.65">
      <c r="E205" s="131"/>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32"/>
    </row>
    <row r="206" spans="5:38" x14ac:dyDescent="0.65">
      <c r="E206" s="131"/>
      <c r="F206" s="419" t="s">
        <v>401</v>
      </c>
      <c r="G206" s="419"/>
      <c r="H206" s="419"/>
      <c r="I206" s="419"/>
      <c r="J206" s="419"/>
      <c r="K206" s="419"/>
      <c r="L206" s="419"/>
      <c r="M206" s="419"/>
      <c r="AL206" s="132"/>
    </row>
    <row r="207" spans="5:38" x14ac:dyDescent="0.65">
      <c r="E207" s="131"/>
      <c r="F207" t="s">
        <v>43</v>
      </c>
      <c r="G207" s="419" t="s">
        <v>62</v>
      </c>
      <c r="H207" s="419"/>
      <c r="I207" s="419"/>
      <c r="J207" s="419"/>
      <c r="K207" s="419"/>
      <c r="L207" s="419"/>
      <c r="M207" s="419"/>
      <c r="N207" s="421" t="s">
        <v>63</v>
      </c>
      <c r="O207" s="421"/>
      <c r="P207" s="421"/>
      <c r="Q207" s="421"/>
      <c r="R207" s="421"/>
      <c r="S207" s="421"/>
      <c r="T207" s="421"/>
      <c r="U207" s="421"/>
      <c r="V207" s="421"/>
      <c r="W207" s="421"/>
      <c r="X207" s="421"/>
      <c r="Y207" s="421"/>
      <c r="Z207" s="421"/>
      <c r="AA207" s="421"/>
      <c r="AB207" s="421"/>
      <c r="AC207" s="421"/>
      <c r="AD207" s="421"/>
      <c r="AE207" s="421"/>
      <c r="AF207" s="421"/>
      <c r="AG207" s="421"/>
      <c r="AH207" s="421"/>
      <c r="AI207" s="421"/>
      <c r="AJ207" s="421"/>
      <c r="AK207" s="421"/>
      <c r="AL207" s="132"/>
    </row>
    <row r="208" spans="5:38" x14ac:dyDescent="0.65">
      <c r="E208" s="131"/>
      <c r="N208" s="421" t="s">
        <v>402</v>
      </c>
      <c r="O208" s="421"/>
      <c r="P208" s="421"/>
      <c r="Q208" s="421"/>
      <c r="R208" s="421"/>
      <c r="S208" s="421"/>
      <c r="T208" s="421"/>
      <c r="U208" s="421"/>
      <c r="V208" s="421"/>
      <c r="W208" s="421"/>
      <c r="X208" s="421"/>
      <c r="Y208" s="421"/>
      <c r="Z208" s="421"/>
      <c r="AA208" s="421"/>
      <c r="AB208" s="421"/>
      <c r="AC208" s="421"/>
      <c r="AD208" s="421"/>
      <c r="AE208" s="421"/>
      <c r="AF208" s="421"/>
      <c r="AG208" s="421"/>
      <c r="AH208" s="421"/>
      <c r="AI208" s="421"/>
      <c r="AJ208" s="421"/>
      <c r="AK208" s="421"/>
      <c r="AL208" s="132"/>
    </row>
    <row r="209" spans="5:38" x14ac:dyDescent="0.65">
      <c r="E209" s="131"/>
      <c r="AL209" s="132"/>
    </row>
    <row r="210" spans="5:38" x14ac:dyDescent="0.65">
      <c r="E210" s="131"/>
      <c r="F210" s="419" t="s">
        <v>403</v>
      </c>
      <c r="G210" s="419"/>
      <c r="H210" s="419"/>
      <c r="I210" s="419"/>
      <c r="J210" s="419"/>
      <c r="AL210" s="132"/>
    </row>
    <row r="211" spans="5:38" ht="18.75" customHeight="1" x14ac:dyDescent="0.65">
      <c r="E211" s="131"/>
      <c r="F211" t="s">
        <v>43</v>
      </c>
      <c r="G211" s="419" t="s">
        <v>404</v>
      </c>
      <c r="H211" s="419"/>
      <c r="I211" s="419"/>
      <c r="J211" s="419"/>
      <c r="K211" s="419"/>
      <c r="L211" s="419"/>
      <c r="M211" s="419"/>
      <c r="N211" s="420" t="s">
        <v>405</v>
      </c>
      <c r="O211" s="420"/>
      <c r="P211" s="420"/>
      <c r="Q211" s="420"/>
      <c r="R211" s="420"/>
      <c r="S211" s="420"/>
      <c r="T211" s="420"/>
      <c r="U211" s="420"/>
      <c r="V211" s="420"/>
      <c r="W211" s="420"/>
      <c r="X211" s="420"/>
      <c r="Y211" s="420"/>
      <c r="Z211" s="420"/>
      <c r="AA211" s="420"/>
      <c r="AB211" s="420"/>
      <c r="AC211" s="420"/>
      <c r="AD211" s="420"/>
      <c r="AE211" s="420"/>
      <c r="AF211" s="420"/>
      <c r="AG211" s="420"/>
      <c r="AH211" s="420"/>
      <c r="AI211" s="420"/>
      <c r="AJ211" s="420"/>
      <c r="AK211" s="420"/>
      <c r="AL211" s="132"/>
    </row>
    <row r="212" spans="5:38" x14ac:dyDescent="0.65">
      <c r="E212" s="131"/>
      <c r="N212" s="421" t="s">
        <v>406</v>
      </c>
      <c r="O212" s="421"/>
      <c r="P212" s="421"/>
      <c r="Q212" s="421"/>
      <c r="R212" s="421"/>
      <c r="S212" s="421"/>
      <c r="T212" s="421"/>
      <c r="U212" s="421"/>
      <c r="V212" s="421"/>
      <c r="W212" s="421"/>
      <c r="X212" s="421"/>
      <c r="Y212" s="421"/>
      <c r="Z212" s="421"/>
      <c r="AA212" s="421"/>
      <c r="AB212" s="421"/>
      <c r="AC212" s="421"/>
      <c r="AD212" s="421"/>
      <c r="AE212" s="421"/>
      <c r="AF212" s="421"/>
      <c r="AG212" s="421"/>
      <c r="AH212" s="421"/>
      <c r="AI212" s="421"/>
      <c r="AJ212" s="421"/>
      <c r="AK212" s="421"/>
      <c r="AL212" s="132"/>
    </row>
    <row r="213" spans="5:38" x14ac:dyDescent="0.65">
      <c r="E213" s="131"/>
      <c r="AL213" s="132"/>
    </row>
    <row r="214" spans="5:38" x14ac:dyDescent="0.65">
      <c r="E214" s="131"/>
      <c r="F214" t="s">
        <v>43</v>
      </c>
      <c r="G214" s="419" t="s">
        <v>407</v>
      </c>
      <c r="H214" s="419"/>
      <c r="I214" s="419"/>
      <c r="J214" s="419"/>
      <c r="K214" s="419"/>
      <c r="L214" s="419"/>
      <c r="M214" s="419"/>
      <c r="N214" s="421" t="s">
        <v>408</v>
      </c>
      <c r="O214" s="421"/>
      <c r="P214" s="421"/>
      <c r="Q214" s="421"/>
      <c r="R214" s="421"/>
      <c r="S214" s="421"/>
      <c r="T214" s="421"/>
      <c r="U214" s="421"/>
      <c r="V214" s="421"/>
      <c r="W214" s="421"/>
      <c r="X214" s="421"/>
      <c r="Y214" s="421"/>
      <c r="Z214" s="421"/>
      <c r="AA214" s="421"/>
      <c r="AB214" s="421"/>
      <c r="AC214" s="421"/>
      <c r="AD214" s="421"/>
      <c r="AE214" s="421"/>
      <c r="AF214" s="421"/>
      <c r="AG214" s="421"/>
      <c r="AH214" s="421"/>
      <c r="AI214" s="421"/>
      <c r="AJ214" s="421"/>
      <c r="AK214" s="421"/>
      <c r="AL214" s="132"/>
    </row>
    <row r="215" spans="5:38" x14ac:dyDescent="0.65">
      <c r="E215" s="131"/>
      <c r="N215" s="450" t="s">
        <v>1134</v>
      </c>
      <c r="O215" s="450"/>
      <c r="P215" s="450"/>
      <c r="Q215" s="450"/>
      <c r="R215" s="450"/>
      <c r="S215" s="450"/>
      <c r="T215" s="450"/>
      <c r="U215" s="450"/>
      <c r="V215" s="450"/>
      <c r="W215" s="450"/>
      <c r="X215" s="450"/>
      <c r="Y215" s="450"/>
      <c r="Z215" s="450"/>
      <c r="AA215" s="450"/>
      <c r="AB215" s="450"/>
      <c r="AC215" s="450"/>
      <c r="AD215" s="450"/>
      <c r="AE215" s="450"/>
      <c r="AF215" s="450"/>
      <c r="AG215" s="450"/>
      <c r="AH215" s="450"/>
      <c r="AI215" s="450"/>
      <c r="AJ215" s="450"/>
      <c r="AK215" s="450"/>
      <c r="AL215" s="132"/>
    </row>
    <row r="216" spans="5:38" x14ac:dyDescent="0.65">
      <c r="E216" s="131"/>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c r="AJ216" s="140"/>
      <c r="AK216" s="140"/>
      <c r="AL216" s="132"/>
    </row>
    <row r="217" spans="5:38" x14ac:dyDescent="0.65">
      <c r="E217" s="131"/>
      <c r="F217" s="419" t="s">
        <v>409</v>
      </c>
      <c r="G217" s="419"/>
      <c r="H217" s="419"/>
      <c r="I217" s="419"/>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c r="AJ217" s="140"/>
      <c r="AK217" s="140"/>
      <c r="AL217" s="132"/>
    </row>
    <row r="218" spans="5:38" x14ac:dyDescent="0.65">
      <c r="E218" s="131"/>
      <c r="F218" t="s">
        <v>43</v>
      </c>
      <c r="G218" s="419" t="s">
        <v>410</v>
      </c>
      <c r="H218" s="419"/>
      <c r="I218" s="419"/>
      <c r="J218" s="419"/>
      <c r="K218" s="419"/>
      <c r="L218" s="419"/>
      <c r="M218" s="419"/>
      <c r="N218" s="421" t="s">
        <v>411</v>
      </c>
      <c r="O218" s="421"/>
      <c r="P218" s="421"/>
      <c r="Q218" s="421"/>
      <c r="R218" s="421"/>
      <c r="S218" s="421"/>
      <c r="T218" s="421"/>
      <c r="U218" s="421"/>
      <c r="V218" s="421"/>
      <c r="W218" s="421"/>
      <c r="X218" s="421"/>
      <c r="Y218" s="421"/>
      <c r="Z218" s="421"/>
      <c r="AA218" s="421"/>
      <c r="AB218" s="421"/>
      <c r="AC218" s="421"/>
      <c r="AD218" s="421"/>
      <c r="AE218" s="421"/>
      <c r="AF218" s="421"/>
      <c r="AG218" s="421"/>
      <c r="AH218" s="421"/>
      <c r="AI218" s="421"/>
      <c r="AJ218" s="421"/>
      <c r="AK218" s="421"/>
      <c r="AL218" s="132"/>
    </row>
    <row r="219" spans="5:38" x14ac:dyDescent="0.65">
      <c r="E219" s="131"/>
      <c r="N219" s="420" t="s">
        <v>412</v>
      </c>
      <c r="O219" s="420"/>
      <c r="P219" s="420"/>
      <c r="Q219" s="420"/>
      <c r="R219" s="420"/>
      <c r="S219" s="420"/>
      <c r="T219" s="420"/>
      <c r="U219" s="420"/>
      <c r="V219" s="420"/>
      <c r="W219" s="420"/>
      <c r="X219" s="420"/>
      <c r="Y219" s="420"/>
      <c r="Z219" s="420"/>
      <c r="AA219" s="420"/>
      <c r="AB219" s="420"/>
      <c r="AC219" s="420"/>
      <c r="AD219" s="420"/>
      <c r="AE219" s="420"/>
      <c r="AF219" s="420"/>
      <c r="AG219" s="420"/>
      <c r="AH219" s="420"/>
      <c r="AI219" s="420"/>
      <c r="AJ219" s="420"/>
      <c r="AK219" s="420"/>
      <c r="AL219" s="132"/>
    </row>
    <row r="220" spans="5:38" x14ac:dyDescent="0.65">
      <c r="E220" s="131"/>
      <c r="N220" s="420"/>
      <c r="O220" s="420"/>
      <c r="P220" s="420"/>
      <c r="Q220" s="420"/>
      <c r="R220" s="420"/>
      <c r="S220" s="420"/>
      <c r="T220" s="420"/>
      <c r="U220" s="420"/>
      <c r="V220" s="420"/>
      <c r="W220" s="420"/>
      <c r="X220" s="420"/>
      <c r="Y220" s="420"/>
      <c r="Z220" s="420"/>
      <c r="AA220" s="420"/>
      <c r="AB220" s="420"/>
      <c r="AC220" s="420"/>
      <c r="AD220" s="420"/>
      <c r="AE220" s="420"/>
      <c r="AF220" s="420"/>
      <c r="AG220" s="420"/>
      <c r="AH220" s="420"/>
      <c r="AI220" s="420"/>
      <c r="AJ220" s="420"/>
      <c r="AK220" s="420"/>
      <c r="AL220" s="132"/>
    </row>
    <row r="221" spans="5:38" x14ac:dyDescent="0.65">
      <c r="E221" s="131"/>
      <c r="AL221" s="132"/>
    </row>
    <row r="222" spans="5:38" x14ac:dyDescent="0.65">
      <c r="E222" s="131"/>
      <c r="F222" t="s">
        <v>43</v>
      </c>
      <c r="G222" s="419" t="s">
        <v>55</v>
      </c>
      <c r="H222" s="419"/>
      <c r="I222" s="419"/>
      <c r="J222" s="419"/>
      <c r="K222" s="419"/>
      <c r="L222" s="419"/>
      <c r="M222" s="419"/>
      <c r="N222" s="421" t="s">
        <v>56</v>
      </c>
      <c r="O222" s="421"/>
      <c r="P222" s="421"/>
      <c r="Q222" s="421"/>
      <c r="R222" s="421"/>
      <c r="S222" s="421"/>
      <c r="T222" s="421"/>
      <c r="U222" s="421"/>
      <c r="V222" s="421"/>
      <c r="W222" s="421"/>
      <c r="X222" s="421"/>
      <c r="Y222" s="421"/>
      <c r="Z222" s="421"/>
      <c r="AA222" s="421"/>
      <c r="AB222" s="421"/>
      <c r="AC222" s="421"/>
      <c r="AD222" s="421"/>
      <c r="AE222" s="421"/>
      <c r="AF222" s="421"/>
      <c r="AG222" s="421"/>
      <c r="AH222" s="421"/>
      <c r="AI222" s="421"/>
      <c r="AJ222" s="421"/>
      <c r="AK222" s="421"/>
      <c r="AL222" s="132"/>
    </row>
    <row r="223" spans="5:38" x14ac:dyDescent="0.65">
      <c r="E223" s="131"/>
      <c r="N223" s="421" t="s">
        <v>57</v>
      </c>
      <c r="O223" s="421"/>
      <c r="P223" s="421"/>
      <c r="Q223" s="421"/>
      <c r="R223" s="421"/>
      <c r="S223" s="421"/>
      <c r="T223" s="421"/>
      <c r="U223" s="421"/>
      <c r="V223" s="421"/>
      <c r="W223" s="421"/>
      <c r="X223" s="421"/>
      <c r="Y223" s="421"/>
      <c r="Z223" s="421"/>
      <c r="AA223" s="421"/>
      <c r="AB223" s="421"/>
      <c r="AC223" s="421"/>
      <c r="AD223" s="421"/>
      <c r="AE223" s="421"/>
      <c r="AF223" s="421"/>
      <c r="AG223" s="421"/>
      <c r="AH223" s="421"/>
      <c r="AI223" s="421"/>
      <c r="AJ223" s="421"/>
      <c r="AK223" s="421"/>
      <c r="AL223" s="132"/>
    </row>
    <row r="224" spans="5:38" x14ac:dyDescent="0.65">
      <c r="E224" s="131"/>
      <c r="AL224" s="132"/>
    </row>
    <row r="225" spans="5:38" x14ac:dyDescent="0.65">
      <c r="E225" s="131"/>
      <c r="F225" t="s">
        <v>43</v>
      </c>
      <c r="G225" s="419" t="s">
        <v>413</v>
      </c>
      <c r="H225" s="419"/>
      <c r="I225" s="419"/>
      <c r="J225" s="419"/>
      <c r="K225" s="419"/>
      <c r="L225" s="419"/>
      <c r="M225" s="419"/>
      <c r="N225" s="421" t="s">
        <v>384</v>
      </c>
      <c r="O225" s="421"/>
      <c r="P225" s="421"/>
      <c r="Q225" s="421"/>
      <c r="R225" s="421"/>
      <c r="S225" s="421"/>
      <c r="T225" s="421"/>
      <c r="U225" s="421"/>
      <c r="V225" s="421"/>
      <c r="W225" s="421"/>
      <c r="X225" s="421"/>
      <c r="Y225" s="421"/>
      <c r="Z225" s="421"/>
      <c r="AA225" s="421"/>
      <c r="AB225" s="421"/>
      <c r="AC225" s="421"/>
      <c r="AD225" s="421"/>
      <c r="AE225" s="421"/>
      <c r="AF225" s="421"/>
      <c r="AG225" s="421"/>
      <c r="AH225" s="421"/>
      <c r="AI225" s="421"/>
      <c r="AJ225" s="421"/>
      <c r="AK225" s="421"/>
      <c r="AL225" s="132"/>
    </row>
    <row r="226" spans="5:38" x14ac:dyDescent="0.65">
      <c r="E226" s="131"/>
      <c r="G226" s="143"/>
      <c r="H226" s="143"/>
      <c r="I226" s="143"/>
      <c r="J226" s="143"/>
      <c r="K226" s="143"/>
      <c r="L226" s="143"/>
      <c r="M226" s="143"/>
      <c r="N226" s="421" t="s">
        <v>385</v>
      </c>
      <c r="O226" s="421"/>
      <c r="P226" s="421"/>
      <c r="Q226" s="421"/>
      <c r="R226" s="421"/>
      <c r="S226" s="421"/>
      <c r="T226" s="421"/>
      <c r="U226" s="421"/>
      <c r="V226" s="421"/>
      <c r="W226" s="421"/>
      <c r="X226" s="421"/>
      <c r="Y226" s="421"/>
      <c r="Z226" s="421"/>
      <c r="AA226" s="421"/>
      <c r="AB226" s="421"/>
      <c r="AC226" s="421"/>
      <c r="AD226" s="421"/>
      <c r="AE226" s="421"/>
      <c r="AF226" s="421"/>
      <c r="AG226" s="421"/>
      <c r="AH226" s="421"/>
      <c r="AI226" s="421"/>
      <c r="AJ226" s="421"/>
      <c r="AK226" s="421"/>
      <c r="AL226" s="132"/>
    </row>
    <row r="227" spans="5:38" x14ac:dyDescent="0.65">
      <c r="E227" s="131"/>
      <c r="G227" s="143"/>
      <c r="H227" s="143"/>
      <c r="I227" s="143"/>
      <c r="J227" s="143"/>
      <c r="K227" s="143"/>
      <c r="L227" s="143"/>
      <c r="M227" s="143"/>
      <c r="N227" s="140"/>
      <c r="O227" s="140"/>
      <c r="P227" s="140"/>
      <c r="Q227" s="140"/>
      <c r="R227" s="140"/>
      <c r="S227" s="140"/>
      <c r="T227" s="140"/>
      <c r="U227" s="140"/>
      <c r="V227" s="140"/>
      <c r="W227" s="140"/>
      <c r="X227" s="140"/>
      <c r="Y227" s="140"/>
      <c r="Z227" s="140"/>
      <c r="AA227" s="140"/>
      <c r="AB227" s="140"/>
      <c r="AC227" s="140"/>
      <c r="AD227" s="140"/>
      <c r="AE227" s="140"/>
      <c r="AF227" s="140"/>
      <c r="AG227" s="140"/>
      <c r="AH227" s="140"/>
      <c r="AI227" s="140"/>
      <c r="AJ227" s="140"/>
      <c r="AK227" s="140"/>
      <c r="AL227" s="132"/>
    </row>
    <row r="228" spans="5:38" x14ac:dyDescent="0.65">
      <c r="E228" s="131"/>
      <c r="F228" t="s">
        <v>414</v>
      </c>
      <c r="G228" s="143"/>
      <c r="H228" s="143"/>
      <c r="I228" s="143"/>
      <c r="J228" s="143"/>
      <c r="K228" s="143"/>
      <c r="L228" s="143"/>
      <c r="M228" s="143"/>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c r="AJ228" s="140"/>
      <c r="AK228" s="140"/>
      <c r="AL228" s="132"/>
    </row>
    <row r="229" spans="5:38" x14ac:dyDescent="0.65">
      <c r="E229" s="131"/>
      <c r="F229" t="s">
        <v>43</v>
      </c>
      <c r="G229" s="421" t="s">
        <v>415</v>
      </c>
      <c r="H229" s="421"/>
      <c r="I229" s="421"/>
      <c r="J229" s="421"/>
      <c r="K229" s="421"/>
      <c r="L229" s="421"/>
      <c r="M229" s="421"/>
      <c r="N229" s="421"/>
      <c r="O229" s="421"/>
      <c r="P229" s="421"/>
      <c r="Q229" s="421"/>
      <c r="R229" s="144"/>
      <c r="S229" s="144"/>
      <c r="T229" s="144"/>
      <c r="U229" s="144"/>
      <c r="V229" s="144"/>
      <c r="W229" s="144"/>
      <c r="X229" s="144"/>
      <c r="Y229" s="144"/>
      <c r="Z229" s="144"/>
      <c r="AA229" s="144"/>
      <c r="AB229" s="144"/>
      <c r="AC229" s="144"/>
      <c r="AD229" s="144"/>
      <c r="AE229" s="144"/>
      <c r="AF229" s="144"/>
      <c r="AG229" s="144"/>
      <c r="AH229" s="144"/>
      <c r="AI229" s="144"/>
      <c r="AJ229" s="144"/>
      <c r="AK229" s="144"/>
      <c r="AL229" s="132"/>
    </row>
    <row r="230" spans="5:38" x14ac:dyDescent="0.65">
      <c r="E230" s="131"/>
      <c r="G230" s="143"/>
      <c r="H230" s="143"/>
      <c r="I230" s="143"/>
      <c r="J230" s="143"/>
      <c r="K230" s="143"/>
      <c r="L230" s="143"/>
      <c r="M230" s="143"/>
      <c r="N230" s="421" t="s">
        <v>1135</v>
      </c>
      <c r="O230" s="421"/>
      <c r="P230" s="421"/>
      <c r="Q230" s="421"/>
      <c r="R230" s="421"/>
      <c r="S230" s="421"/>
      <c r="T230" s="421"/>
      <c r="U230" s="421"/>
      <c r="V230" s="421"/>
      <c r="W230" s="421"/>
      <c r="X230" s="421"/>
      <c r="Y230" s="421"/>
      <c r="Z230" s="421"/>
      <c r="AA230" s="421"/>
      <c r="AB230" s="421"/>
      <c r="AC230" s="421"/>
      <c r="AD230" s="421"/>
      <c r="AE230" s="421"/>
      <c r="AF230" s="421"/>
      <c r="AG230" s="421"/>
      <c r="AH230" s="421"/>
      <c r="AI230" s="421"/>
      <c r="AJ230" s="421"/>
      <c r="AK230" s="421"/>
      <c r="AL230" s="132"/>
    </row>
    <row r="231" spans="5:38" x14ac:dyDescent="0.65">
      <c r="E231" s="131"/>
      <c r="G231" s="143"/>
      <c r="H231" s="143"/>
      <c r="I231" s="143"/>
      <c r="J231" s="143"/>
      <c r="K231" s="143"/>
      <c r="L231" s="143"/>
      <c r="M231" s="143"/>
      <c r="N231" s="144"/>
      <c r="O231" s="144"/>
      <c r="P231" s="144"/>
      <c r="Q231" s="144"/>
      <c r="R231" s="144"/>
      <c r="S231" s="144"/>
      <c r="T231" s="144"/>
      <c r="U231" s="144"/>
      <c r="V231" s="144"/>
      <c r="W231" s="144"/>
      <c r="X231" s="144"/>
      <c r="Y231" s="144"/>
      <c r="Z231" s="144"/>
      <c r="AA231" s="144"/>
      <c r="AB231" s="144"/>
      <c r="AC231" s="144"/>
      <c r="AD231" s="144"/>
      <c r="AE231" s="144"/>
      <c r="AF231" s="144"/>
      <c r="AG231" s="144"/>
      <c r="AH231" s="144"/>
      <c r="AI231" s="144"/>
      <c r="AJ231" s="144"/>
      <c r="AK231" s="144"/>
      <c r="AL231" s="132"/>
    </row>
    <row r="232" spans="5:38" x14ac:dyDescent="0.65">
      <c r="E232" s="131"/>
      <c r="G232" s="143"/>
      <c r="H232" s="143"/>
      <c r="I232" s="143"/>
      <c r="J232" s="143"/>
      <c r="K232" s="143"/>
      <c r="L232" s="143"/>
      <c r="M232" s="143"/>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0"/>
      <c r="AK232" s="140"/>
      <c r="AL232" s="132"/>
    </row>
    <row r="233" spans="5:38" x14ac:dyDescent="0.65">
      <c r="E233" s="131"/>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44"/>
      <c r="AD233" s="144"/>
      <c r="AE233" s="144"/>
      <c r="AF233" s="144"/>
      <c r="AG233" s="144"/>
      <c r="AH233" s="144"/>
      <c r="AI233" s="144"/>
      <c r="AJ233" s="144"/>
      <c r="AK233" s="144"/>
      <c r="AL233" s="132"/>
    </row>
    <row r="234" spans="5:38" x14ac:dyDescent="0.65">
      <c r="E234" s="131"/>
      <c r="G234" s="143"/>
      <c r="H234" s="143"/>
      <c r="I234" s="143"/>
      <c r="J234" s="143"/>
      <c r="K234" s="143"/>
      <c r="L234" s="143"/>
      <c r="M234" s="143"/>
      <c r="N234" s="144"/>
      <c r="O234" s="144"/>
      <c r="P234" s="144"/>
      <c r="Q234" s="144"/>
      <c r="R234" s="144"/>
      <c r="S234" s="144"/>
      <c r="T234" s="144"/>
      <c r="U234" s="144"/>
      <c r="V234" s="144"/>
      <c r="W234" s="144"/>
      <c r="X234" s="144"/>
      <c r="Y234" s="144"/>
      <c r="Z234" s="144"/>
      <c r="AA234" s="144"/>
      <c r="AB234" s="144"/>
      <c r="AC234" s="144"/>
      <c r="AD234" s="144"/>
      <c r="AE234" s="144"/>
      <c r="AF234" s="144"/>
      <c r="AG234" s="144"/>
      <c r="AH234" s="144"/>
      <c r="AI234" s="144"/>
      <c r="AJ234" s="144"/>
      <c r="AK234" s="144"/>
      <c r="AL234" s="132"/>
    </row>
    <row r="235" spans="5:38" x14ac:dyDescent="0.65">
      <c r="E235" s="131"/>
      <c r="G235" s="143"/>
      <c r="H235" s="143"/>
      <c r="I235" s="143"/>
      <c r="J235" s="143"/>
      <c r="K235" s="143"/>
      <c r="L235" s="143"/>
      <c r="M235" s="143"/>
      <c r="N235" s="144"/>
      <c r="O235" s="144"/>
      <c r="P235" s="144"/>
      <c r="Q235" s="144"/>
      <c r="R235" s="144"/>
      <c r="S235" s="144"/>
      <c r="T235" s="144"/>
      <c r="U235" s="144"/>
      <c r="V235" s="144"/>
      <c r="W235" s="144"/>
      <c r="X235" s="144"/>
      <c r="Y235" s="144"/>
      <c r="Z235" s="144"/>
      <c r="AA235" s="144"/>
      <c r="AB235" s="144"/>
      <c r="AC235" s="144"/>
      <c r="AD235" s="144"/>
      <c r="AE235" s="144"/>
      <c r="AF235" s="144"/>
      <c r="AG235" s="144"/>
      <c r="AH235" s="144"/>
      <c r="AI235" s="144"/>
      <c r="AJ235" s="144"/>
      <c r="AK235" s="144"/>
      <c r="AL235" s="132"/>
    </row>
    <row r="236" spans="5:38" x14ac:dyDescent="0.65">
      <c r="E236" s="131"/>
      <c r="G236" s="143"/>
      <c r="H236" s="143"/>
      <c r="I236" s="143"/>
      <c r="J236" s="143"/>
      <c r="K236" s="143"/>
      <c r="L236" s="143"/>
      <c r="M236" s="143"/>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c r="AJ236" s="140"/>
      <c r="AK236" s="140"/>
      <c r="AL236" s="132"/>
    </row>
    <row r="237" spans="5:38" ht="18.899999999999999" thickBot="1" x14ac:dyDescent="0.7">
      <c r="E237" s="135"/>
      <c r="F237" s="136"/>
      <c r="G237" s="145"/>
      <c r="H237" s="145"/>
      <c r="I237" s="145"/>
      <c r="J237" s="145"/>
      <c r="K237" s="145"/>
      <c r="L237" s="145"/>
      <c r="M237" s="145"/>
      <c r="N237" s="141"/>
      <c r="O237" s="141"/>
      <c r="P237" s="141"/>
      <c r="Q237" s="141"/>
      <c r="R237" s="141"/>
      <c r="S237" s="141"/>
      <c r="T237" s="141"/>
      <c r="U237" s="141"/>
      <c r="V237" s="141"/>
      <c r="W237" s="141"/>
      <c r="X237" s="141"/>
      <c r="Y237" s="141"/>
      <c r="Z237" s="141"/>
      <c r="AA237" s="141"/>
      <c r="AB237" s="141"/>
      <c r="AC237" s="141"/>
      <c r="AD237" s="141"/>
      <c r="AE237" s="141"/>
      <c r="AF237" s="141"/>
      <c r="AG237" s="141"/>
      <c r="AH237" s="141"/>
      <c r="AI237" s="141"/>
      <c r="AJ237" s="141"/>
      <c r="AK237" s="141"/>
      <c r="AL237" s="137"/>
    </row>
    <row r="238" spans="5:38" x14ac:dyDescent="0.65">
      <c r="G238" s="143"/>
      <c r="H238" s="143"/>
      <c r="I238" s="143"/>
      <c r="J238" s="143"/>
      <c r="K238" s="143"/>
      <c r="L238" s="143"/>
      <c r="M238" s="143"/>
      <c r="N238" s="140"/>
      <c r="O238" s="140"/>
      <c r="P238" s="140"/>
      <c r="Q238" s="140"/>
      <c r="R238" s="140"/>
      <c r="S238" s="140"/>
      <c r="T238" s="140"/>
      <c r="U238" s="140"/>
      <c r="V238" s="140"/>
      <c r="W238" s="140"/>
      <c r="X238" s="140"/>
      <c r="Y238" s="140"/>
      <c r="Z238" s="140"/>
      <c r="AA238" s="140"/>
      <c r="AB238" s="140"/>
      <c r="AC238" s="140"/>
      <c r="AD238" s="140"/>
      <c r="AE238" s="140"/>
      <c r="AF238" s="140"/>
      <c r="AG238" s="140"/>
      <c r="AH238" s="140"/>
      <c r="AI238" s="140"/>
      <c r="AJ238" s="140"/>
      <c r="AK238" s="140"/>
    </row>
    <row r="239" spans="5:38" x14ac:dyDescent="0.65">
      <c r="G239" s="143"/>
      <c r="H239" s="143"/>
      <c r="I239" s="143"/>
      <c r="J239" s="143"/>
      <c r="K239" s="143"/>
      <c r="L239" s="143"/>
      <c r="M239" s="143"/>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c r="AJ239" s="140"/>
      <c r="AK239" s="140"/>
    </row>
  </sheetData>
  <mergeCells count="183">
    <mergeCell ref="F86:G86"/>
    <mergeCell ref="I86:AI86"/>
    <mergeCell ref="I85:AI85"/>
    <mergeCell ref="I84:AI84"/>
    <mergeCell ref="I83:AI83"/>
    <mergeCell ref="F66:G66"/>
    <mergeCell ref="F65:G65"/>
    <mergeCell ref="F64:G64"/>
    <mergeCell ref="F63:G63"/>
    <mergeCell ref="F73:G73"/>
    <mergeCell ref="F74:G74"/>
    <mergeCell ref="F72:G72"/>
    <mergeCell ref="F71:G71"/>
    <mergeCell ref="F70:G70"/>
    <mergeCell ref="F69:G69"/>
    <mergeCell ref="F68:G68"/>
    <mergeCell ref="F67:G67"/>
    <mergeCell ref="F84:G84"/>
    <mergeCell ref="F83:G83"/>
    <mergeCell ref="F82:G82"/>
    <mergeCell ref="F81:G81"/>
    <mergeCell ref="F80:G80"/>
    <mergeCell ref="F79:G79"/>
    <mergeCell ref="F78:G78"/>
    <mergeCell ref="F77:G77"/>
    <mergeCell ref="F76:G76"/>
    <mergeCell ref="G225:M225"/>
    <mergeCell ref="N225:AK225"/>
    <mergeCell ref="G218:M218"/>
    <mergeCell ref="N218:AK218"/>
    <mergeCell ref="G222:M222"/>
    <mergeCell ref="N222:AK222"/>
    <mergeCell ref="N223:AK223"/>
    <mergeCell ref="G211:M211"/>
    <mergeCell ref="N212:AK212"/>
    <mergeCell ref="G214:M214"/>
    <mergeCell ref="N214:AK214"/>
    <mergeCell ref="N215:AK215"/>
    <mergeCell ref="N207:AK207"/>
    <mergeCell ref="N208:AK208"/>
    <mergeCell ref="N198:AK198"/>
    <mergeCell ref="G203:M203"/>
    <mergeCell ref="N203:AK203"/>
    <mergeCell ref="P200:AK200"/>
    <mergeCell ref="P201:AK201"/>
    <mergeCell ref="F206:M206"/>
    <mergeCell ref="G182:M182"/>
    <mergeCell ref="N182:AK182"/>
    <mergeCell ref="AJ57:AK57"/>
    <mergeCell ref="AJ58:AK58"/>
    <mergeCell ref="AJ59:AK59"/>
    <mergeCell ref="AJ60:AK60"/>
    <mergeCell ref="AJ61:AK61"/>
    <mergeCell ref="AJ62:AK62"/>
    <mergeCell ref="N204:AK204"/>
    <mergeCell ref="G207:M207"/>
    <mergeCell ref="AJ86:AK86"/>
    <mergeCell ref="AJ63:AK63"/>
    <mergeCell ref="AJ65:AK65"/>
    <mergeCell ref="AJ66:AK66"/>
    <mergeCell ref="AJ68:AK68"/>
    <mergeCell ref="AJ70:AK70"/>
    <mergeCell ref="AJ71:AK71"/>
    <mergeCell ref="AJ73:AK73"/>
    <mergeCell ref="N183:AK183"/>
    <mergeCell ref="G193:M193"/>
    <mergeCell ref="G197:M197"/>
    <mergeCell ref="N197:AK197"/>
    <mergeCell ref="N176:AK176"/>
    <mergeCell ref="G179:M179"/>
    <mergeCell ref="N179:AK179"/>
    <mergeCell ref="N180:AK180"/>
    <mergeCell ref="F178:O178"/>
    <mergeCell ref="N193:AK193"/>
    <mergeCell ref="N194:AK194"/>
    <mergeCell ref="F196:L196"/>
    <mergeCell ref="F192:K192"/>
    <mergeCell ref="N165:AK165"/>
    <mergeCell ref="G167:M167"/>
    <mergeCell ref="G171:M171"/>
    <mergeCell ref="G175:M175"/>
    <mergeCell ref="N167:AK167"/>
    <mergeCell ref="N168:AK168"/>
    <mergeCell ref="N171:AK171"/>
    <mergeCell ref="N172:AK172"/>
    <mergeCell ref="N175:AK175"/>
    <mergeCell ref="F170:M170"/>
    <mergeCell ref="F174:L174"/>
    <mergeCell ref="G159:M159"/>
    <mergeCell ref="G161:M161"/>
    <mergeCell ref="G164:M164"/>
    <mergeCell ref="N159:AK159"/>
    <mergeCell ref="N161:AK161"/>
    <mergeCell ref="N164:AK164"/>
    <mergeCell ref="G153:M153"/>
    <mergeCell ref="N153:AK153"/>
    <mergeCell ref="G155:M155"/>
    <mergeCell ref="N155:AK156"/>
    <mergeCell ref="N157:AK157"/>
    <mergeCell ref="F163:M163"/>
    <mergeCell ref="F128:K128"/>
    <mergeCell ref="G141:AK148"/>
    <mergeCell ref="G150:M150"/>
    <mergeCell ref="N150:AK151"/>
    <mergeCell ref="F120:G120"/>
    <mergeCell ref="F122:G122"/>
    <mergeCell ref="H114:AK115"/>
    <mergeCell ref="H117:AK118"/>
    <mergeCell ref="H120:AK120"/>
    <mergeCell ref="F125:G125"/>
    <mergeCell ref="H125:AK125"/>
    <mergeCell ref="O28:AK28"/>
    <mergeCell ref="F54:AK54"/>
    <mergeCell ref="F55:AK55"/>
    <mergeCell ref="F42:N42"/>
    <mergeCell ref="AG42:AK42"/>
    <mergeCell ref="N46:AC47"/>
    <mergeCell ref="F111:G111"/>
    <mergeCell ref="H111:AK112"/>
    <mergeCell ref="F114:G114"/>
    <mergeCell ref="F92:AK92"/>
    <mergeCell ref="G95:AK108"/>
    <mergeCell ref="F91:AK91"/>
    <mergeCell ref="AJ74:AK74"/>
    <mergeCell ref="AJ76:AK76"/>
    <mergeCell ref="AJ84:AK84"/>
    <mergeCell ref="AJ82:AK82"/>
    <mergeCell ref="AJ80:AK80"/>
    <mergeCell ref="AJ78:AK78"/>
    <mergeCell ref="F62:G62"/>
    <mergeCell ref="F61:G61"/>
    <mergeCell ref="F60:G60"/>
    <mergeCell ref="F59:G59"/>
    <mergeCell ref="F85:G85"/>
    <mergeCell ref="F75:G75"/>
    <mergeCell ref="L22:AE23"/>
    <mergeCell ref="N226:AK226"/>
    <mergeCell ref="N230:AK230"/>
    <mergeCell ref="L8:AE9"/>
    <mergeCell ref="L14:AE15"/>
    <mergeCell ref="L11:AE12"/>
    <mergeCell ref="L17:AE18"/>
    <mergeCell ref="L20:AE21"/>
    <mergeCell ref="F40:S40"/>
    <mergeCell ref="T40:AK40"/>
    <mergeCell ref="O42:P42"/>
    <mergeCell ref="T42:U42"/>
    <mergeCell ref="Q42:S42"/>
    <mergeCell ref="V42:X42"/>
    <mergeCell ref="Y42:Z42"/>
    <mergeCell ref="AE42:AF42"/>
    <mergeCell ref="AA42:AD42"/>
    <mergeCell ref="F34:S34"/>
    <mergeCell ref="T34:AK34"/>
    <mergeCell ref="F36:S36"/>
    <mergeCell ref="T36:AK36"/>
    <mergeCell ref="L26:AK26"/>
    <mergeCell ref="F26:K26"/>
    <mergeCell ref="F28:N28"/>
    <mergeCell ref="F210:J210"/>
    <mergeCell ref="N211:AK211"/>
    <mergeCell ref="F217:I217"/>
    <mergeCell ref="N219:AK220"/>
    <mergeCell ref="G229:Q229"/>
    <mergeCell ref="F32:K32"/>
    <mergeCell ref="O30:AK30"/>
    <mergeCell ref="L32:AK32"/>
    <mergeCell ref="F38:S38"/>
    <mergeCell ref="T38:AK38"/>
    <mergeCell ref="AJ77:AK77"/>
    <mergeCell ref="AJ79:AK79"/>
    <mergeCell ref="AJ81:AK81"/>
    <mergeCell ref="AJ83:AK83"/>
    <mergeCell ref="AJ85:AK85"/>
    <mergeCell ref="AJ64:AK64"/>
    <mergeCell ref="AJ67:AK67"/>
    <mergeCell ref="AJ69:AK69"/>
    <mergeCell ref="AJ72:AK72"/>
    <mergeCell ref="AJ75:AK75"/>
    <mergeCell ref="F94:J94"/>
    <mergeCell ref="H122:AK123"/>
    <mergeCell ref="F129:AL130"/>
    <mergeCell ref="F117:G117"/>
  </mergeCells>
  <phoneticPr fontId="7"/>
  <hyperlinks>
    <hyperlink ref="AQ57" location="表紙・目次!C91" display="軽費老人ホーム（ケアハウス）自主点検表の作成について" xr:uid="{A054601D-73F4-4315-AC40-B7499889F0C4}"/>
    <hyperlink ref="AQ58" location="表紙・目次!C138" display="根拠法令等" xr:uid="{E8567CE4-FF6E-402C-BFA8-085FB2AAD94C}"/>
    <hyperlink ref="AQ59" location="'自主点検表（ケアハウス）'!B5" display="第１ 一般的事項" xr:uid="{7615BDC0-A371-489D-9BA0-BF04FE18B452}"/>
    <hyperlink ref="AQ60" location="'自主点検表（ケアハウス）'!B72" display="第２ 職員に関する事項" xr:uid="{02E8DBEE-B73E-4BBB-B2C5-4332BBEAC2A6}"/>
    <hyperlink ref="AQ61" location="'自主点検表（ケアハウス）'!B241" display="第３ 設備に関する事項" xr:uid="{75795455-ACB3-4625-87D9-7804F5B2CC36}"/>
    <hyperlink ref="AQ62" location="'自主点検表（ケアハウス）'!B288" display="第４ 運営に関する基準" xr:uid="{1DCCC27D-F839-49D1-B566-68FC87381DA8}"/>
    <hyperlink ref="AQ63" location="'自主点検表（ケアハウス）'!B327" display="第５ サービスの提供に関する事項" xr:uid="{792624FF-59EF-48A6-8331-C8AFB498341E}"/>
    <hyperlink ref="AQ64" location="'自主点検表（ケアハウス）'!B332" display="1 入退所" xr:uid="{A8158B8D-617A-49D4-B5F0-D274C42E7EEA}"/>
    <hyperlink ref="AQ65" location="'自主点検表（ケアハウス）'!B351" display="2 サービス提供の記録" xr:uid="{FD58D342-E4DC-420F-939C-6C9CC38898F6}"/>
    <hyperlink ref="AQ66" location="'自主点検表（ケアハウス）'!B359" display="3 利用料等の受領" xr:uid="{732E0415-C158-415B-95C8-96681565EFC9}"/>
    <hyperlink ref="AQ67" location="'自主点検表（ケアハウス）'!B442" display="4 サービス提供の方針（身体拘束、高齢者虐待）" xr:uid="{3FE1B962-CC11-4901-B5B5-B986DD1B8C84}"/>
    <hyperlink ref="AQ68" location="'自主点検表（ケアハウス）'!B704" display="5 食事" xr:uid="{2DEC5C6A-F4A2-4295-8A21-7782E9AFA37F}"/>
    <hyperlink ref="AQ69" location="'自主点検表（ケアハウス）'!B737" display="6 生活相談等" xr:uid="{86916C13-44A6-4E35-A062-D8E7DD3798DE}"/>
    <hyperlink ref="AQ70" location="'自主点検表（ケアハウス）'!B776" display="7 居宅サービス等の利用" xr:uid="{6ED2523F-BAF5-4325-B26E-86F28476888F}"/>
    <hyperlink ref="AQ71" location="'自主点検表（ケアハウス）'!B782" display="8 健康管理" xr:uid="{F442D7A4-B974-4795-82D2-1AF23D4A66DB}"/>
    <hyperlink ref="AQ72" location="'自主点検表（ケアハウス）'!B789" display="9 施設長の責務" xr:uid="{3730F825-F8BE-402D-A4C6-B1AAFD84A823}"/>
    <hyperlink ref="AQ73" location="'自主点検表（ケアハウス）'!B796" display="10 生活相談員の責務" xr:uid="{134657CC-E97A-4103-B96C-163C902607D6}"/>
    <hyperlink ref="AQ74" location="'自主点検表（ケアハウス）'!B813" display="11 勤務体制の確保等" xr:uid="{5DCE56CF-1BB6-47D5-BF66-C97D9263D00F}"/>
    <hyperlink ref="AQ75" location="'自主点検表（ケアハウス）'!B850" display="12 業務継続計画の策定等" xr:uid="{E42C15A4-3F79-4F25-A357-215553B529CB}"/>
    <hyperlink ref="AQ76" location="'自主点検表（ケアハウス）'!B896" display="13 定員の遵守" xr:uid="{C02906D0-600B-4C8A-B7B7-82507A7DE61A}"/>
    <hyperlink ref="AQ77" location="'自主点検表（ケアハウス）'!B900" display="14 衛生管理等" xr:uid="{DEB43CCF-F228-4D94-91A3-31D3C536B942}"/>
    <hyperlink ref="AQ78" location="'自主点検表（ケアハウス）'!B999" display="15 協力医療機関等" xr:uid="{45654D61-5DD4-4827-9112-69E90387E9AA}"/>
    <hyperlink ref="AQ79" location="'自主点検表（ケアハウス）'!B1015" display="16 掲示" xr:uid="{36334EC0-693A-46EA-9491-2BAC05E9671B}"/>
    <hyperlink ref="AQ80" location="'自主点検表（ケアハウス）'!B1022" display="17 秘密保持等" xr:uid="{492A863D-1F2B-4CB9-BF27-92871D0FA5DD}"/>
    <hyperlink ref="AQ81" location="'自主点検表（ケアハウス）'!B1064" display="18 広告" xr:uid="{00A803AA-67A7-4D1E-A982-7077605D6B27}"/>
    <hyperlink ref="AQ82" location="'自主点検表（ケアハウス）'!B1068" display="19 苦情処理" xr:uid="{5C806C5E-9CB0-4BF6-9272-5EBFA70FBA83}"/>
    <hyperlink ref="AQ83" location="'自主点検表（ケアハウス）'!B1103" display="20 地域との連携等" xr:uid="{7D32EA65-B515-45DB-99F9-BC6CB0831E9F}"/>
    <hyperlink ref="AQ84" location="'自主点検表（ケアハウス）'!B1115" display="21 事故発生の防止及び発生時の対応" xr:uid="{FFD2F901-A801-4904-8059-C3310A5A40AA}"/>
    <hyperlink ref="AQ85" location="'自主点検表（ケアハウス）'!B1206" display="第６ 雑則" xr:uid="{B21B34DD-4D9A-42EB-89DC-9369562A9B07}"/>
    <hyperlink ref="AQ86" location="'自主点検表（ケアハウス）'!B1214" display="参考 職員の「常勤換算方法」「常勤」の用語の定義の変更について　・・・" xr:uid="{A811E3E4-73F6-41CC-96CF-70A043217A20}"/>
    <hyperlink ref="BL57" location="表紙・目次!C91" display="軽費老人ホーム（ケアハウス）自主点検表の作成について" xr:uid="{AD31A13F-1496-4EDF-AA52-52001D4ACF73}"/>
    <hyperlink ref="BL58" location="表紙・目次!C138" display="根拠法令等" xr:uid="{50D5352B-5EE8-411F-8C09-BE0EC55BA17A}"/>
    <hyperlink ref="BL59" location="'自主点検表（ケアハウス）'!B5" display="第１ 一般的事項" xr:uid="{BCB3E4BD-E5C3-4F63-A6D7-2D24B497792D}"/>
    <hyperlink ref="BL60" location="'自主点検表（ケアハウス）'!B72" display="第２ 職員に関する事項" xr:uid="{26CFE499-3132-45BF-852A-7768DF0A5D52}"/>
    <hyperlink ref="BL61" location="'自主点検表（ケアハウス）'!B241" display="第３ 設備に関する事項" xr:uid="{D37A9009-2CDE-4F21-956C-43669D1D7C4F}"/>
    <hyperlink ref="BL62" location="'自主点検表（ケアハウス）'!B288" display="第４ 運営に関する基準" xr:uid="{A16EEB6D-9AE2-4D24-B895-A880815AF631}"/>
    <hyperlink ref="BL63" location="'自主点検表（ケアハウス）'!B327" display="第５ サービスの提供に関する事項" xr:uid="{4E7B85A5-8546-4470-8FB1-D1FE6A36D015}"/>
    <hyperlink ref="BL64" location="'自主点検表（ケアハウス）'!B332" display="1 入退所" xr:uid="{4C2F54F1-D2EA-4E7B-A0A0-16AA46F7FE76}"/>
    <hyperlink ref="BL65" location="'自主点検表（ケアハウス）'!B351" display="2 サービス提供の記録" xr:uid="{8D828723-2888-4F5A-ACBA-0260F496D6C1}"/>
    <hyperlink ref="BL66" location="'自主点検表（ケアハウス）'!B359" display="3 利用料等の受領" xr:uid="{73A44863-6695-43BE-87F4-B9A58374F5EA}"/>
    <hyperlink ref="BL67" location="'自主点検表（ケアハウス）'!B442" display="4 サービス提供の方針（身体拘束、高齢者虐待）" xr:uid="{CA7B7D52-1294-4956-ABD6-EF08E333DE8E}"/>
    <hyperlink ref="BL68" location="'自主点検表（ケアハウス）'!B704" display="5 食事" xr:uid="{3D0E2546-BE93-4197-BCD1-D5CE59E2E2C7}"/>
    <hyperlink ref="BL69" location="'自主点検表（ケアハウス）'!B737" display="6 生活相談等" xr:uid="{F5860BD2-BED4-4598-B8B7-0E2D6A808765}"/>
    <hyperlink ref="BL70" location="'自主点検表（ケアハウス）'!B776" display="7 居宅サービス等の利用" xr:uid="{3E13AB3A-DE89-4E5C-B334-B346DE62A784}"/>
    <hyperlink ref="BL71" location="'自主点検表（ケアハウス）'!B782" display="8 健康管理" xr:uid="{B0196FA9-B400-4D1A-9BE0-6A34F0E96102}"/>
    <hyperlink ref="BL72" location="'自主点検表（ケアハウス）'!B789" display="9 施設長の責務" xr:uid="{8F9C8F9C-6842-46BE-872D-466FE3A7E570}"/>
    <hyperlink ref="BL73" location="'自主点検表（ケアハウス）'!B796" display="10 生活相談員の責務" xr:uid="{279CA610-C55B-4136-94CA-B4616233BDAE}"/>
    <hyperlink ref="BL74" location="'自主点検表（ケアハウス）'!B813" display="11 勤務体制の確保等" xr:uid="{AC76ED51-7EC5-49EF-9470-9FCBCDFEDCDF}"/>
    <hyperlink ref="BL75" location="'自主点検表（ケアハウス）'!B850" display="12 業務継続計画の策定等" xr:uid="{45D2F086-F42A-4DEE-BE2B-AB2EBF8DCA90}"/>
    <hyperlink ref="BL76" location="'自主点検表（ケアハウス）'!B896" display="13 定員の遵守" xr:uid="{0AA668DA-6B26-4727-AEC7-4001C30D34FD}"/>
    <hyperlink ref="BL77" location="'自主点検表（ケアハウス）'!B900" display="14 衛生管理等" xr:uid="{E5CA15B1-4E6D-43DD-81AA-634629017971}"/>
    <hyperlink ref="BL78" location="'自主点検表（ケアハウス）'!B999" display="15 協力医療機関等" xr:uid="{4C58AE8C-0137-40E3-B1FB-B79BB8F1E99F}"/>
    <hyperlink ref="BL79" location="'自主点検表（ケアハウス）'!B1015" display="16 掲示" xr:uid="{BD9FB466-1C5C-44B3-B899-D1EA7C7A4859}"/>
    <hyperlink ref="BL80" location="'自主点検表（ケアハウス）'!B1022" display="17 秘密保持等" xr:uid="{1B003658-FF6B-4416-9BEF-AA51E97C5F2C}"/>
    <hyperlink ref="BL81" location="'自主点検表（ケアハウス）'!B1064" display="18 広告" xr:uid="{03A8746B-235A-4550-B0BE-621C999E99FB}"/>
    <hyperlink ref="BL82" location="'自主点検表（ケアハウス）'!B1068" display="19 苦情処理" xr:uid="{F1E83A7C-2458-4629-8AA0-C2B25687D4EE}"/>
    <hyperlink ref="BL83" location="'自主点検表（ケアハウス）'!B1103" display="20 地域との連携等" xr:uid="{303D03C8-B852-47E8-8AEC-62A2520E462E}"/>
    <hyperlink ref="BL84" location="'自主点検表（ケアハウス）'!B1115" display="21 事故発生の防止及び発生時の対応" xr:uid="{234ADC67-F270-4128-ADCF-C8756178A9FF}"/>
    <hyperlink ref="BL85" location="'自主点検表（ケアハウス）'!B1206" display="第６ 雑則" xr:uid="{3809E977-7E46-40A1-933C-D5B073EE3E8C}"/>
    <hyperlink ref="BL86" location="'自主点検表（ケアハウス）'!B1214" display="参考 職員の「常勤換算方法」「常勤」の用語の定義の変更について　・・・" xr:uid="{1EDD8726-A256-49F2-8CBB-0ABF2A99A4D1}"/>
  </hyperlinks>
  <pageMargins left="0.51181102362204722" right="0.31496062992125984" top="0.35433070866141736" bottom="0.35433070866141736" header="0.31496062992125984" footer="0.31496062992125984"/>
  <pageSetup paperSize="9" scale="76" firstPageNumber="0" fitToHeight="7" orientation="portrait" useFirstPageNumber="1" r:id="rId1"/>
  <headerFooter differentFirst="1">
    <oddHeader>&amp;R自主点検表６ ケアハウス</oddHeader>
    <oddFooter>&amp;C&amp;"游ゴシック Light,標準"&amp;16ー &amp;P ー</oddFooter>
  </headerFooter>
  <rowBreaks count="4" manualBreakCount="4">
    <brk id="50" min="2" max="39" man="1"/>
    <brk id="88" min="2" max="39" man="1"/>
    <brk id="135" min="2" max="39" man="1"/>
    <brk id="187" min="2"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E1988-DC74-404D-90AA-E47F65F77D49}">
  <sheetPr codeName="Sheet3">
    <tabColor rgb="FF92D050"/>
  </sheetPr>
  <dimension ref="A1:CV1453"/>
  <sheetViews>
    <sheetView zoomScale="55" zoomScaleNormal="55" workbookViewId="0">
      <selection activeCell="AV1041" sqref="AV1041"/>
    </sheetView>
  </sheetViews>
  <sheetFormatPr defaultColWidth="4" defaultRowHeight="27.75" customHeight="1" x14ac:dyDescent="0.65"/>
  <cols>
    <col min="1" max="1" width="5.85546875" style="12" customWidth="1"/>
    <col min="2" max="5" width="3.2109375" style="2" customWidth="1"/>
    <col min="6" max="7" width="3.5" style="8" customWidth="1"/>
    <col min="8" max="8" width="4" style="8"/>
    <col min="9" max="10" width="4" style="8" customWidth="1"/>
    <col min="11" max="11" width="6.35546875" style="8" customWidth="1"/>
    <col min="12" max="13" width="4" style="8" customWidth="1"/>
    <col min="14" max="14" width="6.35546875" style="8" customWidth="1"/>
    <col min="15" max="16" width="4" style="8" customWidth="1"/>
    <col min="17" max="17" width="6.2109375" style="8" customWidth="1"/>
    <col min="18" max="19" width="4" style="8" customWidth="1"/>
    <col min="20" max="20" width="6.2109375" style="8" customWidth="1"/>
    <col min="21" max="22" width="4" style="8" customWidth="1"/>
    <col min="23" max="23" width="6.85546875" style="8" customWidth="1"/>
    <col min="24" max="25" width="4" style="8" customWidth="1"/>
    <col min="26" max="26" width="6.2109375" style="8" customWidth="1"/>
    <col min="27" max="27" width="4.2109375" style="8" customWidth="1"/>
    <col min="28" max="28" width="4" style="8" customWidth="1"/>
    <col min="29" max="30" width="3.5703125" style="8" customWidth="1"/>
    <col min="31" max="31" width="2.2109375" style="8" customWidth="1"/>
    <col min="32" max="32" width="3.0703125" style="8" customWidth="1"/>
    <col min="33" max="33" width="4.640625" style="121" customWidth="1"/>
    <col min="34" max="36" width="4" style="9"/>
    <col min="37" max="37" width="2.140625" style="8" customWidth="1"/>
    <col min="38" max="43" width="2.5" style="15" customWidth="1"/>
    <col min="44" max="44" width="26" style="11" customWidth="1"/>
    <col min="45" max="77" width="4" style="8" customWidth="1"/>
    <col min="78" max="79" width="4" style="8"/>
    <col min="80" max="80" width="22.5" style="8" customWidth="1"/>
    <col min="81" max="81" width="4" style="8"/>
    <col min="82" max="82" width="24.35546875" style="8" bestFit="1" customWidth="1"/>
    <col min="83" max="83" width="88.0703125" style="8" bestFit="1" customWidth="1"/>
    <col min="84" max="16384" width="4" style="8"/>
  </cols>
  <sheetData>
    <row r="1" spans="1:100" ht="27.75" customHeight="1" thickBot="1" x14ac:dyDescent="0.7">
      <c r="AG1" s="956" t="s">
        <v>943</v>
      </c>
      <c r="AH1" s="956"/>
      <c r="AI1" s="956"/>
      <c r="AJ1" s="956"/>
    </row>
    <row r="2" spans="1:100" s="2" customFormat="1" ht="27.75" customHeight="1" x14ac:dyDescent="0.65">
      <c r="A2" s="12"/>
      <c r="B2" s="16"/>
      <c r="C2" s="4"/>
      <c r="D2" s="4"/>
      <c r="E2" s="17"/>
      <c r="F2" s="767" t="s">
        <v>109</v>
      </c>
      <c r="G2" s="766"/>
      <c r="H2" s="766"/>
      <c r="I2" s="766"/>
      <c r="J2" s="766"/>
      <c r="K2" s="766"/>
      <c r="L2" s="766"/>
      <c r="M2" s="766"/>
      <c r="N2" s="766"/>
      <c r="O2" s="766"/>
      <c r="P2" s="766"/>
      <c r="Q2" s="766"/>
      <c r="R2" s="766"/>
      <c r="S2" s="766"/>
      <c r="T2" s="766"/>
      <c r="U2" s="766"/>
      <c r="V2" s="766"/>
      <c r="W2" s="766"/>
      <c r="X2" s="766"/>
      <c r="Y2" s="766"/>
      <c r="Z2" s="766"/>
      <c r="AA2" s="766"/>
      <c r="AB2" s="766"/>
      <c r="AC2" s="766"/>
      <c r="AD2" s="766"/>
      <c r="AE2" s="768"/>
      <c r="AF2" s="766" t="s">
        <v>110</v>
      </c>
      <c r="AG2" s="766"/>
      <c r="AH2" s="766"/>
      <c r="AI2" s="766"/>
      <c r="AJ2" s="766"/>
      <c r="AK2" s="766"/>
      <c r="AL2" s="16"/>
      <c r="AM2" s="18"/>
      <c r="AN2" s="18"/>
      <c r="AO2" s="18"/>
      <c r="AP2" s="18"/>
      <c r="AQ2" s="19"/>
      <c r="AR2" s="20"/>
    </row>
    <row r="3" spans="1:100" s="2" customFormat="1" ht="27.75" customHeight="1" x14ac:dyDescent="0.65">
      <c r="A3" s="12"/>
      <c r="B3" s="781" t="s">
        <v>112</v>
      </c>
      <c r="C3" s="782"/>
      <c r="D3" s="782"/>
      <c r="E3" s="783"/>
      <c r="F3" s="769"/>
      <c r="G3" s="463"/>
      <c r="H3" s="463"/>
      <c r="I3" s="463"/>
      <c r="J3" s="463"/>
      <c r="K3" s="463"/>
      <c r="L3" s="463"/>
      <c r="M3" s="463"/>
      <c r="N3" s="463"/>
      <c r="O3" s="463"/>
      <c r="P3" s="463"/>
      <c r="Q3" s="463"/>
      <c r="R3" s="463"/>
      <c r="S3" s="463"/>
      <c r="T3" s="463"/>
      <c r="U3" s="463"/>
      <c r="V3" s="463"/>
      <c r="W3" s="463"/>
      <c r="X3" s="463"/>
      <c r="Y3" s="463"/>
      <c r="Z3" s="463"/>
      <c r="AA3" s="463"/>
      <c r="AB3" s="463"/>
      <c r="AC3" s="463"/>
      <c r="AD3" s="463"/>
      <c r="AE3" s="770"/>
      <c r="AF3" s="21"/>
      <c r="AG3" s="122" t="s">
        <v>118</v>
      </c>
      <c r="AH3" s="22"/>
      <c r="AI3" s="774" t="s">
        <v>19</v>
      </c>
      <c r="AJ3" s="774"/>
      <c r="AK3" s="23"/>
      <c r="AL3" s="781" t="s">
        <v>12</v>
      </c>
      <c r="AM3" s="782"/>
      <c r="AN3" s="782"/>
      <c r="AO3" s="782"/>
      <c r="AP3" s="782"/>
      <c r="AQ3" s="783"/>
      <c r="AR3" s="24" t="s">
        <v>111</v>
      </c>
    </row>
    <row r="4" spans="1:100" ht="27.75" customHeight="1" thickBot="1" x14ac:dyDescent="0.7">
      <c r="B4" s="25"/>
      <c r="C4" s="1"/>
      <c r="D4" s="1"/>
      <c r="E4" s="26"/>
      <c r="F4" s="771"/>
      <c r="G4" s="772"/>
      <c r="H4" s="772"/>
      <c r="I4" s="772"/>
      <c r="J4" s="772"/>
      <c r="K4" s="772"/>
      <c r="L4" s="772"/>
      <c r="M4" s="772"/>
      <c r="N4" s="772"/>
      <c r="O4" s="772"/>
      <c r="P4" s="772"/>
      <c r="Q4" s="772"/>
      <c r="R4" s="772"/>
      <c r="S4" s="772"/>
      <c r="T4" s="772"/>
      <c r="U4" s="772"/>
      <c r="V4" s="772"/>
      <c r="W4" s="772"/>
      <c r="X4" s="772"/>
      <c r="Y4" s="772"/>
      <c r="Z4" s="772"/>
      <c r="AA4" s="772"/>
      <c r="AB4" s="772"/>
      <c r="AC4" s="772"/>
      <c r="AD4" s="772"/>
      <c r="AE4" s="773"/>
      <c r="AF4" s="27"/>
      <c r="AG4" s="123" t="s">
        <v>119</v>
      </c>
      <c r="AH4" s="28"/>
      <c r="AI4" s="775"/>
      <c r="AJ4" s="775"/>
      <c r="AK4" s="29"/>
      <c r="AL4" s="30"/>
      <c r="AM4" s="31"/>
      <c r="AN4" s="31"/>
      <c r="AO4" s="31"/>
      <c r="AP4" s="31"/>
      <c r="AQ4" s="32"/>
      <c r="AR4" s="33"/>
    </row>
    <row r="5" spans="1:100" ht="27.75" customHeight="1" thickBot="1" x14ac:dyDescent="0.7">
      <c r="B5" s="654" t="s">
        <v>416</v>
      </c>
      <c r="C5" s="655"/>
      <c r="D5" s="655"/>
      <c r="E5" s="656"/>
      <c r="F5" s="36"/>
      <c r="AE5" s="37"/>
      <c r="AF5" s="38"/>
      <c r="AL5" s="39"/>
      <c r="AQ5" s="40"/>
      <c r="AR5" s="41"/>
      <c r="CB5" s="42" t="s">
        <v>0</v>
      </c>
      <c r="CC5" s="43"/>
      <c r="CD5" s="13" t="s">
        <v>0</v>
      </c>
      <c r="CE5" s="13" t="s">
        <v>1</v>
      </c>
    </row>
    <row r="6" spans="1:100" ht="27.75" customHeight="1" x14ac:dyDescent="0.65">
      <c r="B6" s="453"/>
      <c r="C6" s="454"/>
      <c r="D6" s="454"/>
      <c r="E6" s="455"/>
      <c r="F6" s="36"/>
      <c r="AE6" s="37"/>
      <c r="AF6" s="38"/>
      <c r="AL6" s="39"/>
      <c r="AQ6" s="40"/>
      <c r="AR6" s="41"/>
      <c r="CB6" s="44" t="s">
        <v>114</v>
      </c>
      <c r="CC6" s="16"/>
      <c r="CD6" s="17" t="s">
        <v>114</v>
      </c>
      <c r="CE6" s="17"/>
    </row>
    <row r="7" spans="1:100" ht="27.75" customHeight="1" x14ac:dyDescent="0.65">
      <c r="A7" s="12">
        <f>IF(AG7=0,"",AG7)</f>
        <v>1</v>
      </c>
      <c r="B7" s="550" t="s">
        <v>417</v>
      </c>
      <c r="C7" s="476"/>
      <c r="D7" s="476"/>
      <c r="E7" s="551"/>
      <c r="F7" s="492" t="s">
        <v>207</v>
      </c>
      <c r="G7" s="493"/>
      <c r="H7" s="456" t="s">
        <v>418</v>
      </c>
      <c r="I7" s="456"/>
      <c r="J7" s="456"/>
      <c r="K7" s="456"/>
      <c r="L7" s="456"/>
      <c r="M7" s="456"/>
      <c r="N7" s="456"/>
      <c r="O7" s="456"/>
      <c r="P7" s="456"/>
      <c r="Q7" s="456"/>
      <c r="R7" s="456"/>
      <c r="S7" s="456"/>
      <c r="T7" s="456"/>
      <c r="U7" s="456"/>
      <c r="V7" s="456"/>
      <c r="W7" s="456"/>
      <c r="X7" s="456"/>
      <c r="Y7" s="456"/>
      <c r="Z7" s="456"/>
      <c r="AA7" s="456"/>
      <c r="AB7" s="456"/>
      <c r="AC7" s="456"/>
      <c r="AD7" s="456"/>
      <c r="AE7" s="45"/>
      <c r="AF7" s="38"/>
      <c r="AG7" s="121">
        <v>1</v>
      </c>
      <c r="AH7" s="457" t="s">
        <v>20</v>
      </c>
      <c r="AI7" s="458"/>
      <c r="AJ7" s="459"/>
      <c r="AL7" s="571" t="s">
        <v>730</v>
      </c>
      <c r="AM7" s="572"/>
      <c r="AN7" s="572"/>
      <c r="AO7" s="572"/>
      <c r="AP7" s="572"/>
      <c r="AQ7" s="573"/>
      <c r="AR7" s="452">
        <f>VLOOKUP(AH7,$CD$6:$CE$11,2,FALSE)</f>
        <v>0</v>
      </c>
      <c r="CB7" s="46" t="s">
        <v>113</v>
      </c>
      <c r="CC7" s="36"/>
      <c r="CD7" s="3" t="s">
        <v>113</v>
      </c>
      <c r="CE7" s="3" t="s">
        <v>219</v>
      </c>
      <c r="CF7" s="2"/>
      <c r="CG7" s="2"/>
      <c r="CH7" s="2"/>
      <c r="CI7" s="2"/>
      <c r="CJ7" s="2"/>
      <c r="CK7" s="2"/>
      <c r="CL7" s="2"/>
      <c r="CM7" s="2"/>
      <c r="CN7" s="2"/>
      <c r="CO7" s="2"/>
      <c r="CP7" s="2"/>
      <c r="CQ7" s="2"/>
      <c r="CR7" s="2"/>
      <c r="CS7" s="2"/>
      <c r="CT7" s="2"/>
      <c r="CU7" s="2"/>
      <c r="CV7" s="2"/>
    </row>
    <row r="8" spans="1:100" ht="27.75" customHeight="1" x14ac:dyDescent="0.65">
      <c r="A8" s="12" t="str">
        <f t="shared" ref="A8:A71" si="0">IF(AG8=0,"",AG8)</f>
        <v/>
      </c>
      <c r="B8" s="34"/>
      <c r="E8" s="35"/>
      <c r="F8" s="47"/>
      <c r="G8" s="48"/>
      <c r="H8" s="456"/>
      <c r="I8" s="456"/>
      <c r="J8" s="456"/>
      <c r="K8" s="456"/>
      <c r="L8" s="456"/>
      <c r="M8" s="456"/>
      <c r="N8" s="456"/>
      <c r="O8" s="456"/>
      <c r="P8" s="456"/>
      <c r="Q8" s="456"/>
      <c r="R8" s="456"/>
      <c r="S8" s="456"/>
      <c r="T8" s="456"/>
      <c r="U8" s="456"/>
      <c r="V8" s="456"/>
      <c r="W8" s="456"/>
      <c r="X8" s="456"/>
      <c r="Y8" s="456"/>
      <c r="Z8" s="456"/>
      <c r="AA8" s="456"/>
      <c r="AB8" s="456"/>
      <c r="AC8" s="456"/>
      <c r="AD8" s="456"/>
      <c r="AE8" s="45"/>
      <c r="AF8" s="38"/>
      <c r="AL8" s="571"/>
      <c r="AM8" s="572"/>
      <c r="AN8" s="572"/>
      <c r="AO8" s="572"/>
      <c r="AP8" s="572"/>
      <c r="AQ8" s="573"/>
      <c r="AR8" s="452"/>
      <c r="CB8" s="46" t="s">
        <v>2</v>
      </c>
      <c r="CC8" s="36"/>
      <c r="CD8" s="3" t="s">
        <v>2</v>
      </c>
      <c r="CE8" s="3"/>
      <c r="CF8" s="2"/>
      <c r="CG8" s="2"/>
      <c r="CH8" s="2"/>
      <c r="CI8" s="2"/>
      <c r="CJ8" s="2"/>
      <c r="CK8" s="2"/>
      <c r="CL8" s="2"/>
      <c r="CM8" s="2"/>
      <c r="CN8" s="2"/>
      <c r="CO8" s="2"/>
      <c r="CP8" s="2"/>
      <c r="CQ8" s="2"/>
      <c r="CR8" s="2"/>
      <c r="CS8" s="2"/>
      <c r="CT8" s="2"/>
      <c r="CU8" s="2"/>
      <c r="CV8" s="2"/>
    </row>
    <row r="9" spans="1:100" ht="27.75" customHeight="1" x14ac:dyDescent="0.65">
      <c r="A9" s="12" t="str">
        <f t="shared" si="0"/>
        <v/>
      </c>
      <c r="B9" s="154"/>
      <c r="C9" s="148"/>
      <c r="D9" s="148"/>
      <c r="E9" s="155"/>
      <c r="F9" s="47"/>
      <c r="G9" s="48"/>
      <c r="H9" s="86"/>
      <c r="I9" s="86"/>
      <c r="J9" s="86"/>
      <c r="K9" s="86"/>
      <c r="L9" s="86"/>
      <c r="M9" s="86"/>
      <c r="N9" s="86"/>
      <c r="O9" s="86"/>
      <c r="P9" s="86"/>
      <c r="Q9" s="86"/>
      <c r="R9" s="86"/>
      <c r="S9" s="86"/>
      <c r="T9" s="86"/>
      <c r="U9" s="86"/>
      <c r="V9" s="86"/>
      <c r="W9" s="86"/>
      <c r="X9" s="86"/>
      <c r="Y9" s="86"/>
      <c r="Z9" s="86"/>
      <c r="AA9" s="86"/>
      <c r="AB9" s="86"/>
      <c r="AC9" s="86"/>
      <c r="AD9" s="86"/>
      <c r="AE9" s="45"/>
      <c r="AF9" s="38"/>
      <c r="AL9" s="571"/>
      <c r="AM9" s="572"/>
      <c r="AN9" s="572"/>
      <c r="AO9" s="572"/>
      <c r="AP9" s="572"/>
      <c r="AQ9" s="573"/>
      <c r="AR9" s="49"/>
      <c r="CB9" s="46" t="s">
        <v>321</v>
      </c>
      <c r="CC9" s="36"/>
      <c r="CD9" s="3" t="s">
        <v>321</v>
      </c>
      <c r="CE9" s="3"/>
    </row>
    <row r="10" spans="1:100" ht="18" customHeight="1" x14ac:dyDescent="0.65">
      <c r="A10" s="12" t="str">
        <f t="shared" si="0"/>
        <v/>
      </c>
      <c r="B10" s="34"/>
      <c r="E10" s="35"/>
      <c r="F10" s="47"/>
      <c r="G10" s="48"/>
      <c r="H10" s="56"/>
      <c r="I10" s="56"/>
      <c r="J10" s="56"/>
      <c r="K10" s="56"/>
      <c r="L10" s="56"/>
      <c r="M10" s="56"/>
      <c r="N10" s="56"/>
      <c r="O10" s="56"/>
      <c r="P10" s="56"/>
      <c r="Q10" s="56"/>
      <c r="R10" s="56"/>
      <c r="S10" s="56"/>
      <c r="T10" s="56"/>
      <c r="U10" s="56"/>
      <c r="V10" s="56"/>
      <c r="W10" s="56"/>
      <c r="X10" s="56"/>
      <c r="Y10" s="56"/>
      <c r="Z10" s="56"/>
      <c r="AA10" s="56"/>
      <c r="AB10" s="56"/>
      <c r="AC10" s="56"/>
      <c r="AD10" s="56"/>
      <c r="AE10" s="45"/>
      <c r="AF10" s="38"/>
      <c r="AL10" s="57"/>
      <c r="AM10" s="58"/>
      <c r="AN10" s="58"/>
      <c r="AO10" s="58"/>
      <c r="AP10" s="58"/>
      <c r="AQ10" s="59"/>
      <c r="AR10" s="49"/>
      <c r="CB10" s="46" t="s">
        <v>931</v>
      </c>
      <c r="CC10" s="36"/>
      <c r="CD10" s="3" t="s">
        <v>931</v>
      </c>
      <c r="CE10" s="3"/>
    </row>
    <row r="11" spans="1:100" ht="27.75" customHeight="1" thickBot="1" x14ac:dyDescent="0.7">
      <c r="A11" s="12">
        <f t="shared" si="0"/>
        <v>2</v>
      </c>
      <c r="B11" s="34"/>
      <c r="E11" s="35"/>
      <c r="F11" s="492" t="s">
        <v>212</v>
      </c>
      <c r="G11" s="493"/>
      <c r="H11" s="456" t="s">
        <v>419</v>
      </c>
      <c r="I11" s="456"/>
      <c r="J11" s="456"/>
      <c r="K11" s="456"/>
      <c r="L11" s="456"/>
      <c r="M11" s="456"/>
      <c r="N11" s="456"/>
      <c r="O11" s="456"/>
      <c r="P11" s="456"/>
      <c r="Q11" s="456"/>
      <c r="R11" s="456"/>
      <c r="S11" s="456"/>
      <c r="T11" s="456"/>
      <c r="U11" s="456"/>
      <c r="V11" s="456"/>
      <c r="W11" s="456"/>
      <c r="X11" s="456"/>
      <c r="Y11" s="456"/>
      <c r="Z11" s="456"/>
      <c r="AA11" s="456"/>
      <c r="AB11" s="456"/>
      <c r="AC11" s="456"/>
      <c r="AD11" s="456"/>
      <c r="AE11" s="37"/>
      <c r="AF11" s="38"/>
      <c r="AG11" s="121">
        <v>2</v>
      </c>
      <c r="AH11" s="457" t="s">
        <v>20</v>
      </c>
      <c r="AI11" s="458"/>
      <c r="AJ11" s="459"/>
      <c r="AL11" s="518" t="s">
        <v>729</v>
      </c>
      <c r="AM11" s="519"/>
      <c r="AN11" s="519"/>
      <c r="AO11" s="519"/>
      <c r="AP11" s="519"/>
      <c r="AQ11" s="520"/>
      <c r="AR11" s="452">
        <f>VLOOKUP(AH11,$CD$6:$CE$11,2,FALSE)</f>
        <v>0</v>
      </c>
      <c r="CB11" s="50"/>
      <c r="CC11" s="51"/>
      <c r="CD11" s="247" t="s">
        <v>20</v>
      </c>
      <c r="CE11" s="6"/>
    </row>
    <row r="12" spans="1:100" ht="27.75" customHeight="1" x14ac:dyDescent="0.65">
      <c r="A12" s="12" t="str">
        <f t="shared" si="0"/>
        <v/>
      </c>
      <c r="B12" s="34"/>
      <c r="E12" s="35"/>
      <c r="F12" s="47"/>
      <c r="G12" s="48"/>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37"/>
      <c r="AG12" s="126"/>
      <c r="AH12" s="8"/>
      <c r="AI12" s="8"/>
      <c r="AJ12" s="8"/>
      <c r="AL12" s="518"/>
      <c r="AM12" s="519"/>
      <c r="AN12" s="519"/>
      <c r="AO12" s="519"/>
      <c r="AP12" s="519"/>
      <c r="AQ12" s="520"/>
      <c r="AR12" s="452"/>
      <c r="CB12" s="42" t="s">
        <v>114</v>
      </c>
      <c r="CC12" s="43"/>
      <c r="CD12" s="13" t="s">
        <v>114</v>
      </c>
      <c r="CE12" s="13" t="s">
        <v>219</v>
      </c>
    </row>
    <row r="13" spans="1:100" ht="27.75" customHeight="1" x14ac:dyDescent="0.65">
      <c r="A13" s="12" t="str">
        <f t="shared" si="0"/>
        <v/>
      </c>
      <c r="B13" s="34"/>
      <c r="E13" s="35"/>
      <c r="F13" s="47"/>
      <c r="G13" s="48"/>
      <c r="H13" s="86"/>
      <c r="I13" s="86"/>
      <c r="J13" s="86"/>
      <c r="K13" s="86"/>
      <c r="L13" s="86"/>
      <c r="M13" s="86"/>
      <c r="N13" s="86"/>
      <c r="O13" s="86"/>
      <c r="P13" s="86"/>
      <c r="Q13" s="86"/>
      <c r="R13" s="86"/>
      <c r="S13" s="86"/>
      <c r="T13" s="86"/>
      <c r="U13" s="86"/>
      <c r="V13" s="86"/>
      <c r="W13" s="86"/>
      <c r="X13" s="86"/>
      <c r="Y13" s="86"/>
      <c r="Z13" s="86"/>
      <c r="AA13" s="86"/>
      <c r="AB13" s="86"/>
      <c r="AC13" s="86"/>
      <c r="AD13" s="86"/>
      <c r="AE13" s="37"/>
      <c r="AF13" s="38"/>
      <c r="AH13" s="8"/>
      <c r="AI13" s="8"/>
      <c r="AJ13" s="8"/>
      <c r="AL13" s="518"/>
      <c r="AM13" s="519"/>
      <c r="AN13" s="519"/>
      <c r="AO13" s="519"/>
      <c r="AP13" s="519"/>
      <c r="AQ13" s="520"/>
      <c r="AR13" s="60"/>
      <c r="CB13" s="46" t="s">
        <v>113</v>
      </c>
      <c r="CC13" s="36"/>
      <c r="CD13" s="3" t="s">
        <v>113</v>
      </c>
      <c r="CE13" s="3"/>
    </row>
    <row r="14" spans="1:100" ht="18" customHeight="1" x14ac:dyDescent="0.65">
      <c r="A14" s="12" t="str">
        <f t="shared" si="0"/>
        <v/>
      </c>
      <c r="B14" s="34"/>
      <c r="E14" s="35"/>
      <c r="F14" s="47"/>
      <c r="G14" s="48"/>
      <c r="H14" s="56"/>
      <c r="I14" s="56"/>
      <c r="J14" s="56"/>
      <c r="K14" s="56"/>
      <c r="L14" s="56"/>
      <c r="M14" s="56"/>
      <c r="N14" s="56"/>
      <c r="O14" s="56"/>
      <c r="P14" s="56"/>
      <c r="Q14" s="56"/>
      <c r="R14" s="56"/>
      <c r="S14" s="56"/>
      <c r="T14" s="56"/>
      <c r="U14" s="56"/>
      <c r="V14" s="56"/>
      <c r="W14" s="56"/>
      <c r="X14" s="56"/>
      <c r="Y14" s="56"/>
      <c r="Z14" s="56"/>
      <c r="AA14" s="56"/>
      <c r="AB14" s="56"/>
      <c r="AC14" s="56"/>
      <c r="AD14" s="56"/>
      <c r="AE14" s="45"/>
      <c r="AF14" s="38"/>
      <c r="AL14" s="57"/>
      <c r="AM14" s="58"/>
      <c r="AN14" s="58"/>
      <c r="AO14" s="58"/>
      <c r="AP14" s="58"/>
      <c r="AQ14" s="59"/>
      <c r="AR14" s="49"/>
      <c r="CB14" s="46" t="s">
        <v>2</v>
      </c>
      <c r="CC14" s="36"/>
      <c r="CD14" s="247" t="s">
        <v>2</v>
      </c>
      <c r="CE14" s="3"/>
    </row>
    <row r="15" spans="1:100" ht="27.75" customHeight="1" x14ac:dyDescent="0.65">
      <c r="A15" s="12">
        <f t="shared" si="0"/>
        <v>3</v>
      </c>
      <c r="B15" s="34"/>
      <c r="E15" s="35"/>
      <c r="F15" s="492" t="s">
        <v>213</v>
      </c>
      <c r="G15" s="493"/>
      <c r="H15" s="456" t="s">
        <v>420</v>
      </c>
      <c r="I15" s="456"/>
      <c r="J15" s="456"/>
      <c r="K15" s="456"/>
      <c r="L15" s="456"/>
      <c r="M15" s="456"/>
      <c r="N15" s="456"/>
      <c r="O15" s="456"/>
      <c r="P15" s="456"/>
      <c r="Q15" s="456"/>
      <c r="R15" s="456"/>
      <c r="S15" s="456"/>
      <c r="T15" s="456"/>
      <c r="U15" s="456"/>
      <c r="V15" s="456"/>
      <c r="W15" s="456"/>
      <c r="X15" s="456"/>
      <c r="Y15" s="456"/>
      <c r="Z15" s="456"/>
      <c r="AA15" s="456"/>
      <c r="AB15" s="456"/>
      <c r="AC15" s="456"/>
      <c r="AD15" s="456"/>
      <c r="AE15" s="37"/>
      <c r="AF15" s="38"/>
      <c r="AG15" s="121">
        <v>3</v>
      </c>
      <c r="AH15" s="457" t="s">
        <v>20</v>
      </c>
      <c r="AI15" s="458"/>
      <c r="AJ15" s="459"/>
      <c r="AL15" s="518" t="s">
        <v>728</v>
      </c>
      <c r="AM15" s="519"/>
      <c r="AN15" s="519"/>
      <c r="AO15" s="519"/>
      <c r="AP15" s="519"/>
      <c r="AQ15" s="520"/>
      <c r="AR15" s="452">
        <f>VLOOKUP(AH15,$CD$6:$CE$11,2,FALSE)</f>
        <v>0</v>
      </c>
      <c r="CB15" s="46" t="s">
        <v>319</v>
      </c>
      <c r="CC15" s="36"/>
      <c r="CD15" s="3" t="s">
        <v>319</v>
      </c>
      <c r="CE15" s="46"/>
    </row>
    <row r="16" spans="1:100" ht="27.75" customHeight="1" x14ac:dyDescent="0.65">
      <c r="A16" s="12" t="str">
        <f t="shared" si="0"/>
        <v/>
      </c>
      <c r="B16" s="34"/>
      <c r="E16" s="35"/>
      <c r="F16" s="47"/>
      <c r="G16" s="48"/>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37"/>
      <c r="AF16" s="38"/>
      <c r="AL16" s="518"/>
      <c r="AM16" s="519"/>
      <c r="AN16" s="519"/>
      <c r="AO16" s="519"/>
      <c r="AP16" s="519"/>
      <c r="AQ16" s="520"/>
      <c r="AR16" s="452"/>
      <c r="CB16" s="46"/>
      <c r="CC16" s="36"/>
      <c r="CD16" s="247" t="s">
        <v>67</v>
      </c>
      <c r="CE16" s="3"/>
    </row>
    <row r="17" spans="1:83" ht="27.75" customHeight="1" thickBot="1" x14ac:dyDescent="0.7">
      <c r="A17" s="12" t="str">
        <f t="shared" si="0"/>
        <v/>
      </c>
      <c r="B17" s="34"/>
      <c r="E17" s="35"/>
      <c r="F17" s="47"/>
      <c r="G17" s="48"/>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37"/>
      <c r="AF17" s="38"/>
      <c r="AL17" s="518"/>
      <c r="AM17" s="519"/>
      <c r="AN17" s="519"/>
      <c r="AO17" s="519"/>
      <c r="AP17" s="519"/>
      <c r="AQ17" s="520"/>
      <c r="AR17" s="64"/>
      <c r="CB17" s="50"/>
      <c r="CC17" s="29"/>
      <c r="CD17" s="52"/>
      <c r="CE17" s="6"/>
    </row>
    <row r="18" spans="1:83" ht="27.75" customHeight="1" x14ac:dyDescent="0.65">
      <c r="A18" s="12" t="str">
        <f t="shared" si="0"/>
        <v/>
      </c>
      <c r="B18" s="34"/>
      <c r="E18" s="35"/>
      <c r="F18" s="47"/>
      <c r="G18" s="48"/>
      <c r="H18" s="456"/>
      <c r="I18" s="456"/>
      <c r="J18" s="456"/>
      <c r="K18" s="456"/>
      <c r="L18" s="456"/>
      <c r="M18" s="456"/>
      <c r="N18" s="456"/>
      <c r="O18" s="456"/>
      <c r="P18" s="456"/>
      <c r="Q18" s="456"/>
      <c r="R18" s="456"/>
      <c r="S18" s="456"/>
      <c r="T18" s="456"/>
      <c r="U18" s="456"/>
      <c r="V18" s="456"/>
      <c r="W18" s="456"/>
      <c r="X18" s="456"/>
      <c r="Y18" s="456"/>
      <c r="Z18" s="456"/>
      <c r="AA18" s="456"/>
      <c r="AB18" s="456"/>
      <c r="AC18" s="456"/>
      <c r="AD18" s="456"/>
      <c r="AE18" s="37"/>
      <c r="AF18" s="38"/>
      <c r="AL18" s="61"/>
      <c r="AM18" s="62"/>
      <c r="AN18" s="62"/>
      <c r="AO18" s="62"/>
      <c r="AP18" s="62"/>
      <c r="AQ18" s="63"/>
      <c r="AR18" s="64"/>
      <c r="CB18" s="42" t="s">
        <v>70</v>
      </c>
      <c r="CC18" s="43"/>
      <c r="CD18" s="13" t="s">
        <v>70</v>
      </c>
      <c r="CE18" s="13"/>
    </row>
    <row r="19" spans="1:83" ht="18" customHeight="1" x14ac:dyDescent="0.65">
      <c r="A19" s="12" t="str">
        <f t="shared" si="0"/>
        <v/>
      </c>
      <c r="B19" s="34"/>
      <c r="E19" s="35"/>
      <c r="F19" s="47"/>
      <c r="G19" s="48"/>
      <c r="H19" s="56"/>
      <c r="I19" s="56"/>
      <c r="J19" s="56"/>
      <c r="K19" s="56"/>
      <c r="L19" s="56"/>
      <c r="M19" s="56"/>
      <c r="N19" s="56"/>
      <c r="O19" s="56"/>
      <c r="P19" s="56"/>
      <c r="Q19" s="56"/>
      <c r="R19" s="56"/>
      <c r="S19" s="56"/>
      <c r="T19" s="56"/>
      <c r="U19" s="56"/>
      <c r="V19" s="56"/>
      <c r="W19" s="56"/>
      <c r="X19" s="56"/>
      <c r="Y19" s="56"/>
      <c r="Z19" s="56"/>
      <c r="AA19" s="56"/>
      <c r="AB19" s="56"/>
      <c r="AC19" s="56"/>
      <c r="AD19" s="56"/>
      <c r="AE19" s="45"/>
      <c r="AF19" s="38"/>
      <c r="AL19" s="57"/>
      <c r="AM19" s="58"/>
      <c r="AN19" s="58"/>
      <c r="AO19" s="58"/>
      <c r="AP19" s="58"/>
      <c r="AQ19" s="59"/>
      <c r="AR19" s="49"/>
      <c r="CB19" s="46" t="s">
        <v>71</v>
      </c>
      <c r="CC19" s="36"/>
      <c r="CD19" s="247" t="s">
        <v>71</v>
      </c>
      <c r="CE19" s="3" t="s">
        <v>86</v>
      </c>
    </row>
    <row r="20" spans="1:83" ht="27.75" customHeight="1" thickBot="1" x14ac:dyDescent="0.7">
      <c r="A20" s="12">
        <f t="shared" si="0"/>
        <v>4</v>
      </c>
      <c r="B20" s="34"/>
      <c r="E20" s="35"/>
      <c r="F20" s="492" t="s">
        <v>214</v>
      </c>
      <c r="G20" s="493"/>
      <c r="H20" s="456" t="s">
        <v>1044</v>
      </c>
      <c r="I20" s="456"/>
      <c r="J20" s="456"/>
      <c r="K20" s="456"/>
      <c r="L20" s="456"/>
      <c r="M20" s="456"/>
      <c r="N20" s="456"/>
      <c r="O20" s="456"/>
      <c r="P20" s="456"/>
      <c r="Q20" s="456"/>
      <c r="R20" s="456"/>
      <c r="S20" s="456"/>
      <c r="T20" s="456"/>
      <c r="U20" s="456"/>
      <c r="V20" s="456"/>
      <c r="W20" s="456"/>
      <c r="X20" s="456"/>
      <c r="Y20" s="456"/>
      <c r="Z20" s="456"/>
      <c r="AA20" s="456"/>
      <c r="AB20" s="456"/>
      <c r="AC20" s="456"/>
      <c r="AD20" s="456"/>
      <c r="AE20" s="37"/>
      <c r="AF20" s="38"/>
      <c r="AG20" s="121">
        <v>4</v>
      </c>
      <c r="AH20" s="457" t="s">
        <v>20</v>
      </c>
      <c r="AI20" s="458"/>
      <c r="AJ20" s="459"/>
      <c r="AL20" s="518" t="s">
        <v>727</v>
      </c>
      <c r="AM20" s="519"/>
      <c r="AN20" s="519"/>
      <c r="AO20" s="519"/>
      <c r="AP20" s="519"/>
      <c r="AQ20" s="520"/>
      <c r="AR20" s="452">
        <f>VLOOKUP(AH20,$CD$6:$CE$11,2,FALSE)</f>
        <v>0</v>
      </c>
      <c r="CB20" s="50"/>
      <c r="CC20" s="51"/>
      <c r="CD20" s="52" t="s">
        <v>72</v>
      </c>
      <c r="CE20" s="6"/>
    </row>
    <row r="21" spans="1:83" ht="27.75" customHeight="1" x14ac:dyDescent="0.65">
      <c r="A21" s="12" t="str">
        <f t="shared" si="0"/>
        <v/>
      </c>
      <c r="B21" s="34"/>
      <c r="E21" s="35"/>
      <c r="F21" s="47"/>
      <c r="G21" s="48"/>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37"/>
      <c r="AF21" s="38"/>
      <c r="AL21" s="518"/>
      <c r="AM21" s="519"/>
      <c r="AN21" s="519"/>
      <c r="AO21" s="519"/>
      <c r="AP21" s="519"/>
      <c r="AQ21" s="520"/>
      <c r="AR21" s="452"/>
      <c r="CB21" s="46"/>
      <c r="CC21" s="36"/>
      <c r="CD21" s="3"/>
      <c r="CE21" s="3"/>
    </row>
    <row r="22" spans="1:83" ht="27.75" customHeight="1" thickBot="1" x14ac:dyDescent="0.7">
      <c r="A22" s="12" t="str">
        <f t="shared" si="0"/>
        <v/>
      </c>
      <c r="B22" s="34"/>
      <c r="E22" s="35"/>
      <c r="F22" s="47"/>
      <c r="G22" s="48"/>
      <c r="H22" s="456"/>
      <c r="I22" s="456"/>
      <c r="J22" s="456"/>
      <c r="K22" s="456"/>
      <c r="L22" s="456"/>
      <c r="M22" s="456"/>
      <c r="N22" s="456"/>
      <c r="O22" s="456"/>
      <c r="P22" s="456"/>
      <c r="Q22" s="456"/>
      <c r="R22" s="456"/>
      <c r="S22" s="456"/>
      <c r="T22" s="456"/>
      <c r="U22" s="456"/>
      <c r="V22" s="456"/>
      <c r="W22" s="456"/>
      <c r="X22" s="456"/>
      <c r="Y22" s="456"/>
      <c r="Z22" s="456"/>
      <c r="AA22" s="456"/>
      <c r="AB22" s="456"/>
      <c r="AC22" s="456"/>
      <c r="AD22" s="456"/>
      <c r="AE22" s="37"/>
      <c r="AF22" s="38"/>
      <c r="AL22" s="518"/>
      <c r="AM22" s="519"/>
      <c r="AN22" s="519"/>
      <c r="AO22" s="519"/>
      <c r="AP22" s="519"/>
      <c r="AQ22" s="520"/>
      <c r="AR22" s="64"/>
      <c r="CB22" s="46"/>
      <c r="CC22" s="36"/>
      <c r="CD22" s="3"/>
      <c r="CE22" s="3"/>
    </row>
    <row r="23" spans="1:83" ht="18" customHeight="1" x14ac:dyDescent="0.65">
      <c r="A23" s="12" t="str">
        <f t="shared" si="0"/>
        <v/>
      </c>
      <c r="B23" s="34"/>
      <c r="E23" s="35"/>
      <c r="F23" s="47"/>
      <c r="G23" s="48"/>
      <c r="H23" s="56"/>
      <c r="I23" s="56"/>
      <c r="J23" s="56"/>
      <c r="K23" s="56"/>
      <c r="L23" s="56"/>
      <c r="M23" s="56"/>
      <c r="N23" s="56"/>
      <c r="O23" s="56"/>
      <c r="P23" s="56"/>
      <c r="Q23" s="56"/>
      <c r="R23" s="56"/>
      <c r="S23" s="56"/>
      <c r="T23" s="56"/>
      <c r="U23" s="56"/>
      <c r="V23" s="56"/>
      <c r="W23" s="56"/>
      <c r="X23" s="56"/>
      <c r="Y23" s="56"/>
      <c r="Z23" s="56"/>
      <c r="AA23" s="56"/>
      <c r="AB23" s="56"/>
      <c r="AC23" s="56"/>
      <c r="AD23" s="56"/>
      <c r="AE23" s="45"/>
      <c r="AF23" s="38"/>
      <c r="AL23" s="57"/>
      <c r="AM23" s="58"/>
      <c r="AN23" s="58"/>
      <c r="AO23" s="58"/>
      <c r="AP23" s="58"/>
      <c r="AQ23" s="59"/>
      <c r="AR23" s="49"/>
      <c r="CB23" s="42" t="s">
        <v>75</v>
      </c>
      <c r="CC23" s="43"/>
      <c r="CD23" s="150" t="s">
        <v>75</v>
      </c>
      <c r="CE23" s="13"/>
    </row>
    <row r="24" spans="1:83" ht="27.75" customHeight="1" x14ac:dyDescent="0.65">
      <c r="A24" s="12" t="str">
        <f t="shared" si="0"/>
        <v/>
      </c>
      <c r="B24" s="34"/>
      <c r="E24" s="35"/>
      <c r="F24" s="36"/>
      <c r="G24" s="468" t="s">
        <v>1045</v>
      </c>
      <c r="H24" s="468"/>
      <c r="I24" s="468"/>
      <c r="J24" s="468"/>
      <c r="K24" s="468"/>
      <c r="L24" s="468"/>
      <c r="M24" s="468"/>
      <c r="N24" s="468"/>
      <c r="O24" s="468"/>
      <c r="P24" s="468"/>
      <c r="Q24" s="468"/>
      <c r="R24" s="468"/>
      <c r="S24" s="468"/>
      <c r="T24" s="468"/>
      <c r="U24" s="468"/>
      <c r="V24" s="468"/>
      <c r="W24" s="468"/>
      <c r="X24" s="468"/>
      <c r="Y24" s="468"/>
      <c r="Z24" s="468"/>
      <c r="AA24" s="468"/>
      <c r="AB24" s="468"/>
      <c r="AC24" s="468"/>
      <c r="AD24" s="468"/>
      <c r="AE24" s="37"/>
      <c r="AF24" s="38"/>
      <c r="AL24" s="39"/>
      <c r="AQ24" s="40"/>
      <c r="AR24" s="41"/>
      <c r="CB24" s="46" t="s">
        <v>77</v>
      </c>
      <c r="CC24" s="36"/>
      <c r="CD24" s="3" t="s">
        <v>77</v>
      </c>
      <c r="CE24" s="3"/>
    </row>
    <row r="25" spans="1:83" ht="18" customHeight="1" x14ac:dyDescent="0.65">
      <c r="A25" s="12" t="str">
        <f t="shared" si="0"/>
        <v/>
      </c>
      <c r="B25" s="34"/>
      <c r="E25" s="35"/>
      <c r="F25" s="47"/>
      <c r="G25" s="48"/>
      <c r="H25" s="56"/>
      <c r="I25" s="56"/>
      <c r="J25" s="56"/>
      <c r="K25" s="56"/>
      <c r="L25" s="56"/>
      <c r="M25" s="56"/>
      <c r="N25" s="56"/>
      <c r="O25" s="56"/>
      <c r="P25" s="56"/>
      <c r="Q25" s="56"/>
      <c r="R25" s="56"/>
      <c r="S25" s="56"/>
      <c r="T25" s="56"/>
      <c r="U25" s="56"/>
      <c r="V25" s="56"/>
      <c r="W25" s="56"/>
      <c r="X25" s="56"/>
      <c r="Y25" s="56"/>
      <c r="Z25" s="56"/>
      <c r="AA25" s="56"/>
      <c r="AB25" s="56"/>
      <c r="AC25" s="56"/>
      <c r="AD25" s="56"/>
      <c r="AE25" s="45"/>
      <c r="AF25" s="38"/>
      <c r="AL25" s="57"/>
      <c r="AM25" s="58"/>
      <c r="AN25" s="58"/>
      <c r="AO25" s="58"/>
      <c r="AP25" s="58"/>
      <c r="AQ25" s="59"/>
      <c r="AR25" s="49"/>
      <c r="CB25" s="46" t="s">
        <v>76</v>
      </c>
      <c r="CC25" s="36"/>
      <c r="CD25" s="247" t="s">
        <v>76</v>
      </c>
      <c r="CE25" s="3" t="s">
        <v>79</v>
      </c>
    </row>
    <row r="26" spans="1:83" ht="27.75" customHeight="1" thickBot="1" x14ac:dyDescent="0.7">
      <c r="A26" s="12" t="str">
        <f t="shared" si="0"/>
        <v/>
      </c>
      <c r="B26" s="34"/>
      <c r="E26" s="35"/>
      <c r="F26" s="36"/>
      <c r="G26" s="723"/>
      <c r="H26" s="724"/>
      <c r="I26" s="724"/>
      <c r="J26" s="724"/>
      <c r="K26" s="724"/>
      <c r="L26" s="724"/>
      <c r="M26" s="724"/>
      <c r="N26" s="724"/>
      <c r="O26" s="724"/>
      <c r="P26" s="724"/>
      <c r="Q26" s="724"/>
      <c r="R26" s="724"/>
      <c r="S26" s="724"/>
      <c r="T26" s="724"/>
      <c r="U26" s="724"/>
      <c r="V26" s="724"/>
      <c r="W26" s="724"/>
      <c r="X26" s="724"/>
      <c r="Y26" s="724"/>
      <c r="Z26" s="724"/>
      <c r="AA26" s="724"/>
      <c r="AB26" s="724"/>
      <c r="AC26" s="724"/>
      <c r="AD26" s="725"/>
      <c r="AE26" s="37"/>
      <c r="AF26" s="38"/>
      <c r="AL26" s="39"/>
      <c r="AQ26" s="40"/>
      <c r="AR26" s="41"/>
      <c r="CB26" s="50"/>
      <c r="CC26" s="51"/>
      <c r="CD26" s="52" t="s">
        <v>78</v>
      </c>
      <c r="CE26" s="6"/>
    </row>
    <row r="27" spans="1:83" ht="27.75" customHeight="1" x14ac:dyDescent="0.65">
      <c r="A27" s="12" t="str">
        <f t="shared" si="0"/>
        <v/>
      </c>
      <c r="B27" s="34"/>
      <c r="E27" s="35"/>
      <c r="F27" s="36"/>
      <c r="G27" s="726"/>
      <c r="H27" s="727"/>
      <c r="I27" s="727"/>
      <c r="J27" s="727"/>
      <c r="K27" s="727"/>
      <c r="L27" s="727"/>
      <c r="M27" s="727"/>
      <c r="N27" s="727"/>
      <c r="O27" s="727"/>
      <c r="P27" s="727"/>
      <c r="Q27" s="727"/>
      <c r="R27" s="727"/>
      <c r="S27" s="727"/>
      <c r="T27" s="727"/>
      <c r="U27" s="727"/>
      <c r="V27" s="727"/>
      <c r="W27" s="727"/>
      <c r="X27" s="727"/>
      <c r="Y27" s="727"/>
      <c r="Z27" s="727"/>
      <c r="AA27" s="727"/>
      <c r="AB27" s="727"/>
      <c r="AC27" s="727"/>
      <c r="AD27" s="728"/>
      <c r="AE27" s="37"/>
      <c r="AF27" s="38"/>
      <c r="AL27" s="39"/>
      <c r="AQ27" s="40"/>
      <c r="AR27" s="41"/>
      <c r="CB27" s="46"/>
      <c r="CC27" s="36"/>
      <c r="CD27" s="3"/>
      <c r="CE27" s="3"/>
    </row>
    <row r="28" spans="1:83" ht="27.75" customHeight="1" thickBot="1" x14ac:dyDescent="0.7">
      <c r="A28" s="12" t="str">
        <f t="shared" si="0"/>
        <v/>
      </c>
      <c r="B28" s="34"/>
      <c r="E28" s="35"/>
      <c r="F28" s="36"/>
      <c r="G28" s="726"/>
      <c r="H28" s="727"/>
      <c r="I28" s="727"/>
      <c r="J28" s="727"/>
      <c r="K28" s="727"/>
      <c r="L28" s="727"/>
      <c r="M28" s="727"/>
      <c r="N28" s="727"/>
      <c r="O28" s="727"/>
      <c r="P28" s="727"/>
      <c r="Q28" s="727"/>
      <c r="R28" s="727"/>
      <c r="S28" s="727"/>
      <c r="T28" s="727"/>
      <c r="U28" s="727"/>
      <c r="V28" s="727"/>
      <c r="W28" s="727"/>
      <c r="X28" s="727"/>
      <c r="Y28" s="727"/>
      <c r="Z28" s="727"/>
      <c r="AA28" s="727"/>
      <c r="AB28" s="727"/>
      <c r="AC28" s="727"/>
      <c r="AD28" s="728"/>
      <c r="AE28" s="37"/>
      <c r="AF28" s="38"/>
      <c r="AL28" s="39"/>
      <c r="AQ28" s="40"/>
      <c r="AR28" s="41"/>
      <c r="CB28" s="46"/>
      <c r="CC28" s="36"/>
      <c r="CD28" s="3"/>
      <c r="CE28" s="3"/>
    </row>
    <row r="29" spans="1:83" ht="27.75" customHeight="1" x14ac:dyDescent="0.65">
      <c r="A29" s="12" t="str">
        <f t="shared" si="0"/>
        <v/>
      </c>
      <c r="B29" s="34"/>
      <c r="E29" s="35"/>
      <c r="F29" s="36"/>
      <c r="G29" s="729"/>
      <c r="H29" s="730"/>
      <c r="I29" s="730"/>
      <c r="J29" s="730"/>
      <c r="K29" s="730"/>
      <c r="L29" s="730"/>
      <c r="M29" s="730"/>
      <c r="N29" s="730"/>
      <c r="O29" s="730"/>
      <c r="P29" s="730"/>
      <c r="Q29" s="730"/>
      <c r="R29" s="730"/>
      <c r="S29" s="730"/>
      <c r="T29" s="730"/>
      <c r="U29" s="730"/>
      <c r="V29" s="730"/>
      <c r="W29" s="730"/>
      <c r="X29" s="730"/>
      <c r="Y29" s="730"/>
      <c r="Z29" s="730"/>
      <c r="AA29" s="730"/>
      <c r="AB29" s="730"/>
      <c r="AC29" s="730"/>
      <c r="AD29" s="731"/>
      <c r="AE29" s="37"/>
      <c r="AF29" s="38"/>
      <c r="AL29" s="39"/>
      <c r="AQ29" s="40"/>
      <c r="AR29" s="41"/>
      <c r="CB29" s="42" t="s">
        <v>115</v>
      </c>
      <c r="CC29" s="43"/>
      <c r="CD29" s="13" t="s">
        <v>115</v>
      </c>
      <c r="CE29" s="13"/>
    </row>
    <row r="30" spans="1:83" ht="18" customHeight="1" x14ac:dyDescent="0.65">
      <c r="A30" s="12" t="str">
        <f t="shared" si="0"/>
        <v/>
      </c>
      <c r="B30" s="34"/>
      <c r="E30" s="35"/>
      <c r="F30" s="47"/>
      <c r="G30" s="48"/>
      <c r="H30" s="56"/>
      <c r="I30" s="56"/>
      <c r="J30" s="56"/>
      <c r="K30" s="56"/>
      <c r="L30" s="56"/>
      <c r="M30" s="56"/>
      <c r="N30" s="56"/>
      <c r="O30" s="56"/>
      <c r="P30" s="56"/>
      <c r="Q30" s="56"/>
      <c r="R30" s="56"/>
      <c r="S30" s="56"/>
      <c r="T30" s="56"/>
      <c r="U30" s="56"/>
      <c r="V30" s="56"/>
      <c r="W30" s="56"/>
      <c r="X30" s="56"/>
      <c r="Y30" s="56"/>
      <c r="Z30" s="56"/>
      <c r="AA30" s="56"/>
      <c r="AB30" s="56"/>
      <c r="AC30" s="56"/>
      <c r="AD30" s="56"/>
      <c r="AE30" s="45"/>
      <c r="AF30" s="38"/>
      <c r="AL30" s="57"/>
      <c r="AM30" s="58"/>
      <c r="AN30" s="58"/>
      <c r="AO30" s="58"/>
      <c r="AP30" s="58"/>
      <c r="AQ30" s="59"/>
      <c r="AR30" s="49"/>
      <c r="CB30" s="46" t="s">
        <v>316</v>
      </c>
      <c r="CC30" s="36"/>
      <c r="CD30" s="247" t="s">
        <v>316</v>
      </c>
      <c r="CE30" s="3" t="s">
        <v>220</v>
      </c>
    </row>
    <row r="31" spans="1:83" ht="18" customHeight="1" x14ac:dyDescent="0.65">
      <c r="A31" s="12" t="str">
        <f t="shared" si="0"/>
        <v/>
      </c>
      <c r="B31" s="34"/>
      <c r="E31" s="35"/>
      <c r="F31" s="47"/>
      <c r="G31" s="48"/>
      <c r="H31" s="56"/>
      <c r="I31" s="56"/>
      <c r="J31" s="56"/>
      <c r="K31" s="56"/>
      <c r="L31" s="56"/>
      <c r="M31" s="56"/>
      <c r="N31" s="56"/>
      <c r="O31" s="56"/>
      <c r="P31" s="56"/>
      <c r="Q31" s="56"/>
      <c r="R31" s="56"/>
      <c r="S31" s="56"/>
      <c r="T31" s="56"/>
      <c r="U31" s="56"/>
      <c r="V31" s="56"/>
      <c r="W31" s="56"/>
      <c r="X31" s="56"/>
      <c r="Y31" s="56"/>
      <c r="Z31" s="56"/>
      <c r="AA31" s="56"/>
      <c r="AB31" s="56"/>
      <c r="AC31" s="56"/>
      <c r="AD31" s="56"/>
      <c r="AE31" s="45"/>
      <c r="AF31" s="38"/>
      <c r="AL31" s="57"/>
      <c r="AM31" s="58"/>
      <c r="AN31" s="58"/>
      <c r="AO31" s="58"/>
      <c r="AP31" s="58"/>
      <c r="AQ31" s="59"/>
      <c r="AR31" s="49"/>
      <c r="CB31" s="46"/>
      <c r="CC31" s="36"/>
      <c r="CD31" s="247"/>
      <c r="CE31" s="3"/>
    </row>
    <row r="32" spans="1:83" ht="27.75" customHeight="1" x14ac:dyDescent="0.65">
      <c r="A32" s="12">
        <f t="shared" si="0"/>
        <v>5</v>
      </c>
      <c r="B32" s="453" t="s">
        <v>421</v>
      </c>
      <c r="C32" s="454"/>
      <c r="D32" s="454"/>
      <c r="E32" s="455"/>
      <c r="F32" s="492" t="s">
        <v>38</v>
      </c>
      <c r="G32" s="493"/>
      <c r="H32" s="521" t="s">
        <v>233</v>
      </c>
      <c r="I32" s="521"/>
      <c r="J32" s="521"/>
      <c r="K32" s="521"/>
      <c r="L32" s="521"/>
      <c r="M32" s="521"/>
      <c r="N32" s="521"/>
      <c r="O32" s="521"/>
      <c r="P32" s="521"/>
      <c r="Q32" s="521"/>
      <c r="R32" s="521"/>
      <c r="S32" s="521"/>
      <c r="T32" s="521"/>
      <c r="U32" s="521"/>
      <c r="V32" s="521"/>
      <c r="W32" s="521"/>
      <c r="X32" s="521"/>
      <c r="Y32" s="521"/>
      <c r="Z32" s="521"/>
      <c r="AA32" s="521"/>
      <c r="AB32" s="521"/>
      <c r="AC32" s="521"/>
      <c r="AD32" s="521"/>
      <c r="AF32" s="38"/>
      <c r="AG32" s="121">
        <v>5</v>
      </c>
      <c r="AH32" s="457" t="s">
        <v>20</v>
      </c>
      <c r="AI32" s="458"/>
      <c r="AJ32" s="459"/>
      <c r="AK32" s="3"/>
      <c r="AL32" s="518" t="s">
        <v>726</v>
      </c>
      <c r="AM32" s="519"/>
      <c r="AN32" s="519"/>
      <c r="AO32" s="519"/>
      <c r="AP32" s="519"/>
      <c r="AQ32" s="520"/>
      <c r="AR32" s="452">
        <f>VLOOKUP(AH32,$CD$6:$CE$11,2,FALSE)</f>
        <v>0</v>
      </c>
      <c r="CB32" s="46"/>
      <c r="CC32" s="36"/>
      <c r="CD32" s="247" t="s">
        <v>96</v>
      </c>
      <c r="CE32" s="3"/>
    </row>
    <row r="33" spans="1:83" ht="27.75" customHeight="1" thickBot="1" x14ac:dyDescent="0.7">
      <c r="A33" s="12" t="str">
        <f t="shared" si="0"/>
        <v/>
      </c>
      <c r="B33" s="154"/>
      <c r="C33" s="148"/>
      <c r="D33" s="148"/>
      <c r="E33" s="155"/>
      <c r="F33" s="36"/>
      <c r="H33" s="521"/>
      <c r="I33" s="521"/>
      <c r="J33" s="521"/>
      <c r="K33" s="521"/>
      <c r="L33" s="521"/>
      <c r="M33" s="521"/>
      <c r="N33" s="521"/>
      <c r="O33" s="521"/>
      <c r="P33" s="521"/>
      <c r="Q33" s="521"/>
      <c r="R33" s="521"/>
      <c r="S33" s="521"/>
      <c r="T33" s="521"/>
      <c r="U33" s="521"/>
      <c r="V33" s="521"/>
      <c r="W33" s="521"/>
      <c r="X33" s="521"/>
      <c r="Y33" s="521"/>
      <c r="Z33" s="521"/>
      <c r="AA33" s="521"/>
      <c r="AB33" s="521"/>
      <c r="AC33" s="521"/>
      <c r="AD33" s="521"/>
      <c r="AF33" s="38"/>
      <c r="AK33" s="3"/>
      <c r="AL33" s="518"/>
      <c r="AM33" s="519"/>
      <c r="AN33" s="519"/>
      <c r="AO33" s="519"/>
      <c r="AP33" s="519"/>
      <c r="AQ33" s="520"/>
      <c r="AR33" s="452"/>
      <c r="CB33" s="50"/>
      <c r="CC33" s="51"/>
      <c r="CD33" s="6"/>
      <c r="CE33" s="6"/>
    </row>
    <row r="34" spans="1:83" ht="18" customHeight="1" thickBot="1" x14ac:dyDescent="0.7">
      <c r="A34" s="12" t="str">
        <f t="shared" si="0"/>
        <v/>
      </c>
      <c r="B34" s="34"/>
      <c r="E34" s="35"/>
      <c r="F34" s="47"/>
      <c r="G34" s="48"/>
      <c r="H34" s="776" t="s">
        <v>1046</v>
      </c>
      <c r="I34" s="776"/>
      <c r="J34" s="776"/>
      <c r="K34" s="776"/>
      <c r="L34" s="776"/>
      <c r="M34" s="776"/>
      <c r="N34" s="776"/>
      <c r="O34" s="776"/>
      <c r="P34" s="776"/>
      <c r="Q34" s="776"/>
      <c r="R34" s="776"/>
      <c r="S34" s="776"/>
      <c r="T34" s="776"/>
      <c r="U34" s="776"/>
      <c r="V34" s="776"/>
      <c r="W34" s="776"/>
      <c r="X34" s="776"/>
      <c r="Y34" s="776"/>
      <c r="Z34" s="776"/>
      <c r="AA34" s="776"/>
      <c r="AB34" s="776"/>
      <c r="AC34" s="776"/>
      <c r="AD34" s="776"/>
      <c r="AE34" s="45"/>
      <c r="AF34" s="38"/>
      <c r="AL34" s="57"/>
      <c r="AM34" s="58"/>
      <c r="AN34" s="58"/>
      <c r="AO34" s="58"/>
      <c r="AP34" s="58"/>
      <c r="AQ34" s="59"/>
      <c r="AR34" s="49"/>
      <c r="CB34" s="42"/>
      <c r="CC34" s="43"/>
      <c r="CD34" s="150"/>
      <c r="CE34" s="13"/>
    </row>
    <row r="35" spans="1:83" ht="9" customHeight="1" x14ac:dyDescent="0.65">
      <c r="A35" s="12" t="str">
        <f t="shared" si="0"/>
        <v/>
      </c>
      <c r="B35" s="34"/>
      <c r="E35" s="35"/>
      <c r="F35" s="47"/>
      <c r="G35" s="48"/>
      <c r="H35" s="211"/>
      <c r="I35" s="210"/>
      <c r="J35" s="210"/>
      <c r="K35" s="210"/>
      <c r="L35" s="210"/>
      <c r="M35" s="210"/>
      <c r="N35" s="210"/>
      <c r="O35" s="210"/>
      <c r="P35" s="210"/>
      <c r="Q35" s="210"/>
      <c r="R35" s="210"/>
      <c r="S35" s="210"/>
      <c r="T35" s="210"/>
      <c r="U35" s="210"/>
      <c r="V35" s="210"/>
      <c r="W35" s="210"/>
      <c r="X35" s="210"/>
      <c r="Y35" s="210"/>
      <c r="Z35" s="210"/>
      <c r="AA35" s="210"/>
      <c r="AB35" s="210"/>
      <c r="AC35" s="210"/>
      <c r="AD35" s="212"/>
      <c r="AE35" s="72"/>
      <c r="AF35" s="38"/>
      <c r="AL35" s="57"/>
      <c r="AM35" s="58"/>
      <c r="AN35" s="58"/>
      <c r="AO35" s="58"/>
      <c r="AP35" s="58"/>
      <c r="AQ35" s="59"/>
      <c r="AR35" s="49"/>
      <c r="CB35" s="46"/>
      <c r="CC35" s="36"/>
      <c r="CD35" s="247"/>
      <c r="CE35" s="3"/>
    </row>
    <row r="36" spans="1:83" ht="27.75" customHeight="1" x14ac:dyDescent="0.65">
      <c r="A36" s="12" t="str">
        <f t="shared" si="0"/>
        <v/>
      </c>
      <c r="B36" s="34"/>
      <c r="E36" s="35"/>
      <c r="F36" s="36"/>
      <c r="H36" s="193" t="s">
        <v>95</v>
      </c>
      <c r="I36" s="8" t="s">
        <v>422</v>
      </c>
      <c r="J36" s="489" t="s">
        <v>234</v>
      </c>
      <c r="K36" s="489"/>
      <c r="L36" s="489"/>
      <c r="M36" s="489"/>
      <c r="N36" s="489"/>
      <c r="O36" s="489"/>
      <c r="P36" s="489"/>
      <c r="Q36" s="489"/>
      <c r="R36" s="489"/>
      <c r="S36" s="489"/>
      <c r="T36" s="489"/>
      <c r="U36" s="489"/>
      <c r="V36" s="489"/>
      <c r="W36" s="489"/>
      <c r="X36" s="489"/>
      <c r="Y36" s="489"/>
      <c r="Z36" s="489"/>
      <c r="AA36" s="489"/>
      <c r="AB36" s="489"/>
      <c r="AC36" s="489"/>
      <c r="AD36" s="658"/>
      <c r="AF36" s="38"/>
      <c r="AK36" s="3"/>
      <c r="AL36" s="61"/>
      <c r="AM36" s="62"/>
      <c r="AN36" s="62"/>
      <c r="AO36" s="62"/>
      <c r="AP36" s="62"/>
      <c r="AQ36" s="63"/>
      <c r="AR36" s="41"/>
      <c r="CB36" s="46" t="s">
        <v>115</v>
      </c>
      <c r="CC36" s="36"/>
      <c r="CD36" s="3" t="s">
        <v>115</v>
      </c>
      <c r="CE36" s="3" t="s">
        <v>219</v>
      </c>
    </row>
    <row r="37" spans="1:83" ht="27.75" customHeight="1" x14ac:dyDescent="0.65">
      <c r="A37" s="12" t="str">
        <f t="shared" si="0"/>
        <v/>
      </c>
      <c r="B37" s="34"/>
      <c r="E37" s="35"/>
      <c r="F37" s="36"/>
      <c r="H37" s="193" t="s">
        <v>95</v>
      </c>
      <c r="I37" s="8" t="s">
        <v>423</v>
      </c>
      <c r="J37" s="489" t="s">
        <v>426</v>
      </c>
      <c r="K37" s="489"/>
      <c r="L37" s="489"/>
      <c r="M37" s="489"/>
      <c r="N37" s="489"/>
      <c r="O37" s="489"/>
      <c r="P37" s="489"/>
      <c r="Q37" s="489"/>
      <c r="R37" s="489"/>
      <c r="S37" s="489"/>
      <c r="T37" s="489"/>
      <c r="U37" s="489"/>
      <c r="V37" s="489"/>
      <c r="W37" s="489"/>
      <c r="X37" s="489"/>
      <c r="Y37" s="489"/>
      <c r="Z37" s="489"/>
      <c r="AA37" s="489"/>
      <c r="AB37" s="489"/>
      <c r="AC37" s="489"/>
      <c r="AD37" s="658"/>
      <c r="AF37" s="38"/>
      <c r="AK37" s="3"/>
      <c r="AL37" s="39"/>
      <c r="AQ37" s="40"/>
      <c r="AR37" s="41"/>
      <c r="CB37" s="46" t="s">
        <v>116</v>
      </c>
      <c r="CC37" s="36"/>
      <c r="CD37" s="3" t="s">
        <v>116</v>
      </c>
      <c r="CE37" s="3"/>
    </row>
    <row r="38" spans="1:83" ht="27.75" customHeight="1" x14ac:dyDescent="0.65">
      <c r="A38" s="12" t="str">
        <f t="shared" si="0"/>
        <v/>
      </c>
      <c r="B38" s="34"/>
      <c r="E38" s="35"/>
      <c r="F38" s="36"/>
      <c r="H38" s="193" t="s">
        <v>95</v>
      </c>
      <c r="I38" s="8" t="s">
        <v>424</v>
      </c>
      <c r="J38" s="489" t="s">
        <v>235</v>
      </c>
      <c r="K38" s="489"/>
      <c r="L38" s="489"/>
      <c r="M38" s="489"/>
      <c r="N38" s="489"/>
      <c r="O38" s="489"/>
      <c r="P38" s="489"/>
      <c r="Q38" s="489"/>
      <c r="R38" s="489"/>
      <c r="S38" s="489"/>
      <c r="T38" s="489"/>
      <c r="U38" s="489"/>
      <c r="V38" s="489"/>
      <c r="W38" s="489"/>
      <c r="X38" s="489"/>
      <c r="Y38" s="489"/>
      <c r="Z38" s="489"/>
      <c r="AA38" s="489"/>
      <c r="AB38" s="489"/>
      <c r="AC38" s="489"/>
      <c r="AD38" s="658"/>
      <c r="AF38" s="38"/>
      <c r="AK38" s="3"/>
      <c r="AL38" s="39"/>
      <c r="AQ38" s="40"/>
      <c r="AR38" s="41"/>
      <c r="CB38" s="46" t="s">
        <v>2</v>
      </c>
      <c r="CC38" s="36"/>
      <c r="CD38" s="3" t="s">
        <v>2</v>
      </c>
      <c r="CE38" s="3"/>
    </row>
    <row r="39" spans="1:83" ht="27.75" customHeight="1" x14ac:dyDescent="0.65">
      <c r="A39" s="12" t="str">
        <f t="shared" si="0"/>
        <v/>
      </c>
      <c r="B39" s="34"/>
      <c r="E39" s="35"/>
      <c r="F39" s="36"/>
      <c r="H39" s="193" t="s">
        <v>95</v>
      </c>
      <c r="I39" s="8" t="s">
        <v>425</v>
      </c>
      <c r="J39" s="521" t="s">
        <v>427</v>
      </c>
      <c r="K39" s="521"/>
      <c r="L39" s="521"/>
      <c r="M39" s="521"/>
      <c r="N39" s="521"/>
      <c r="O39" s="521"/>
      <c r="P39" s="521"/>
      <c r="Q39" s="521"/>
      <c r="R39" s="521"/>
      <c r="S39" s="521"/>
      <c r="T39" s="521"/>
      <c r="U39" s="521"/>
      <c r="V39" s="521"/>
      <c r="W39" s="521"/>
      <c r="X39" s="521"/>
      <c r="Y39" s="521"/>
      <c r="Z39" s="521"/>
      <c r="AA39" s="521"/>
      <c r="AB39" s="521"/>
      <c r="AC39" s="521"/>
      <c r="AD39" s="657"/>
      <c r="AF39" s="38"/>
      <c r="AK39" s="3"/>
      <c r="AL39" s="39"/>
      <c r="AQ39" s="40"/>
      <c r="AR39" s="41"/>
      <c r="CB39" s="46"/>
      <c r="CC39" s="36"/>
      <c r="CD39" s="247" t="s">
        <v>117</v>
      </c>
      <c r="CE39" s="3"/>
    </row>
    <row r="40" spans="1:83" ht="27.75" customHeight="1" thickBot="1" x14ac:dyDescent="0.7">
      <c r="A40" s="12" t="str">
        <f t="shared" si="0"/>
        <v/>
      </c>
      <c r="B40" s="34"/>
      <c r="E40" s="35"/>
      <c r="F40" s="36"/>
      <c r="H40" s="193" t="s">
        <v>95</v>
      </c>
      <c r="I40" s="8" t="s">
        <v>428</v>
      </c>
      <c r="J40" s="521" t="s">
        <v>429</v>
      </c>
      <c r="K40" s="521"/>
      <c r="L40" s="521"/>
      <c r="M40" s="521"/>
      <c r="N40" s="521"/>
      <c r="O40" s="521"/>
      <c r="P40" s="521"/>
      <c r="Q40" s="521"/>
      <c r="R40" s="521"/>
      <c r="S40" s="521"/>
      <c r="T40" s="521"/>
      <c r="U40" s="521"/>
      <c r="V40" s="521"/>
      <c r="W40" s="521"/>
      <c r="X40" s="521"/>
      <c r="Y40" s="521"/>
      <c r="Z40" s="521"/>
      <c r="AA40" s="521"/>
      <c r="AB40" s="521"/>
      <c r="AC40" s="521"/>
      <c r="AD40" s="657"/>
      <c r="AF40" s="38"/>
      <c r="AK40" s="3"/>
      <c r="AL40" s="39"/>
      <c r="AQ40" s="40"/>
      <c r="AR40" s="41"/>
      <c r="CB40" s="50"/>
      <c r="CC40" s="51"/>
      <c r="CD40" s="6"/>
      <c r="CE40" s="6"/>
    </row>
    <row r="41" spans="1:83" ht="27.75" customHeight="1" x14ac:dyDescent="0.65">
      <c r="A41" s="12" t="str">
        <f t="shared" si="0"/>
        <v/>
      </c>
      <c r="B41" s="34"/>
      <c r="E41" s="35"/>
      <c r="F41" s="36"/>
      <c r="H41" s="193" t="s">
        <v>95</v>
      </c>
      <c r="I41" s="8" t="s">
        <v>430</v>
      </c>
      <c r="J41" s="489" t="s">
        <v>431</v>
      </c>
      <c r="K41" s="489"/>
      <c r="L41" s="489"/>
      <c r="M41" s="489"/>
      <c r="N41" s="489"/>
      <c r="O41" s="489"/>
      <c r="P41" s="489"/>
      <c r="Q41" s="489"/>
      <c r="R41" s="489"/>
      <c r="S41" s="489"/>
      <c r="T41" s="489"/>
      <c r="U41" s="489"/>
      <c r="V41" s="489"/>
      <c r="W41" s="489"/>
      <c r="X41" s="489"/>
      <c r="Y41" s="489"/>
      <c r="Z41" s="489"/>
      <c r="AA41" s="489"/>
      <c r="AB41" s="489"/>
      <c r="AC41" s="489"/>
      <c r="AD41" s="658"/>
      <c r="AF41" s="38"/>
      <c r="AK41" s="3"/>
      <c r="AL41" s="39"/>
      <c r="AQ41" s="40"/>
      <c r="AR41" s="41"/>
    </row>
    <row r="42" spans="1:83" ht="27.75" customHeight="1" x14ac:dyDescent="0.65">
      <c r="A42" s="12" t="str">
        <f t="shared" si="0"/>
        <v/>
      </c>
      <c r="B42" s="34"/>
      <c r="E42" s="35"/>
      <c r="F42" s="36"/>
      <c r="H42" s="193" t="s">
        <v>95</v>
      </c>
      <c r="I42" s="8" t="s">
        <v>432</v>
      </c>
      <c r="J42" s="489" t="s">
        <v>236</v>
      </c>
      <c r="K42" s="489"/>
      <c r="L42" s="489"/>
      <c r="M42" s="489"/>
      <c r="N42" s="489"/>
      <c r="O42" s="489"/>
      <c r="P42" s="489"/>
      <c r="Q42" s="489"/>
      <c r="R42" s="489"/>
      <c r="S42" s="489"/>
      <c r="T42" s="489"/>
      <c r="U42" s="489"/>
      <c r="V42" s="489"/>
      <c r="W42" s="489"/>
      <c r="X42" s="489"/>
      <c r="Y42" s="489"/>
      <c r="Z42" s="489"/>
      <c r="AA42" s="489"/>
      <c r="AB42" s="489"/>
      <c r="AC42" s="489"/>
      <c r="AD42" s="658"/>
      <c r="AF42" s="38"/>
      <c r="AK42" s="3"/>
      <c r="AL42" s="39"/>
      <c r="AQ42" s="40"/>
      <c r="AR42" s="41"/>
    </row>
    <row r="43" spans="1:83" ht="27.75" customHeight="1" x14ac:dyDescent="0.65">
      <c r="A43" s="12" t="str">
        <f t="shared" si="0"/>
        <v/>
      </c>
      <c r="B43" s="34"/>
      <c r="E43" s="35"/>
      <c r="F43" s="36"/>
      <c r="H43" s="193" t="s">
        <v>95</v>
      </c>
      <c r="I43" s="8" t="s">
        <v>433</v>
      </c>
      <c r="J43" s="489" t="s">
        <v>237</v>
      </c>
      <c r="K43" s="489"/>
      <c r="L43" s="489"/>
      <c r="M43" s="489"/>
      <c r="N43" s="489"/>
      <c r="O43" s="489"/>
      <c r="P43" s="489"/>
      <c r="Q43" s="489"/>
      <c r="R43" s="489"/>
      <c r="S43" s="489"/>
      <c r="T43" s="489"/>
      <c r="U43" s="489"/>
      <c r="V43" s="489"/>
      <c r="W43" s="489"/>
      <c r="X43" s="489"/>
      <c r="Y43" s="489"/>
      <c r="Z43" s="489"/>
      <c r="AA43" s="489"/>
      <c r="AB43" s="489"/>
      <c r="AC43" s="489"/>
      <c r="AD43" s="658"/>
      <c r="AF43" s="38"/>
      <c r="AK43" s="3"/>
      <c r="AL43" s="39"/>
      <c r="AQ43" s="40"/>
      <c r="AR43" s="41"/>
    </row>
    <row r="44" spans="1:83" ht="18" customHeight="1" x14ac:dyDescent="0.65">
      <c r="A44" s="12" t="str">
        <f t="shared" si="0"/>
        <v/>
      </c>
      <c r="B44" s="34"/>
      <c r="E44" s="35"/>
      <c r="F44" s="36"/>
      <c r="H44" s="36"/>
      <c r="AD44" s="3"/>
      <c r="AF44" s="38"/>
      <c r="AK44" s="3"/>
      <c r="AL44" s="39"/>
      <c r="AQ44" s="40"/>
      <c r="AR44" s="41"/>
    </row>
    <row r="45" spans="1:83" ht="27.75" customHeight="1" x14ac:dyDescent="0.65">
      <c r="A45" s="12" t="str">
        <f t="shared" si="0"/>
        <v/>
      </c>
      <c r="B45" s="34"/>
      <c r="E45" s="35"/>
      <c r="F45" s="36"/>
      <c r="H45" s="36"/>
      <c r="J45" s="644"/>
      <c r="K45" s="644"/>
      <c r="L45" s="644"/>
      <c r="M45" s="644"/>
      <c r="N45" s="644"/>
      <c r="O45" s="644"/>
      <c r="P45" s="644"/>
      <c r="Q45" s="644"/>
      <c r="R45" s="644"/>
      <c r="S45" s="644"/>
      <c r="T45" s="644"/>
      <c r="U45" s="644"/>
      <c r="V45" s="644"/>
      <c r="W45" s="644"/>
      <c r="X45" s="644"/>
      <c r="Y45" s="644"/>
      <c r="Z45" s="644"/>
      <c r="AA45" s="644"/>
      <c r="AB45" s="644"/>
      <c r="AC45" s="644"/>
      <c r="AD45" s="784"/>
      <c r="AF45" s="38"/>
      <c r="AK45" s="3"/>
      <c r="AL45" s="39"/>
      <c r="AQ45" s="40"/>
      <c r="AR45" s="41"/>
    </row>
    <row r="46" spans="1:83" ht="9" customHeight="1" thickBot="1" x14ac:dyDescent="0.7">
      <c r="A46" s="12" t="str">
        <f t="shared" si="0"/>
        <v/>
      </c>
      <c r="B46" s="34"/>
      <c r="E46" s="35"/>
      <c r="F46" s="36"/>
      <c r="H46" s="51"/>
      <c r="I46" s="29"/>
      <c r="J46" s="29"/>
      <c r="K46" s="29"/>
      <c r="L46" s="29"/>
      <c r="M46" s="29"/>
      <c r="N46" s="29"/>
      <c r="O46" s="29"/>
      <c r="P46" s="29"/>
      <c r="Q46" s="29"/>
      <c r="R46" s="29"/>
      <c r="S46" s="29"/>
      <c r="T46" s="29"/>
      <c r="U46" s="29"/>
      <c r="V46" s="29"/>
      <c r="W46" s="29"/>
      <c r="X46" s="29"/>
      <c r="Y46" s="29"/>
      <c r="Z46" s="29"/>
      <c r="AA46" s="29"/>
      <c r="AB46" s="29"/>
      <c r="AC46" s="29"/>
      <c r="AD46" s="6"/>
      <c r="AF46" s="38"/>
      <c r="AK46" s="3"/>
      <c r="AL46" s="39"/>
      <c r="AQ46" s="40"/>
      <c r="AR46" s="41"/>
    </row>
    <row r="47" spans="1:83" ht="18" customHeight="1" x14ac:dyDescent="0.65">
      <c r="A47" s="12" t="str">
        <f t="shared" si="0"/>
        <v/>
      </c>
      <c r="B47" s="34"/>
      <c r="E47" s="35"/>
      <c r="F47" s="47"/>
      <c r="G47" s="48"/>
      <c r="H47" s="56"/>
      <c r="I47" s="56"/>
      <c r="J47" s="56"/>
      <c r="K47" s="56"/>
      <c r="L47" s="56"/>
      <c r="M47" s="56"/>
      <c r="N47" s="56"/>
      <c r="O47" s="56"/>
      <c r="P47" s="56"/>
      <c r="Q47" s="56"/>
      <c r="R47" s="56"/>
      <c r="S47" s="56"/>
      <c r="T47" s="56"/>
      <c r="U47" s="56"/>
      <c r="V47" s="56"/>
      <c r="W47" s="56"/>
      <c r="X47" s="56"/>
      <c r="Y47" s="56"/>
      <c r="Z47" s="56"/>
      <c r="AA47" s="56"/>
      <c r="AB47" s="56"/>
      <c r="AC47" s="56"/>
      <c r="AD47" s="56"/>
      <c r="AE47" s="45"/>
      <c r="AF47" s="38"/>
      <c r="AL47" s="57"/>
      <c r="AM47" s="58"/>
      <c r="AN47" s="58"/>
      <c r="AO47" s="58"/>
      <c r="AP47" s="58"/>
      <c r="AQ47" s="59"/>
      <c r="AR47" s="49"/>
      <c r="CB47" s="42"/>
      <c r="CC47" s="43"/>
      <c r="CD47" s="150"/>
      <c r="CE47" s="13"/>
    </row>
    <row r="48" spans="1:83" ht="27.75" customHeight="1" x14ac:dyDescent="0.65">
      <c r="A48" s="12">
        <f t="shared" si="0"/>
        <v>6</v>
      </c>
      <c r="B48" s="34"/>
      <c r="E48" s="35"/>
      <c r="F48" s="492" t="s">
        <v>85</v>
      </c>
      <c r="G48" s="493"/>
      <c r="H48" s="456" t="s">
        <v>434</v>
      </c>
      <c r="I48" s="456"/>
      <c r="J48" s="456"/>
      <c r="K48" s="456"/>
      <c r="L48" s="456"/>
      <c r="M48" s="456"/>
      <c r="N48" s="456"/>
      <c r="O48" s="456"/>
      <c r="P48" s="456"/>
      <c r="Q48" s="456"/>
      <c r="R48" s="456"/>
      <c r="S48" s="456"/>
      <c r="T48" s="456"/>
      <c r="U48" s="456"/>
      <c r="V48" s="456"/>
      <c r="W48" s="456"/>
      <c r="X48" s="456"/>
      <c r="Y48" s="456"/>
      <c r="Z48" s="456"/>
      <c r="AA48" s="456"/>
      <c r="AB48" s="456"/>
      <c r="AC48" s="456"/>
      <c r="AD48" s="456"/>
      <c r="AE48" s="37"/>
      <c r="AF48" s="38"/>
      <c r="AG48" s="121">
        <v>6</v>
      </c>
      <c r="AH48" s="457" t="s">
        <v>20</v>
      </c>
      <c r="AI48" s="458"/>
      <c r="AJ48" s="459"/>
      <c r="AL48" s="518" t="s">
        <v>435</v>
      </c>
      <c r="AM48" s="519"/>
      <c r="AN48" s="519"/>
      <c r="AO48" s="519"/>
      <c r="AP48" s="519"/>
      <c r="AQ48" s="520"/>
      <c r="AR48" s="452">
        <f>VLOOKUP(AH48,$CD$6:$CE$11,2,FALSE)</f>
        <v>0</v>
      </c>
    </row>
    <row r="49" spans="1:83" ht="27.75" customHeight="1" thickBot="1" x14ac:dyDescent="0.7">
      <c r="A49" s="12" t="str">
        <f t="shared" si="0"/>
        <v/>
      </c>
      <c r="B49" s="34"/>
      <c r="E49" s="35"/>
      <c r="F49" s="47"/>
      <c r="G49" s="48"/>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37"/>
      <c r="AF49" s="38"/>
      <c r="AL49" s="518"/>
      <c r="AM49" s="519"/>
      <c r="AN49" s="519"/>
      <c r="AO49" s="519"/>
      <c r="AP49" s="519"/>
      <c r="AQ49" s="520"/>
      <c r="AR49" s="452"/>
    </row>
    <row r="50" spans="1:83" ht="18" customHeight="1" x14ac:dyDescent="0.65">
      <c r="A50" s="12" t="str">
        <f t="shared" si="0"/>
        <v/>
      </c>
      <c r="B50" s="34"/>
      <c r="E50" s="35"/>
      <c r="F50" s="47"/>
      <c r="G50" s="48"/>
      <c r="H50" s="56"/>
      <c r="I50" s="56"/>
      <c r="J50" s="56"/>
      <c r="K50" s="56"/>
      <c r="L50" s="56"/>
      <c r="M50" s="56"/>
      <c r="N50" s="56"/>
      <c r="O50" s="56"/>
      <c r="P50" s="56"/>
      <c r="Q50" s="56"/>
      <c r="R50" s="56"/>
      <c r="S50" s="56"/>
      <c r="T50" s="56"/>
      <c r="U50" s="56"/>
      <c r="V50" s="56"/>
      <c r="W50" s="56"/>
      <c r="X50" s="56"/>
      <c r="Y50" s="56"/>
      <c r="Z50" s="56"/>
      <c r="AA50" s="56"/>
      <c r="AB50" s="56"/>
      <c r="AC50" s="56"/>
      <c r="AD50" s="56"/>
      <c r="AE50" s="45"/>
      <c r="AF50" s="38"/>
      <c r="AL50" s="57"/>
      <c r="AM50" s="58"/>
      <c r="AN50" s="58"/>
      <c r="AO50" s="58"/>
      <c r="AP50" s="58"/>
      <c r="AQ50" s="59"/>
      <c r="AR50" s="49"/>
      <c r="CB50" s="42"/>
      <c r="CC50" s="43"/>
      <c r="CD50" s="150"/>
      <c r="CE50" s="13"/>
    </row>
    <row r="51" spans="1:83" ht="27.75" customHeight="1" x14ac:dyDescent="0.65">
      <c r="A51" s="12">
        <f t="shared" si="0"/>
        <v>7</v>
      </c>
      <c r="B51" s="34"/>
      <c r="E51" s="35"/>
      <c r="F51" s="492" t="s">
        <v>213</v>
      </c>
      <c r="G51" s="493"/>
      <c r="H51" s="456" t="s">
        <v>436</v>
      </c>
      <c r="I51" s="456"/>
      <c r="J51" s="456"/>
      <c r="K51" s="456"/>
      <c r="L51" s="456"/>
      <c r="M51" s="456"/>
      <c r="N51" s="456"/>
      <c r="O51" s="456"/>
      <c r="P51" s="456"/>
      <c r="Q51" s="456"/>
      <c r="R51" s="456"/>
      <c r="S51" s="456"/>
      <c r="T51" s="456"/>
      <c r="U51" s="456"/>
      <c r="V51" s="456"/>
      <c r="W51" s="456"/>
      <c r="X51" s="456"/>
      <c r="Y51" s="456"/>
      <c r="Z51" s="456"/>
      <c r="AA51" s="456"/>
      <c r="AB51" s="456"/>
      <c r="AC51" s="456"/>
      <c r="AD51" s="456"/>
      <c r="AE51" s="37"/>
      <c r="AF51" s="38"/>
      <c r="AG51" s="121">
        <v>7</v>
      </c>
      <c r="AH51" s="457" t="s">
        <v>20</v>
      </c>
      <c r="AI51" s="458"/>
      <c r="AJ51" s="459"/>
      <c r="AL51" s="518" t="s">
        <v>437</v>
      </c>
      <c r="AM51" s="519"/>
      <c r="AN51" s="519"/>
      <c r="AO51" s="519"/>
      <c r="AP51" s="519"/>
      <c r="AQ51" s="520"/>
      <c r="AR51" s="452">
        <f>VLOOKUP(AH51,$CD$6:$CE$11,2,FALSE)</f>
        <v>0</v>
      </c>
    </row>
    <row r="52" spans="1:83" ht="27.75" customHeight="1" thickBot="1" x14ac:dyDescent="0.7">
      <c r="A52" s="12" t="str">
        <f t="shared" si="0"/>
        <v/>
      </c>
      <c r="B52" s="34"/>
      <c r="E52" s="35"/>
      <c r="F52" s="47"/>
      <c r="G52" s="48"/>
      <c r="H52" s="456"/>
      <c r="I52" s="456"/>
      <c r="J52" s="456"/>
      <c r="K52" s="456"/>
      <c r="L52" s="456"/>
      <c r="M52" s="456"/>
      <c r="N52" s="456"/>
      <c r="O52" s="456"/>
      <c r="P52" s="456"/>
      <c r="Q52" s="456"/>
      <c r="R52" s="456"/>
      <c r="S52" s="456"/>
      <c r="T52" s="456"/>
      <c r="U52" s="456"/>
      <c r="V52" s="456"/>
      <c r="W52" s="456"/>
      <c r="X52" s="456"/>
      <c r="Y52" s="456"/>
      <c r="Z52" s="456"/>
      <c r="AA52" s="456"/>
      <c r="AB52" s="456"/>
      <c r="AC52" s="456"/>
      <c r="AD52" s="456"/>
      <c r="AE52" s="37"/>
      <c r="AF52" s="38"/>
      <c r="AL52" s="518"/>
      <c r="AM52" s="519"/>
      <c r="AN52" s="519"/>
      <c r="AO52" s="519"/>
      <c r="AP52" s="519"/>
      <c r="AQ52" s="520"/>
      <c r="AR52" s="452"/>
    </row>
    <row r="53" spans="1:83" ht="18" customHeight="1" thickBot="1" x14ac:dyDescent="0.7">
      <c r="A53" s="12" t="str">
        <f t="shared" si="0"/>
        <v/>
      </c>
      <c r="B53" s="34"/>
      <c r="E53" s="35"/>
      <c r="F53" s="47"/>
      <c r="G53" s="48"/>
      <c r="H53" s="56"/>
      <c r="I53" s="56"/>
      <c r="J53" s="56"/>
      <c r="K53" s="56"/>
      <c r="L53" s="56"/>
      <c r="M53" s="56"/>
      <c r="N53" s="56"/>
      <c r="O53" s="56"/>
      <c r="P53" s="56"/>
      <c r="Q53" s="56"/>
      <c r="R53" s="56"/>
      <c r="S53" s="56"/>
      <c r="T53" s="56"/>
      <c r="U53" s="56"/>
      <c r="V53" s="56"/>
      <c r="W53" s="56"/>
      <c r="X53" s="56"/>
      <c r="Y53" s="56"/>
      <c r="Z53" s="56"/>
      <c r="AA53" s="56"/>
      <c r="AB53" s="56"/>
      <c r="AC53" s="56"/>
      <c r="AD53" s="56"/>
      <c r="AE53" s="45"/>
      <c r="AF53" s="38"/>
      <c r="AL53" s="57"/>
      <c r="AM53" s="58"/>
      <c r="AN53" s="58"/>
      <c r="AO53" s="58"/>
      <c r="AP53" s="58"/>
      <c r="AQ53" s="59"/>
      <c r="AR53" s="49"/>
      <c r="CB53" s="42"/>
      <c r="CC53" s="43"/>
      <c r="CD53" s="150"/>
      <c r="CE53" s="13"/>
    </row>
    <row r="54" spans="1:83" ht="18" customHeight="1" x14ac:dyDescent="0.65">
      <c r="A54" s="12" t="str">
        <f t="shared" si="0"/>
        <v/>
      </c>
      <c r="B54" s="34"/>
      <c r="E54" s="35"/>
      <c r="F54" s="47"/>
      <c r="G54" s="48"/>
      <c r="H54" s="56"/>
      <c r="I54" s="56"/>
      <c r="J54" s="56"/>
      <c r="K54" s="56"/>
      <c r="L54" s="56"/>
      <c r="M54" s="56"/>
      <c r="N54" s="56"/>
      <c r="O54" s="56"/>
      <c r="P54" s="56"/>
      <c r="Q54" s="56"/>
      <c r="R54" s="56"/>
      <c r="S54" s="56"/>
      <c r="T54" s="56"/>
      <c r="U54" s="56"/>
      <c r="V54" s="56"/>
      <c r="W54" s="56"/>
      <c r="X54" s="56"/>
      <c r="Y54" s="56"/>
      <c r="Z54" s="56"/>
      <c r="AA54" s="56"/>
      <c r="AB54" s="56"/>
      <c r="AC54" s="56"/>
      <c r="AD54" s="56"/>
      <c r="AE54" s="45"/>
      <c r="AF54" s="38"/>
      <c r="AL54" s="57"/>
      <c r="AM54" s="58"/>
      <c r="AN54" s="58"/>
      <c r="AO54" s="58"/>
      <c r="AP54" s="58"/>
      <c r="AQ54" s="59"/>
      <c r="AR54" s="49"/>
      <c r="CB54" s="42"/>
      <c r="CC54" s="43"/>
      <c r="CD54" s="150"/>
      <c r="CE54" s="13"/>
    </row>
    <row r="55" spans="1:83" ht="27.75" customHeight="1" x14ac:dyDescent="0.65">
      <c r="A55" s="12">
        <f t="shared" si="0"/>
        <v>8</v>
      </c>
      <c r="B55" s="154"/>
      <c r="C55" s="148"/>
      <c r="D55" s="148"/>
      <c r="E55" s="155"/>
      <c r="F55" s="492" t="s">
        <v>214</v>
      </c>
      <c r="G55" s="493"/>
      <c r="H55" s="456" t="s">
        <v>438</v>
      </c>
      <c r="I55" s="456"/>
      <c r="J55" s="456"/>
      <c r="K55" s="456"/>
      <c r="L55" s="456"/>
      <c r="M55" s="456"/>
      <c r="N55" s="456"/>
      <c r="O55" s="456"/>
      <c r="P55" s="456"/>
      <c r="Q55" s="456"/>
      <c r="R55" s="456"/>
      <c r="S55" s="456"/>
      <c r="T55" s="456"/>
      <c r="U55" s="456"/>
      <c r="V55" s="456"/>
      <c r="W55" s="456"/>
      <c r="X55" s="456"/>
      <c r="Y55" s="456"/>
      <c r="Z55" s="456"/>
      <c r="AA55" s="456"/>
      <c r="AB55" s="456"/>
      <c r="AC55" s="456"/>
      <c r="AD55" s="456"/>
      <c r="AE55" s="37"/>
      <c r="AF55" s="38"/>
      <c r="AG55" s="121">
        <v>8</v>
      </c>
      <c r="AH55" s="457" t="s">
        <v>20</v>
      </c>
      <c r="AI55" s="458"/>
      <c r="AJ55" s="459"/>
      <c r="AL55" s="518" t="s">
        <v>439</v>
      </c>
      <c r="AM55" s="519"/>
      <c r="AN55" s="519"/>
      <c r="AO55" s="519"/>
      <c r="AP55" s="519"/>
      <c r="AQ55" s="520"/>
      <c r="AR55" s="452">
        <f>VLOOKUP(AH55,$CD$6:$CE$11,2,FALSE)</f>
        <v>0</v>
      </c>
    </row>
    <row r="56" spans="1:83" ht="27.75" customHeight="1" x14ac:dyDescent="0.65">
      <c r="A56" s="12" t="str">
        <f t="shared" si="0"/>
        <v/>
      </c>
      <c r="B56" s="154"/>
      <c r="C56" s="148"/>
      <c r="D56" s="148"/>
      <c r="E56" s="155"/>
      <c r="F56" s="47"/>
      <c r="G56" s="48"/>
      <c r="H56" s="456"/>
      <c r="I56" s="456"/>
      <c r="J56" s="456"/>
      <c r="K56" s="456"/>
      <c r="L56" s="456"/>
      <c r="M56" s="456"/>
      <c r="N56" s="456"/>
      <c r="O56" s="456"/>
      <c r="P56" s="456"/>
      <c r="Q56" s="456"/>
      <c r="R56" s="456"/>
      <c r="S56" s="456"/>
      <c r="T56" s="456"/>
      <c r="U56" s="456"/>
      <c r="V56" s="456"/>
      <c r="W56" s="456"/>
      <c r="X56" s="456"/>
      <c r="Y56" s="456"/>
      <c r="Z56" s="456"/>
      <c r="AA56" s="456"/>
      <c r="AB56" s="456"/>
      <c r="AC56" s="456"/>
      <c r="AD56" s="456"/>
      <c r="AE56" s="37"/>
      <c r="AF56" s="38"/>
      <c r="AH56" s="71"/>
      <c r="AI56" s="71"/>
      <c r="AJ56" s="71"/>
      <c r="AL56" s="518"/>
      <c r="AM56" s="519"/>
      <c r="AN56" s="519"/>
      <c r="AO56" s="519"/>
      <c r="AP56" s="519"/>
      <c r="AQ56" s="520"/>
      <c r="AR56" s="452"/>
    </row>
    <row r="57" spans="1:83" ht="18" customHeight="1" x14ac:dyDescent="0.65">
      <c r="A57" s="12" t="str">
        <f t="shared" si="0"/>
        <v/>
      </c>
      <c r="B57" s="34"/>
      <c r="E57" s="35"/>
      <c r="F57" s="36"/>
      <c r="I57" s="72"/>
      <c r="J57" s="72"/>
      <c r="K57" s="72"/>
      <c r="L57" s="72"/>
      <c r="M57" s="72"/>
      <c r="N57" s="72"/>
      <c r="O57" s="72"/>
      <c r="P57" s="72"/>
      <c r="Q57" s="72"/>
      <c r="R57" s="72"/>
      <c r="S57" s="72"/>
      <c r="T57" s="72"/>
      <c r="U57" s="72"/>
      <c r="V57" s="72"/>
      <c r="W57" s="72"/>
      <c r="X57" s="72"/>
      <c r="Y57" s="72"/>
      <c r="Z57" s="72"/>
      <c r="AA57" s="72"/>
      <c r="AB57" s="72"/>
      <c r="AC57" s="72"/>
      <c r="AD57" s="72"/>
      <c r="AE57" s="37"/>
      <c r="AF57" s="38"/>
      <c r="AL57" s="39"/>
      <c r="AQ57" s="40"/>
      <c r="AR57" s="49"/>
      <c r="CB57" s="73"/>
      <c r="CC57" s="73"/>
      <c r="CD57" s="73"/>
      <c r="CE57" s="73"/>
    </row>
    <row r="58" spans="1:83" ht="27.75" customHeight="1" x14ac:dyDescent="0.65">
      <c r="A58" s="12">
        <f t="shared" si="0"/>
        <v>9</v>
      </c>
      <c r="B58" s="154"/>
      <c r="C58" s="148"/>
      <c r="D58" s="148"/>
      <c r="E58" s="155"/>
      <c r="F58" s="492" t="s">
        <v>208</v>
      </c>
      <c r="G58" s="493"/>
      <c r="H58" s="456" t="s">
        <v>440</v>
      </c>
      <c r="I58" s="456"/>
      <c r="J58" s="456"/>
      <c r="K58" s="456"/>
      <c r="L58" s="456"/>
      <c r="M58" s="456"/>
      <c r="N58" s="456"/>
      <c r="O58" s="456"/>
      <c r="P58" s="456"/>
      <c r="Q58" s="456"/>
      <c r="R58" s="456"/>
      <c r="S58" s="456"/>
      <c r="T58" s="456"/>
      <c r="U58" s="456"/>
      <c r="V58" s="456"/>
      <c r="W58" s="456"/>
      <c r="X58" s="456"/>
      <c r="Y58" s="456"/>
      <c r="Z58" s="456"/>
      <c r="AA58" s="456"/>
      <c r="AB58" s="456"/>
      <c r="AC58" s="456"/>
      <c r="AD58" s="456"/>
      <c r="AE58" s="37"/>
      <c r="AF58" s="38"/>
      <c r="AG58" s="121">
        <v>9</v>
      </c>
      <c r="AH58" s="457" t="s">
        <v>20</v>
      </c>
      <c r="AI58" s="458"/>
      <c r="AJ58" s="459"/>
      <c r="AL58" s="518" t="s">
        <v>441</v>
      </c>
      <c r="AM58" s="519"/>
      <c r="AN58" s="519"/>
      <c r="AO58" s="519"/>
      <c r="AP58" s="519"/>
      <c r="AQ58" s="520"/>
      <c r="AR58" s="452">
        <f>VLOOKUP(AH58,$CD$6:$CE$11,2,FALSE)</f>
        <v>0</v>
      </c>
      <c r="CB58" s="73"/>
      <c r="CC58" s="73"/>
      <c r="CD58" s="73"/>
      <c r="CE58" s="73"/>
    </row>
    <row r="59" spans="1:83" ht="27.75" customHeight="1" x14ac:dyDescent="0.65">
      <c r="A59" s="12" t="str">
        <f t="shared" si="0"/>
        <v/>
      </c>
      <c r="B59" s="34"/>
      <c r="E59" s="35"/>
      <c r="F59" s="36"/>
      <c r="H59" s="456"/>
      <c r="I59" s="456"/>
      <c r="J59" s="456"/>
      <c r="K59" s="456"/>
      <c r="L59" s="456"/>
      <c r="M59" s="456"/>
      <c r="N59" s="456"/>
      <c r="O59" s="456"/>
      <c r="P59" s="456"/>
      <c r="Q59" s="456"/>
      <c r="R59" s="456"/>
      <c r="S59" s="456"/>
      <c r="T59" s="456"/>
      <c r="U59" s="456"/>
      <c r="V59" s="456"/>
      <c r="W59" s="456"/>
      <c r="X59" s="456"/>
      <c r="Y59" s="456"/>
      <c r="Z59" s="456"/>
      <c r="AA59" s="456"/>
      <c r="AB59" s="456"/>
      <c r="AC59" s="456"/>
      <c r="AD59" s="456"/>
      <c r="AE59" s="37"/>
      <c r="AF59" s="38"/>
      <c r="AL59" s="518"/>
      <c r="AM59" s="519"/>
      <c r="AN59" s="519"/>
      <c r="AO59" s="519"/>
      <c r="AP59" s="519"/>
      <c r="AQ59" s="520"/>
      <c r="AR59" s="452"/>
      <c r="CB59" s="73"/>
      <c r="CC59" s="73"/>
      <c r="CD59" s="73"/>
      <c r="CE59" s="73"/>
    </row>
    <row r="60" spans="1:83" ht="18" customHeight="1" x14ac:dyDescent="0.65">
      <c r="A60" s="12" t="str">
        <f t="shared" si="0"/>
        <v/>
      </c>
      <c r="B60" s="34"/>
      <c r="E60" s="35"/>
      <c r="F60" s="36"/>
      <c r="I60" s="72"/>
      <c r="J60" s="72"/>
      <c r="K60" s="72"/>
      <c r="L60" s="72"/>
      <c r="M60" s="72"/>
      <c r="N60" s="72"/>
      <c r="O60" s="72"/>
      <c r="P60" s="72"/>
      <c r="Q60" s="72"/>
      <c r="R60" s="72"/>
      <c r="S60" s="72"/>
      <c r="T60" s="72"/>
      <c r="U60" s="72"/>
      <c r="V60" s="72"/>
      <c r="W60" s="72"/>
      <c r="X60" s="72"/>
      <c r="Y60" s="72"/>
      <c r="Z60" s="72"/>
      <c r="AA60" s="72"/>
      <c r="AB60" s="72"/>
      <c r="AC60" s="72"/>
      <c r="AD60" s="72"/>
      <c r="AE60" s="37"/>
      <c r="AF60" s="38"/>
      <c r="AL60" s="39"/>
      <c r="AQ60" s="40"/>
      <c r="AR60" s="49"/>
      <c r="CB60" s="73"/>
      <c r="CC60" s="73"/>
      <c r="CD60" s="73"/>
      <c r="CE60" s="73"/>
    </row>
    <row r="61" spans="1:83" ht="27.75" customHeight="1" x14ac:dyDescent="0.65">
      <c r="A61" s="12">
        <f t="shared" si="0"/>
        <v>10</v>
      </c>
      <c r="B61" s="34"/>
      <c r="E61" s="35"/>
      <c r="F61" s="36"/>
      <c r="H61" s="521" t="s">
        <v>442</v>
      </c>
      <c r="I61" s="521"/>
      <c r="J61" s="521"/>
      <c r="K61" s="521"/>
      <c r="L61" s="521"/>
      <c r="M61" s="521"/>
      <c r="N61" s="521"/>
      <c r="O61" s="521"/>
      <c r="P61" s="521"/>
      <c r="Q61" s="521"/>
      <c r="R61" s="521"/>
      <c r="S61" s="521"/>
      <c r="T61" s="521"/>
      <c r="U61" s="521"/>
      <c r="V61" s="521"/>
      <c r="W61" s="521"/>
      <c r="X61" s="521"/>
      <c r="Y61" s="521"/>
      <c r="Z61" s="521"/>
      <c r="AA61" s="521"/>
      <c r="AB61" s="521"/>
      <c r="AC61" s="521"/>
      <c r="AD61" s="521"/>
      <c r="AE61" s="37"/>
      <c r="AF61" s="38"/>
      <c r="AG61" s="121">
        <v>10</v>
      </c>
      <c r="AH61" s="457" t="s">
        <v>20</v>
      </c>
      <c r="AI61" s="458"/>
      <c r="AJ61" s="459"/>
      <c r="AL61" s="518" t="s">
        <v>443</v>
      </c>
      <c r="AM61" s="519"/>
      <c r="AN61" s="519"/>
      <c r="AO61" s="519"/>
      <c r="AP61" s="519"/>
      <c r="AQ61" s="520"/>
      <c r="AR61" s="452">
        <f>VLOOKUP(AH61,$CD$6:$CE$11,2,FALSE)</f>
        <v>0</v>
      </c>
      <c r="CB61" s="73"/>
      <c r="CC61" s="73"/>
      <c r="CD61" s="73"/>
      <c r="CE61" s="73"/>
    </row>
    <row r="62" spans="1:83" ht="27.75" customHeight="1" x14ac:dyDescent="0.65">
      <c r="A62" s="12" t="str">
        <f t="shared" si="0"/>
        <v/>
      </c>
      <c r="B62" s="34"/>
      <c r="E62" s="35"/>
      <c r="F62" s="36"/>
      <c r="H62" s="521"/>
      <c r="I62" s="521"/>
      <c r="J62" s="521"/>
      <c r="K62" s="521"/>
      <c r="L62" s="521"/>
      <c r="M62" s="521"/>
      <c r="N62" s="521"/>
      <c r="O62" s="521"/>
      <c r="P62" s="521"/>
      <c r="Q62" s="521"/>
      <c r="R62" s="521"/>
      <c r="S62" s="521"/>
      <c r="T62" s="521"/>
      <c r="U62" s="521"/>
      <c r="V62" s="521"/>
      <c r="W62" s="521"/>
      <c r="X62" s="521"/>
      <c r="Y62" s="521"/>
      <c r="Z62" s="521"/>
      <c r="AA62" s="521"/>
      <c r="AB62" s="521"/>
      <c r="AC62" s="521"/>
      <c r="AD62" s="521"/>
      <c r="AE62" s="37"/>
      <c r="AF62" s="38"/>
      <c r="AL62" s="518"/>
      <c r="AM62" s="519"/>
      <c r="AN62" s="519"/>
      <c r="AO62" s="519"/>
      <c r="AP62" s="519"/>
      <c r="AQ62" s="520"/>
      <c r="AR62" s="452"/>
      <c r="CB62" s="73"/>
      <c r="CC62" s="73"/>
      <c r="CD62" s="73"/>
      <c r="CE62" s="73"/>
    </row>
    <row r="63" spans="1:83" ht="18" customHeight="1" x14ac:dyDescent="0.65">
      <c r="A63" s="12" t="str">
        <f t="shared" si="0"/>
        <v/>
      </c>
      <c r="B63" s="34"/>
      <c r="E63" s="35"/>
      <c r="F63" s="36"/>
      <c r="I63" s="72"/>
      <c r="J63" s="72"/>
      <c r="K63" s="72"/>
      <c r="L63" s="72"/>
      <c r="M63" s="72"/>
      <c r="N63" s="72"/>
      <c r="O63" s="72"/>
      <c r="P63" s="72"/>
      <c r="Q63" s="72"/>
      <c r="R63" s="72"/>
      <c r="S63" s="72"/>
      <c r="T63" s="72"/>
      <c r="U63" s="72"/>
      <c r="V63" s="72"/>
      <c r="W63" s="72"/>
      <c r="X63" s="72"/>
      <c r="Y63" s="72"/>
      <c r="Z63" s="72"/>
      <c r="AA63" s="72"/>
      <c r="AB63" s="72"/>
      <c r="AC63" s="72"/>
      <c r="AD63" s="72"/>
      <c r="AE63" s="37"/>
      <c r="AF63" s="38"/>
      <c r="AL63" s="39"/>
      <c r="AQ63" s="40"/>
      <c r="AR63" s="49"/>
      <c r="CB63" s="73"/>
      <c r="CC63" s="73"/>
      <c r="CD63" s="73"/>
      <c r="CE63" s="73"/>
    </row>
    <row r="64" spans="1:83" ht="27.75" customHeight="1" x14ac:dyDescent="0.65">
      <c r="A64" s="12">
        <f t="shared" si="0"/>
        <v>11</v>
      </c>
      <c r="B64" s="34"/>
      <c r="E64" s="35"/>
      <c r="F64" s="36"/>
      <c r="H64" s="659" t="s">
        <v>444</v>
      </c>
      <c r="I64" s="659"/>
      <c r="J64" s="659"/>
      <c r="K64" s="659"/>
      <c r="L64" s="659"/>
      <c r="M64" s="659"/>
      <c r="N64" s="659"/>
      <c r="O64" s="659"/>
      <c r="P64" s="659"/>
      <c r="Q64" s="659"/>
      <c r="R64" s="659"/>
      <c r="S64" s="659"/>
      <c r="T64" s="659"/>
      <c r="U64" s="659"/>
      <c r="V64" s="659"/>
      <c r="W64" s="659"/>
      <c r="X64" s="659"/>
      <c r="Y64" s="659"/>
      <c r="Z64" s="659"/>
      <c r="AA64" s="659"/>
      <c r="AB64" s="659"/>
      <c r="AC64" s="659"/>
      <c r="AD64" s="659"/>
      <c r="AE64" s="37"/>
      <c r="AF64" s="38"/>
      <c r="AG64" s="121">
        <v>11</v>
      </c>
      <c r="AH64" s="457" t="s">
        <v>20</v>
      </c>
      <c r="AI64" s="458"/>
      <c r="AJ64" s="459"/>
      <c r="AL64" s="518" t="s">
        <v>445</v>
      </c>
      <c r="AM64" s="519"/>
      <c r="AN64" s="519"/>
      <c r="AO64" s="519"/>
      <c r="AP64" s="519"/>
      <c r="AQ64" s="520"/>
      <c r="AR64" s="452">
        <f>VLOOKUP(AH64,$CD$6:$CE$11,2,FALSE)</f>
        <v>0</v>
      </c>
      <c r="CB64" s="73"/>
      <c r="CC64" s="73"/>
      <c r="CD64" s="73"/>
      <c r="CE64" s="73"/>
    </row>
    <row r="65" spans="1:83" ht="27.75" customHeight="1" x14ac:dyDescent="0.65">
      <c r="A65" s="12" t="str">
        <f t="shared" si="0"/>
        <v/>
      </c>
      <c r="B65" s="34"/>
      <c r="E65" s="35"/>
      <c r="F65" s="36"/>
      <c r="H65" s="659"/>
      <c r="I65" s="659"/>
      <c r="J65" s="659"/>
      <c r="K65" s="659"/>
      <c r="L65" s="659"/>
      <c r="M65" s="659"/>
      <c r="N65" s="659"/>
      <c r="O65" s="659"/>
      <c r="P65" s="659"/>
      <c r="Q65" s="659"/>
      <c r="R65" s="659"/>
      <c r="S65" s="659"/>
      <c r="T65" s="659"/>
      <c r="U65" s="659"/>
      <c r="V65" s="659"/>
      <c r="W65" s="659"/>
      <c r="X65" s="659"/>
      <c r="Y65" s="659"/>
      <c r="Z65" s="659"/>
      <c r="AA65" s="659"/>
      <c r="AB65" s="659"/>
      <c r="AC65" s="659"/>
      <c r="AD65" s="659"/>
      <c r="AE65" s="37"/>
      <c r="AF65" s="38"/>
      <c r="AL65" s="518"/>
      <c r="AM65" s="519"/>
      <c r="AN65" s="519"/>
      <c r="AO65" s="519"/>
      <c r="AP65" s="519"/>
      <c r="AQ65" s="520"/>
      <c r="AR65" s="452"/>
      <c r="CB65" s="73"/>
      <c r="CC65" s="73"/>
      <c r="CD65" s="73"/>
      <c r="CE65" s="73"/>
    </row>
    <row r="66" spans="1:83" ht="18" customHeight="1" x14ac:dyDescent="0.65">
      <c r="A66" s="12" t="str">
        <f t="shared" si="0"/>
        <v/>
      </c>
      <c r="B66" s="34"/>
      <c r="E66" s="35"/>
      <c r="F66" s="36"/>
      <c r="I66" s="72"/>
      <c r="J66" s="72"/>
      <c r="K66" s="72"/>
      <c r="L66" s="72"/>
      <c r="M66" s="72"/>
      <c r="N66" s="72"/>
      <c r="O66" s="72"/>
      <c r="P66" s="72"/>
      <c r="Q66" s="72"/>
      <c r="R66" s="72"/>
      <c r="S66" s="72"/>
      <c r="T66" s="72"/>
      <c r="U66" s="72"/>
      <c r="V66" s="72"/>
      <c r="W66" s="72"/>
      <c r="X66" s="72"/>
      <c r="Y66" s="72"/>
      <c r="Z66" s="72"/>
      <c r="AA66" s="72"/>
      <c r="AB66" s="72"/>
      <c r="AC66" s="72"/>
      <c r="AD66" s="72"/>
      <c r="AE66" s="37"/>
      <c r="AF66" s="38"/>
      <c r="AL66" s="39"/>
      <c r="AQ66" s="40"/>
      <c r="AR66" s="49"/>
      <c r="CB66" s="73"/>
      <c r="CC66" s="73"/>
      <c r="CD66" s="73"/>
      <c r="CE66" s="73"/>
    </row>
    <row r="67" spans="1:83" ht="27.75" customHeight="1" x14ac:dyDescent="0.65">
      <c r="A67" s="12">
        <f t="shared" si="0"/>
        <v>12</v>
      </c>
      <c r="B67" s="34"/>
      <c r="E67" s="35"/>
      <c r="F67" s="492" t="s">
        <v>209</v>
      </c>
      <c r="G67" s="493"/>
      <c r="H67" s="660" t="s">
        <v>446</v>
      </c>
      <c r="I67" s="660"/>
      <c r="J67" s="660"/>
      <c r="K67" s="660"/>
      <c r="L67" s="660"/>
      <c r="M67" s="660"/>
      <c r="N67" s="660"/>
      <c r="O67" s="660"/>
      <c r="P67" s="660"/>
      <c r="Q67" s="660"/>
      <c r="R67" s="660"/>
      <c r="S67" s="660"/>
      <c r="T67" s="660"/>
      <c r="U67" s="660"/>
      <c r="V67" s="660"/>
      <c r="W67" s="660"/>
      <c r="X67" s="660"/>
      <c r="Y67" s="660"/>
      <c r="Z67" s="660"/>
      <c r="AA67" s="660"/>
      <c r="AB67" s="660"/>
      <c r="AC67" s="660"/>
      <c r="AD67" s="660"/>
      <c r="AE67" s="291"/>
      <c r="AF67" s="256"/>
      <c r="AG67" s="265">
        <v>12</v>
      </c>
      <c r="AH67" s="509" t="s">
        <v>20</v>
      </c>
      <c r="AI67" s="510"/>
      <c r="AJ67" s="511"/>
      <c r="AK67" s="255"/>
      <c r="AL67" s="460" t="s">
        <v>447</v>
      </c>
      <c r="AM67" s="461"/>
      <c r="AN67" s="461"/>
      <c r="AO67" s="461"/>
      <c r="AP67" s="461"/>
      <c r="AQ67" s="462"/>
      <c r="AR67" s="452">
        <f>VLOOKUP(AH67,$CD$6:$CE$11,2,FALSE)</f>
        <v>0</v>
      </c>
      <c r="CB67" s="73"/>
      <c r="CC67" s="73"/>
      <c r="CD67" s="73"/>
      <c r="CE67" s="73"/>
    </row>
    <row r="68" spans="1:83" ht="27.75" customHeight="1" x14ac:dyDescent="0.65">
      <c r="A68" s="12" t="str">
        <f t="shared" si="0"/>
        <v/>
      </c>
      <c r="B68" s="34"/>
      <c r="E68" s="35"/>
      <c r="F68" s="36"/>
      <c r="H68" s="660"/>
      <c r="I68" s="660"/>
      <c r="J68" s="660"/>
      <c r="K68" s="660"/>
      <c r="L68" s="660"/>
      <c r="M68" s="660"/>
      <c r="N68" s="660"/>
      <c r="O68" s="660"/>
      <c r="P68" s="660"/>
      <c r="Q68" s="660"/>
      <c r="R68" s="660"/>
      <c r="S68" s="660"/>
      <c r="T68" s="660"/>
      <c r="U68" s="660"/>
      <c r="V68" s="660"/>
      <c r="W68" s="660"/>
      <c r="X68" s="660"/>
      <c r="Y68" s="660"/>
      <c r="Z68" s="660"/>
      <c r="AA68" s="660"/>
      <c r="AB68" s="660"/>
      <c r="AC68" s="660"/>
      <c r="AD68" s="660"/>
      <c r="AE68" s="291"/>
      <c r="AF68" s="256"/>
      <c r="AG68" s="265"/>
      <c r="AH68" s="246"/>
      <c r="AI68" s="246"/>
      <c r="AJ68" s="246"/>
      <c r="AK68" s="255"/>
      <c r="AL68" s="460"/>
      <c r="AM68" s="461"/>
      <c r="AN68" s="461"/>
      <c r="AO68" s="461"/>
      <c r="AP68" s="461"/>
      <c r="AQ68" s="462"/>
      <c r="AR68" s="452"/>
      <c r="CB68" s="73"/>
      <c r="CC68" s="73"/>
      <c r="CD68" s="73"/>
      <c r="CE68" s="73"/>
    </row>
    <row r="69" spans="1:83" ht="27.75" customHeight="1" x14ac:dyDescent="0.65">
      <c r="A69" s="12" t="str">
        <f t="shared" si="0"/>
        <v/>
      </c>
      <c r="B69" s="34"/>
      <c r="E69" s="35"/>
      <c r="F69" s="36"/>
      <c r="H69" s="660"/>
      <c r="I69" s="660"/>
      <c r="J69" s="660"/>
      <c r="K69" s="660"/>
      <c r="L69" s="660"/>
      <c r="M69" s="660"/>
      <c r="N69" s="660"/>
      <c r="O69" s="660"/>
      <c r="P69" s="660"/>
      <c r="Q69" s="660"/>
      <c r="R69" s="660"/>
      <c r="S69" s="660"/>
      <c r="T69" s="660"/>
      <c r="U69" s="660"/>
      <c r="V69" s="660"/>
      <c r="W69" s="660"/>
      <c r="X69" s="660"/>
      <c r="Y69" s="660"/>
      <c r="Z69" s="660"/>
      <c r="AA69" s="660"/>
      <c r="AB69" s="660"/>
      <c r="AC69" s="660"/>
      <c r="AD69" s="660"/>
      <c r="AE69" s="291"/>
      <c r="AF69" s="256"/>
      <c r="AG69" s="265"/>
      <c r="AH69" s="246"/>
      <c r="AI69" s="246"/>
      <c r="AJ69" s="246"/>
      <c r="AK69" s="255"/>
      <c r="AL69" s="295"/>
      <c r="AM69" s="296"/>
      <c r="AN69" s="296"/>
      <c r="AO69" s="296"/>
      <c r="AP69" s="296"/>
      <c r="AQ69" s="297"/>
      <c r="AR69" s="49"/>
      <c r="CB69" s="73"/>
      <c r="CC69" s="73"/>
      <c r="CD69" s="73"/>
      <c r="CE69" s="73"/>
    </row>
    <row r="70" spans="1:83" ht="18" customHeight="1" thickBot="1" x14ac:dyDescent="0.7">
      <c r="A70" s="12" t="str">
        <f t="shared" si="0"/>
        <v/>
      </c>
      <c r="B70" s="25"/>
      <c r="C70" s="1"/>
      <c r="D70" s="1"/>
      <c r="E70" s="26"/>
      <c r="F70" s="51"/>
      <c r="G70" s="29"/>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9"/>
      <c r="AF70" s="300"/>
      <c r="AG70" s="301"/>
      <c r="AH70" s="302"/>
      <c r="AI70" s="302"/>
      <c r="AJ70" s="302"/>
      <c r="AK70" s="270"/>
      <c r="AL70" s="303"/>
      <c r="AM70" s="304"/>
      <c r="AN70" s="304"/>
      <c r="AO70" s="304"/>
      <c r="AP70" s="304"/>
      <c r="AQ70" s="305"/>
      <c r="AR70" s="70"/>
      <c r="CB70" s="73"/>
      <c r="CC70" s="73"/>
      <c r="CD70" s="73"/>
      <c r="CE70" s="73"/>
    </row>
    <row r="71" spans="1:83" ht="18" customHeight="1" thickBot="1" x14ac:dyDescent="0.7">
      <c r="A71" s="12" t="str">
        <f t="shared" si="0"/>
        <v/>
      </c>
      <c r="B71" s="34"/>
      <c r="E71" s="35"/>
      <c r="F71" s="36"/>
      <c r="H71" s="255"/>
      <c r="I71" s="306"/>
      <c r="J71" s="306"/>
      <c r="K71" s="306"/>
      <c r="L71" s="306"/>
      <c r="M71" s="306"/>
      <c r="N71" s="306"/>
      <c r="O71" s="306"/>
      <c r="P71" s="306"/>
      <c r="Q71" s="306"/>
      <c r="R71" s="306"/>
      <c r="S71" s="306"/>
      <c r="T71" s="306"/>
      <c r="U71" s="306"/>
      <c r="V71" s="306"/>
      <c r="W71" s="306"/>
      <c r="X71" s="306"/>
      <c r="Y71" s="306"/>
      <c r="Z71" s="306"/>
      <c r="AA71" s="306"/>
      <c r="AB71" s="306"/>
      <c r="AC71" s="306"/>
      <c r="AD71" s="306"/>
      <c r="AE71" s="291"/>
      <c r="AF71" s="256"/>
      <c r="AG71" s="265"/>
      <c r="AH71" s="246"/>
      <c r="AI71" s="246"/>
      <c r="AJ71" s="246"/>
      <c r="AK71" s="255"/>
      <c r="AL71" s="295"/>
      <c r="AM71" s="296"/>
      <c r="AN71" s="296"/>
      <c r="AO71" s="296"/>
      <c r="AP71" s="296"/>
      <c r="AQ71" s="297"/>
      <c r="AR71" s="49"/>
      <c r="CB71" s="73"/>
      <c r="CC71" s="73"/>
      <c r="CD71" s="73"/>
      <c r="CE71" s="73"/>
    </row>
    <row r="72" spans="1:83" ht="27.75" customHeight="1" x14ac:dyDescent="0.65">
      <c r="A72" s="12" t="str">
        <f t="shared" ref="A72:A137" si="1">IF(AG72=0,"",AG72)</f>
        <v/>
      </c>
      <c r="B72" s="453" t="s">
        <v>448</v>
      </c>
      <c r="C72" s="454"/>
      <c r="D72" s="454"/>
      <c r="E72" s="455"/>
      <c r="F72" s="36"/>
      <c r="H72" s="583" t="s">
        <v>451</v>
      </c>
      <c r="I72" s="584"/>
      <c r="J72" s="584"/>
      <c r="K72" s="584"/>
      <c r="L72" s="584"/>
      <c r="M72" s="584"/>
      <c r="N72" s="584"/>
      <c r="O72" s="584"/>
      <c r="P72" s="584"/>
      <c r="Q72" s="584"/>
      <c r="R72" s="584"/>
      <c r="S72" s="584"/>
      <c r="T72" s="584"/>
      <c r="U72" s="584"/>
      <c r="V72" s="584"/>
      <c r="W72" s="584"/>
      <c r="X72" s="584"/>
      <c r="Y72" s="584"/>
      <c r="Z72" s="584"/>
      <c r="AA72" s="584"/>
      <c r="AB72" s="584"/>
      <c r="AC72" s="584"/>
      <c r="AD72" s="585"/>
      <c r="AE72" s="291"/>
      <c r="AF72" s="256"/>
      <c r="AG72" s="265"/>
      <c r="AH72" s="246"/>
      <c r="AI72" s="246"/>
      <c r="AJ72" s="246"/>
      <c r="AK72" s="255"/>
      <c r="AL72" s="460" t="s">
        <v>1026</v>
      </c>
      <c r="AM72" s="461"/>
      <c r="AN72" s="461"/>
      <c r="AO72" s="461"/>
      <c r="AP72" s="461"/>
      <c r="AQ72" s="462"/>
      <c r="AR72" s="49"/>
      <c r="CB72" s="73"/>
      <c r="CC72" s="73"/>
      <c r="CD72" s="73"/>
      <c r="CE72" s="73"/>
    </row>
    <row r="73" spans="1:83" ht="27.75" customHeight="1" x14ac:dyDescent="0.65">
      <c r="A73" s="12" t="str">
        <f t="shared" si="1"/>
        <v/>
      </c>
      <c r="B73" s="453"/>
      <c r="C73" s="454"/>
      <c r="D73" s="454"/>
      <c r="E73" s="455"/>
      <c r="F73" s="36"/>
      <c r="H73" s="611"/>
      <c r="I73" s="504"/>
      <c r="J73" s="504"/>
      <c r="K73" s="504"/>
      <c r="L73" s="504"/>
      <c r="M73" s="504"/>
      <c r="N73" s="504"/>
      <c r="O73" s="504"/>
      <c r="P73" s="504"/>
      <c r="Q73" s="504"/>
      <c r="R73" s="504"/>
      <c r="S73" s="504"/>
      <c r="T73" s="504"/>
      <c r="U73" s="504"/>
      <c r="V73" s="504"/>
      <c r="W73" s="504"/>
      <c r="X73" s="504"/>
      <c r="Y73" s="504"/>
      <c r="Z73" s="504"/>
      <c r="AA73" s="504"/>
      <c r="AB73" s="504"/>
      <c r="AC73" s="504"/>
      <c r="AD73" s="612"/>
      <c r="AE73" s="291"/>
      <c r="AF73" s="256"/>
      <c r="AG73" s="265"/>
      <c r="AH73" s="246"/>
      <c r="AI73" s="246"/>
      <c r="AJ73" s="246"/>
      <c r="AK73" s="255"/>
      <c r="AL73" s="460"/>
      <c r="AM73" s="461"/>
      <c r="AN73" s="461"/>
      <c r="AO73" s="461"/>
      <c r="AP73" s="461"/>
      <c r="AQ73" s="462"/>
      <c r="AR73" s="49"/>
      <c r="CB73" s="73"/>
      <c r="CC73" s="73"/>
      <c r="CD73" s="73"/>
      <c r="CE73" s="73"/>
    </row>
    <row r="74" spans="1:83" ht="27.75" customHeight="1" x14ac:dyDescent="0.65">
      <c r="B74" s="453"/>
      <c r="C74" s="454"/>
      <c r="D74" s="454"/>
      <c r="E74" s="455"/>
      <c r="F74" s="36"/>
      <c r="H74" s="611"/>
      <c r="I74" s="504"/>
      <c r="J74" s="504"/>
      <c r="K74" s="504"/>
      <c r="L74" s="504"/>
      <c r="M74" s="504"/>
      <c r="N74" s="504"/>
      <c r="O74" s="504"/>
      <c r="P74" s="504"/>
      <c r="Q74" s="504"/>
      <c r="R74" s="504"/>
      <c r="S74" s="504"/>
      <c r="T74" s="504"/>
      <c r="U74" s="504"/>
      <c r="V74" s="504"/>
      <c r="W74" s="504"/>
      <c r="X74" s="504"/>
      <c r="Y74" s="504"/>
      <c r="Z74" s="504"/>
      <c r="AA74" s="504"/>
      <c r="AB74" s="504"/>
      <c r="AC74" s="504"/>
      <c r="AD74" s="612"/>
      <c r="AE74" s="291"/>
      <c r="AF74" s="256"/>
      <c r="AG74" s="265"/>
      <c r="AH74" s="246"/>
      <c r="AI74" s="246"/>
      <c r="AJ74" s="246"/>
      <c r="AK74" s="255"/>
      <c r="AL74" s="460"/>
      <c r="AM74" s="461"/>
      <c r="AN74" s="461"/>
      <c r="AO74" s="461"/>
      <c r="AP74" s="461"/>
      <c r="AQ74" s="462"/>
      <c r="AR74" s="49"/>
      <c r="CB74" s="73"/>
      <c r="CC74" s="73"/>
      <c r="CD74" s="73"/>
      <c r="CE74" s="73"/>
    </row>
    <row r="75" spans="1:83" ht="27.75" customHeight="1" x14ac:dyDescent="0.65">
      <c r="A75" s="12" t="str">
        <f t="shared" si="1"/>
        <v/>
      </c>
      <c r="B75" s="453"/>
      <c r="C75" s="454"/>
      <c r="D75" s="454"/>
      <c r="E75" s="455"/>
      <c r="F75" s="36"/>
      <c r="H75" s="611"/>
      <c r="I75" s="504"/>
      <c r="J75" s="504"/>
      <c r="K75" s="504"/>
      <c r="L75" s="504"/>
      <c r="M75" s="504"/>
      <c r="N75" s="504"/>
      <c r="O75" s="504"/>
      <c r="P75" s="504"/>
      <c r="Q75" s="504"/>
      <c r="R75" s="504"/>
      <c r="S75" s="504"/>
      <c r="T75" s="504"/>
      <c r="U75" s="504"/>
      <c r="V75" s="504"/>
      <c r="W75" s="504"/>
      <c r="X75" s="504"/>
      <c r="Y75" s="504"/>
      <c r="Z75" s="504"/>
      <c r="AA75" s="504"/>
      <c r="AB75" s="504"/>
      <c r="AC75" s="504"/>
      <c r="AD75" s="612"/>
      <c r="AE75" s="291"/>
      <c r="AF75" s="256"/>
      <c r="AG75" s="265"/>
      <c r="AH75" s="246"/>
      <c r="AI75" s="246"/>
      <c r="AJ75" s="246"/>
      <c r="AK75" s="255"/>
      <c r="AL75" s="460"/>
      <c r="AM75" s="461"/>
      <c r="AN75" s="461"/>
      <c r="AO75" s="461"/>
      <c r="AP75" s="461"/>
      <c r="AQ75" s="462"/>
      <c r="AR75" s="49"/>
      <c r="CB75" s="73"/>
      <c r="CC75" s="73"/>
      <c r="CD75" s="73"/>
      <c r="CE75" s="73"/>
    </row>
    <row r="76" spans="1:83" ht="27.75" customHeight="1" x14ac:dyDescent="0.65">
      <c r="A76" s="12" t="str">
        <f t="shared" si="1"/>
        <v/>
      </c>
      <c r="B76" s="453"/>
      <c r="C76" s="454"/>
      <c r="D76" s="454"/>
      <c r="E76" s="455"/>
      <c r="F76" s="36"/>
      <c r="H76" s="611" t="s">
        <v>1059</v>
      </c>
      <c r="I76" s="504"/>
      <c r="J76" s="504"/>
      <c r="K76" s="504"/>
      <c r="L76" s="504"/>
      <c r="M76" s="504"/>
      <c r="N76" s="504"/>
      <c r="O76" s="504"/>
      <c r="P76" s="504"/>
      <c r="Q76" s="504"/>
      <c r="R76" s="504"/>
      <c r="S76" s="504"/>
      <c r="T76" s="504"/>
      <c r="U76" s="504"/>
      <c r="V76" s="504"/>
      <c r="W76" s="504"/>
      <c r="X76" s="504"/>
      <c r="Y76" s="504"/>
      <c r="Z76" s="504"/>
      <c r="AA76" s="504"/>
      <c r="AB76" s="504"/>
      <c r="AC76" s="504"/>
      <c r="AD76" s="612"/>
      <c r="AE76" s="291"/>
      <c r="AF76" s="256"/>
      <c r="AG76" s="265"/>
      <c r="AH76" s="246"/>
      <c r="AI76" s="246"/>
      <c r="AJ76" s="246"/>
      <c r="AK76" s="255"/>
      <c r="AL76" s="460"/>
      <c r="AM76" s="461"/>
      <c r="AN76" s="461"/>
      <c r="AO76" s="461"/>
      <c r="AP76" s="461"/>
      <c r="AQ76" s="462"/>
      <c r="AR76" s="49"/>
      <c r="CB76" s="73"/>
      <c r="CC76" s="73"/>
      <c r="CD76" s="73"/>
      <c r="CE76" s="73"/>
    </row>
    <row r="77" spans="1:83" ht="27.75" customHeight="1" x14ac:dyDescent="0.65">
      <c r="A77" s="12" t="str">
        <f t="shared" si="1"/>
        <v/>
      </c>
      <c r="B77" s="453" t="s">
        <v>449</v>
      </c>
      <c r="C77" s="454"/>
      <c r="D77" s="454"/>
      <c r="E77" s="455"/>
      <c r="F77" s="36"/>
      <c r="H77" s="611"/>
      <c r="I77" s="504"/>
      <c r="J77" s="504"/>
      <c r="K77" s="504"/>
      <c r="L77" s="504"/>
      <c r="M77" s="504"/>
      <c r="N77" s="504"/>
      <c r="O77" s="504"/>
      <c r="P77" s="504"/>
      <c r="Q77" s="504"/>
      <c r="R77" s="504"/>
      <c r="S77" s="504"/>
      <c r="T77" s="504"/>
      <c r="U77" s="504"/>
      <c r="V77" s="504"/>
      <c r="W77" s="504"/>
      <c r="X77" s="504"/>
      <c r="Y77" s="504"/>
      <c r="Z77" s="504"/>
      <c r="AA77" s="504"/>
      <c r="AB77" s="504"/>
      <c r="AC77" s="504"/>
      <c r="AD77" s="612"/>
      <c r="AE77" s="291"/>
      <c r="AF77" s="256"/>
      <c r="AG77" s="265"/>
      <c r="AH77" s="246"/>
      <c r="AI77" s="246"/>
      <c r="AJ77" s="246"/>
      <c r="AK77" s="255"/>
      <c r="AL77" s="460"/>
      <c r="AM77" s="461"/>
      <c r="AN77" s="461"/>
      <c r="AO77" s="461"/>
      <c r="AP77" s="461"/>
      <c r="AQ77" s="462"/>
      <c r="AR77" s="49"/>
      <c r="CB77" s="73"/>
      <c r="CC77" s="73"/>
      <c r="CD77" s="73"/>
      <c r="CE77" s="73"/>
    </row>
    <row r="78" spans="1:83" ht="27.75" customHeight="1" x14ac:dyDescent="0.65">
      <c r="A78" s="12" t="str">
        <f t="shared" si="1"/>
        <v/>
      </c>
      <c r="B78" s="453"/>
      <c r="C78" s="454"/>
      <c r="D78" s="454"/>
      <c r="E78" s="455"/>
      <c r="F78" s="36"/>
      <c r="H78" s="611"/>
      <c r="I78" s="504"/>
      <c r="J78" s="504"/>
      <c r="K78" s="504"/>
      <c r="L78" s="504"/>
      <c r="M78" s="504"/>
      <c r="N78" s="504"/>
      <c r="O78" s="504"/>
      <c r="P78" s="504"/>
      <c r="Q78" s="504"/>
      <c r="R78" s="504"/>
      <c r="S78" s="504"/>
      <c r="T78" s="504"/>
      <c r="U78" s="504"/>
      <c r="V78" s="504"/>
      <c r="W78" s="504"/>
      <c r="X78" s="504"/>
      <c r="Y78" s="504"/>
      <c r="Z78" s="504"/>
      <c r="AA78" s="504"/>
      <c r="AB78" s="504"/>
      <c r="AC78" s="504"/>
      <c r="AD78" s="612"/>
      <c r="AE78" s="291"/>
      <c r="AF78" s="256"/>
      <c r="AG78" s="265"/>
      <c r="AH78" s="246"/>
      <c r="AI78" s="246"/>
      <c r="AJ78" s="246"/>
      <c r="AK78" s="255"/>
      <c r="AL78" s="295"/>
      <c r="AM78" s="296"/>
      <c r="AN78" s="296"/>
      <c r="AO78" s="296"/>
      <c r="AP78" s="296"/>
      <c r="AQ78" s="297"/>
      <c r="AR78" s="49"/>
      <c r="CB78" s="73"/>
      <c r="CC78" s="73"/>
      <c r="CD78" s="73"/>
      <c r="CE78" s="73"/>
    </row>
    <row r="79" spans="1:83" ht="27.75" customHeight="1" thickBot="1" x14ac:dyDescent="0.7">
      <c r="A79" s="12" t="str">
        <f t="shared" si="1"/>
        <v/>
      </c>
      <c r="B79" s="453" t="s">
        <v>450</v>
      </c>
      <c r="C79" s="454"/>
      <c r="D79" s="454"/>
      <c r="E79" s="455"/>
      <c r="F79" s="36"/>
      <c r="H79" s="586"/>
      <c r="I79" s="587"/>
      <c r="J79" s="587"/>
      <c r="K79" s="587"/>
      <c r="L79" s="587"/>
      <c r="M79" s="587"/>
      <c r="N79" s="587"/>
      <c r="O79" s="587"/>
      <c r="P79" s="587"/>
      <c r="Q79" s="587"/>
      <c r="R79" s="587"/>
      <c r="S79" s="587"/>
      <c r="T79" s="587"/>
      <c r="U79" s="587"/>
      <c r="V79" s="587"/>
      <c r="W79" s="587"/>
      <c r="X79" s="587"/>
      <c r="Y79" s="587"/>
      <c r="Z79" s="587"/>
      <c r="AA79" s="587"/>
      <c r="AB79" s="587"/>
      <c r="AC79" s="587"/>
      <c r="AD79" s="588"/>
      <c r="AE79" s="291"/>
      <c r="AF79" s="256"/>
      <c r="AG79" s="265"/>
      <c r="AH79" s="246"/>
      <c r="AI79" s="246"/>
      <c r="AJ79" s="246"/>
      <c r="AK79" s="255"/>
      <c r="AL79" s="295"/>
      <c r="AM79" s="296"/>
      <c r="AN79" s="296"/>
      <c r="AO79" s="296"/>
      <c r="AP79" s="296"/>
      <c r="AQ79" s="297"/>
      <c r="AR79" s="49"/>
      <c r="CB79" s="73"/>
      <c r="CC79" s="73"/>
      <c r="CD79" s="73"/>
      <c r="CE79" s="73"/>
    </row>
    <row r="80" spans="1:83" ht="18" customHeight="1" x14ac:dyDescent="0.65">
      <c r="A80" s="12" t="str">
        <f t="shared" si="1"/>
        <v/>
      </c>
      <c r="B80" s="453"/>
      <c r="C80" s="454"/>
      <c r="D80" s="454"/>
      <c r="E80" s="455"/>
      <c r="F80" s="36"/>
      <c r="I80" s="72"/>
      <c r="J80" s="72"/>
      <c r="K80" s="72"/>
      <c r="L80" s="72"/>
      <c r="M80" s="72"/>
      <c r="N80" s="72"/>
      <c r="O80" s="72"/>
      <c r="P80" s="72"/>
      <c r="Q80" s="72"/>
      <c r="R80" s="72"/>
      <c r="S80" s="72"/>
      <c r="T80" s="72"/>
      <c r="U80" s="72"/>
      <c r="V80" s="72"/>
      <c r="W80" s="72"/>
      <c r="X80" s="72"/>
      <c r="Y80" s="72"/>
      <c r="Z80" s="72"/>
      <c r="AA80" s="72"/>
      <c r="AB80" s="72"/>
      <c r="AC80" s="72"/>
      <c r="AD80" s="72"/>
      <c r="AE80" s="37"/>
      <c r="AF80" s="38"/>
      <c r="AL80" s="39"/>
      <c r="AQ80" s="40"/>
      <c r="AR80" s="49"/>
      <c r="CB80" s="73"/>
      <c r="CC80" s="73"/>
      <c r="CD80" s="73"/>
      <c r="CE80" s="73"/>
    </row>
    <row r="81" spans="1:83" ht="27.75" customHeight="1" x14ac:dyDescent="0.65">
      <c r="A81" s="12">
        <f t="shared" si="1"/>
        <v>13</v>
      </c>
      <c r="B81" s="453"/>
      <c r="C81" s="454"/>
      <c r="D81" s="454"/>
      <c r="E81" s="455"/>
      <c r="F81" s="36"/>
      <c r="H81" s="489" t="s">
        <v>10</v>
      </c>
      <c r="I81" s="489"/>
      <c r="J81" s="489"/>
      <c r="K81" s="489"/>
      <c r="L81" s="489"/>
      <c r="M81" s="489"/>
      <c r="N81" s="489"/>
      <c r="O81" s="489"/>
      <c r="P81" s="489"/>
      <c r="Q81" s="489"/>
      <c r="R81" s="489"/>
      <c r="S81" s="489"/>
      <c r="T81" s="489"/>
      <c r="U81" s="489"/>
      <c r="V81" s="489"/>
      <c r="W81" s="489"/>
      <c r="X81" s="489"/>
      <c r="Y81" s="489"/>
      <c r="Z81" s="489"/>
      <c r="AA81" s="489"/>
      <c r="AB81" s="489"/>
      <c r="AC81" s="489"/>
      <c r="AD81" s="489"/>
      <c r="AE81" s="37"/>
      <c r="AF81" s="38"/>
      <c r="AG81" s="121">
        <v>13</v>
      </c>
      <c r="AH81" s="457" t="s">
        <v>20</v>
      </c>
      <c r="AI81" s="458"/>
      <c r="AJ81" s="459"/>
      <c r="AL81" s="39"/>
      <c r="AQ81" s="40"/>
      <c r="AR81" s="452">
        <f>VLOOKUP(AH81,$CD$6:$CE$11,2,FALSE)</f>
        <v>0</v>
      </c>
    </row>
    <row r="82" spans="1:83" ht="18" customHeight="1" x14ac:dyDescent="0.65">
      <c r="A82" s="12" t="str">
        <f t="shared" si="1"/>
        <v/>
      </c>
      <c r="B82" s="154"/>
      <c r="C82" s="148"/>
      <c r="D82" s="148"/>
      <c r="E82" s="155"/>
      <c r="F82" s="36"/>
      <c r="AE82" s="37"/>
      <c r="AF82" s="38"/>
      <c r="AL82" s="39"/>
      <c r="AQ82" s="40"/>
      <c r="AR82" s="452"/>
    </row>
    <row r="83" spans="1:83" ht="27.75" customHeight="1" x14ac:dyDescent="0.65">
      <c r="A83" s="12">
        <f t="shared" si="1"/>
        <v>14</v>
      </c>
      <c r="B83" s="154"/>
      <c r="C83" s="148"/>
      <c r="D83" s="148"/>
      <c r="E83" s="155"/>
      <c r="F83" s="36"/>
      <c r="G83" s="8" t="s">
        <v>43</v>
      </c>
      <c r="H83" s="456" t="s">
        <v>1047</v>
      </c>
      <c r="I83" s="456"/>
      <c r="J83" s="456"/>
      <c r="K83" s="456"/>
      <c r="L83" s="456"/>
      <c r="M83" s="456"/>
      <c r="N83" s="456"/>
      <c r="O83" s="456"/>
      <c r="P83" s="456"/>
      <c r="Q83" s="456"/>
      <c r="R83" s="456"/>
      <c r="S83" s="456"/>
      <c r="T83" s="456"/>
      <c r="U83" s="456"/>
      <c r="V83" s="456"/>
      <c r="W83" s="456"/>
      <c r="X83" s="456"/>
      <c r="Y83" s="456"/>
      <c r="Z83" s="456"/>
      <c r="AA83" s="456"/>
      <c r="AB83" s="456"/>
      <c r="AC83" s="456"/>
      <c r="AD83" s="456"/>
      <c r="AE83" s="37"/>
      <c r="AF83" s="76" t="s">
        <v>3</v>
      </c>
      <c r="AG83" s="125">
        <v>14</v>
      </c>
      <c r="AH83" s="666"/>
      <c r="AI83" s="667"/>
      <c r="AJ83" s="764" t="s">
        <v>11</v>
      </c>
      <c r="AK83" s="765"/>
      <c r="AL83" s="57"/>
      <c r="AM83" s="58"/>
      <c r="AN83" s="58"/>
      <c r="AO83" s="58"/>
      <c r="AP83" s="58"/>
      <c r="AQ83" s="59"/>
      <c r="AR83" s="41"/>
    </row>
    <row r="84" spans="1:83" ht="27.75" customHeight="1" x14ac:dyDescent="0.65">
      <c r="A84" s="12">
        <f t="shared" si="1"/>
        <v>15</v>
      </c>
      <c r="B84" s="154"/>
      <c r="C84" s="148"/>
      <c r="D84" s="148"/>
      <c r="E84" s="155"/>
      <c r="F84" s="36"/>
      <c r="H84" s="86"/>
      <c r="I84" s="86"/>
      <c r="J84" s="86"/>
      <c r="K84" s="86"/>
      <c r="L84" s="86"/>
      <c r="M84" s="86"/>
      <c r="N84" s="86"/>
      <c r="O84" s="86"/>
      <c r="P84" s="86"/>
      <c r="Q84" s="86"/>
      <c r="R84" s="86"/>
      <c r="S84" s="86"/>
      <c r="T84" s="86"/>
      <c r="U84" s="86"/>
      <c r="V84" s="489" t="s">
        <v>452</v>
      </c>
      <c r="W84" s="489"/>
      <c r="X84" s="489"/>
      <c r="Y84" s="489"/>
      <c r="Z84" s="489"/>
      <c r="AA84" s="489"/>
      <c r="AB84" s="489"/>
      <c r="AC84" s="489"/>
      <c r="AD84" s="489"/>
      <c r="AE84" s="37"/>
      <c r="AF84" s="76" t="s">
        <v>4</v>
      </c>
      <c r="AG84" s="125">
        <v>15</v>
      </c>
      <c r="AH84" s="666"/>
      <c r="AI84" s="667"/>
      <c r="AJ84" s="764" t="s">
        <v>11</v>
      </c>
      <c r="AK84" s="765"/>
      <c r="AL84" s="57"/>
      <c r="AM84" s="58"/>
      <c r="AN84" s="58"/>
      <c r="AO84" s="58"/>
      <c r="AP84" s="58"/>
      <c r="AQ84" s="59"/>
      <c r="AR84" s="49"/>
    </row>
    <row r="85" spans="1:83" ht="18" customHeight="1" x14ac:dyDescent="0.65">
      <c r="A85" s="12" t="str">
        <f t="shared" si="1"/>
        <v/>
      </c>
      <c r="B85" s="34"/>
      <c r="E85" s="35"/>
      <c r="F85" s="36"/>
      <c r="AE85" s="37"/>
      <c r="AF85" s="38"/>
      <c r="AL85" s="39"/>
      <c r="AQ85" s="40"/>
      <c r="AR85" s="49"/>
    </row>
    <row r="86" spans="1:83" ht="27.75" customHeight="1" x14ac:dyDescent="0.65">
      <c r="A86" s="12" t="str">
        <f t="shared" si="1"/>
        <v/>
      </c>
      <c r="B86" s="453" t="s">
        <v>463</v>
      </c>
      <c r="C86" s="454"/>
      <c r="D86" s="454"/>
      <c r="E86" s="455"/>
      <c r="F86" s="36"/>
      <c r="H86" s="489" t="s">
        <v>453</v>
      </c>
      <c r="I86" s="489"/>
      <c r="J86" s="489"/>
      <c r="K86" s="489"/>
      <c r="L86" s="489"/>
      <c r="M86" s="489"/>
      <c r="N86" s="489"/>
      <c r="O86" s="489"/>
      <c r="P86" s="489"/>
      <c r="Q86" s="489"/>
      <c r="R86" s="489"/>
      <c r="S86" s="489"/>
      <c r="T86" s="489"/>
      <c r="U86" s="489"/>
      <c r="V86" s="489"/>
      <c r="W86" s="489"/>
      <c r="X86" s="489"/>
      <c r="Y86" s="489"/>
      <c r="Z86" s="489"/>
      <c r="AA86" s="489"/>
      <c r="AB86" s="489"/>
      <c r="AC86" s="489"/>
      <c r="AD86" s="489"/>
      <c r="AE86" s="37"/>
      <c r="AF86" s="38"/>
      <c r="AL86" s="39"/>
      <c r="AQ86" s="40"/>
      <c r="AR86" s="49"/>
      <c r="CB86" s="73"/>
      <c r="CC86" s="73"/>
      <c r="CD86" s="73"/>
      <c r="CE86" s="73"/>
    </row>
    <row r="87" spans="1:83" ht="27.75" customHeight="1" x14ac:dyDescent="0.65">
      <c r="A87" s="12" t="str">
        <f t="shared" si="1"/>
        <v/>
      </c>
      <c r="B87" s="453"/>
      <c r="C87" s="454"/>
      <c r="D87" s="454"/>
      <c r="E87" s="455"/>
      <c r="F87" s="36"/>
      <c r="I87" s="72"/>
      <c r="J87" s="72"/>
      <c r="K87" s="72"/>
      <c r="L87" s="72"/>
      <c r="M87" s="72"/>
      <c r="N87" s="72"/>
      <c r="O87" s="72"/>
      <c r="P87" s="72"/>
      <c r="Q87" s="72"/>
      <c r="R87" s="72"/>
      <c r="S87" s="72"/>
      <c r="T87" s="72"/>
      <c r="U87" s="72"/>
      <c r="V87" s="72"/>
      <c r="W87" s="72"/>
      <c r="X87" s="72"/>
      <c r="Y87" s="72"/>
      <c r="Z87" s="72"/>
      <c r="AA87" s="72"/>
      <c r="AB87" s="72"/>
      <c r="AC87" s="72"/>
      <c r="AD87" s="72"/>
      <c r="AE87" s="37"/>
      <c r="AF87" s="38"/>
      <c r="AL87" s="39"/>
      <c r="AQ87" s="40"/>
      <c r="AR87" s="49"/>
      <c r="CB87" s="73"/>
      <c r="CC87" s="73"/>
      <c r="CD87" s="73"/>
      <c r="CE87" s="73"/>
    </row>
    <row r="88" spans="1:83" ht="27.75" customHeight="1" x14ac:dyDescent="0.65">
      <c r="A88" s="12">
        <f t="shared" si="1"/>
        <v>16</v>
      </c>
      <c r="B88" s="453"/>
      <c r="C88" s="454"/>
      <c r="D88" s="454"/>
      <c r="E88" s="455"/>
      <c r="F88" s="36"/>
      <c r="H88" s="456" t="s">
        <v>454</v>
      </c>
      <c r="I88" s="456"/>
      <c r="J88" s="456"/>
      <c r="K88" s="456"/>
      <c r="L88" s="456"/>
      <c r="M88" s="456"/>
      <c r="N88" s="456"/>
      <c r="O88" s="456"/>
      <c r="P88" s="456"/>
      <c r="Q88" s="456"/>
      <c r="R88" s="456"/>
      <c r="S88" s="456"/>
      <c r="T88" s="456"/>
      <c r="U88" s="456"/>
      <c r="V88" s="456"/>
      <c r="W88" s="456"/>
      <c r="X88" s="456"/>
      <c r="Y88" s="456"/>
      <c r="Z88" s="456"/>
      <c r="AA88" s="456"/>
      <c r="AB88" s="456"/>
      <c r="AC88" s="456"/>
      <c r="AD88" s="456"/>
      <c r="AE88" s="37"/>
      <c r="AF88" s="38"/>
      <c r="AG88" s="121">
        <v>16</v>
      </c>
      <c r="AH88" s="457" t="s">
        <v>20</v>
      </c>
      <c r="AI88" s="458"/>
      <c r="AJ88" s="459"/>
      <c r="AL88" s="518" t="s">
        <v>455</v>
      </c>
      <c r="AM88" s="519"/>
      <c r="AN88" s="519"/>
      <c r="AO88" s="519"/>
      <c r="AP88" s="519"/>
      <c r="AQ88" s="520"/>
      <c r="AR88" s="452">
        <f>VLOOKUP(AH88,$CD$6:$CE$11,2,FALSE)</f>
        <v>0</v>
      </c>
      <c r="CB88" s="73"/>
      <c r="CC88" s="73"/>
      <c r="CD88" s="73"/>
      <c r="CE88" s="73"/>
    </row>
    <row r="89" spans="1:83" ht="27.75" customHeight="1" x14ac:dyDescent="0.65">
      <c r="A89" s="12" t="str">
        <f t="shared" si="1"/>
        <v/>
      </c>
      <c r="B89" s="34"/>
      <c r="E89" s="35"/>
      <c r="F89" s="36"/>
      <c r="H89" s="456"/>
      <c r="I89" s="456"/>
      <c r="J89" s="456"/>
      <c r="K89" s="456"/>
      <c r="L89" s="456"/>
      <c r="M89" s="456"/>
      <c r="N89" s="456"/>
      <c r="O89" s="456"/>
      <c r="P89" s="456"/>
      <c r="Q89" s="456"/>
      <c r="R89" s="456"/>
      <c r="S89" s="456"/>
      <c r="T89" s="456"/>
      <c r="U89" s="456"/>
      <c r="V89" s="456"/>
      <c r="W89" s="456"/>
      <c r="X89" s="456"/>
      <c r="Y89" s="456"/>
      <c r="Z89" s="456"/>
      <c r="AA89" s="456"/>
      <c r="AB89" s="456"/>
      <c r="AC89" s="456"/>
      <c r="AD89" s="456"/>
      <c r="AE89" s="37"/>
      <c r="AF89" s="38"/>
      <c r="AL89" s="518"/>
      <c r="AM89" s="519"/>
      <c r="AN89" s="519"/>
      <c r="AO89" s="519"/>
      <c r="AP89" s="519"/>
      <c r="AQ89" s="520"/>
      <c r="AR89" s="452"/>
      <c r="CB89" s="73"/>
      <c r="CC89" s="73"/>
      <c r="CD89" s="73"/>
      <c r="CE89" s="73"/>
    </row>
    <row r="90" spans="1:83" ht="18" customHeight="1" x14ac:dyDescent="0.65">
      <c r="A90" s="12" t="str">
        <f t="shared" si="1"/>
        <v/>
      </c>
      <c r="B90" s="34"/>
      <c r="E90" s="35"/>
      <c r="F90" s="36"/>
      <c r="H90" s="72"/>
      <c r="I90" s="72"/>
      <c r="J90" s="72"/>
      <c r="K90" s="72"/>
      <c r="L90" s="72"/>
      <c r="M90" s="72"/>
      <c r="N90" s="72"/>
      <c r="O90" s="72"/>
      <c r="P90" s="72"/>
      <c r="Q90" s="72"/>
      <c r="R90" s="72"/>
      <c r="S90" s="72"/>
      <c r="T90" s="72"/>
      <c r="U90" s="72"/>
      <c r="V90" s="72"/>
      <c r="W90" s="72"/>
      <c r="X90" s="72"/>
      <c r="Y90" s="72"/>
      <c r="Z90" s="72"/>
      <c r="AA90" s="72"/>
      <c r="AB90" s="72"/>
      <c r="AC90" s="72"/>
      <c r="AD90" s="72"/>
      <c r="AE90" s="37"/>
      <c r="AF90" s="38"/>
      <c r="AL90" s="39"/>
      <c r="AQ90" s="40"/>
      <c r="AR90" s="49"/>
      <c r="CB90" s="73"/>
      <c r="CC90" s="73"/>
      <c r="CD90" s="73"/>
      <c r="CE90" s="73"/>
    </row>
    <row r="91" spans="1:83" ht="27.75" customHeight="1" x14ac:dyDescent="0.65">
      <c r="A91" s="12">
        <f t="shared" si="1"/>
        <v>17</v>
      </c>
      <c r="B91" s="34"/>
      <c r="E91" s="35"/>
      <c r="F91" s="36"/>
      <c r="H91" s="521" t="s">
        <v>456</v>
      </c>
      <c r="I91" s="521"/>
      <c r="J91" s="521"/>
      <c r="K91" s="521"/>
      <c r="L91" s="521"/>
      <c r="M91" s="521"/>
      <c r="N91" s="521"/>
      <c r="O91" s="521"/>
      <c r="P91" s="521"/>
      <c r="Q91" s="521"/>
      <c r="R91" s="521"/>
      <c r="S91" s="521"/>
      <c r="T91" s="521"/>
      <c r="U91" s="521"/>
      <c r="V91" s="521"/>
      <c r="W91" s="521"/>
      <c r="X91" s="521"/>
      <c r="Y91" s="521"/>
      <c r="Z91" s="521"/>
      <c r="AA91" s="521"/>
      <c r="AB91" s="521"/>
      <c r="AC91" s="521"/>
      <c r="AD91" s="521"/>
      <c r="AE91" s="37"/>
      <c r="AF91" s="38"/>
      <c r="AG91" s="121">
        <v>17</v>
      </c>
      <c r="AH91" s="457" t="s">
        <v>20</v>
      </c>
      <c r="AI91" s="458"/>
      <c r="AJ91" s="459"/>
      <c r="AL91" s="518" t="s">
        <v>455</v>
      </c>
      <c r="AM91" s="519"/>
      <c r="AN91" s="519"/>
      <c r="AO91" s="519"/>
      <c r="AP91" s="519"/>
      <c r="AQ91" s="520"/>
      <c r="AR91" s="452">
        <f>VLOOKUP(AH91,$CD$6:$CE$11,2,FALSE)</f>
        <v>0</v>
      </c>
      <c r="CB91" s="73"/>
      <c r="CC91" s="73"/>
      <c r="CD91" s="73"/>
      <c r="CE91" s="73"/>
    </row>
    <row r="92" spans="1:83" ht="27.75" customHeight="1" x14ac:dyDescent="0.65">
      <c r="A92" s="12" t="str">
        <f t="shared" si="1"/>
        <v/>
      </c>
      <c r="B92" s="34"/>
      <c r="E92" s="35"/>
      <c r="F92" s="36"/>
      <c r="H92" s="521"/>
      <c r="I92" s="521"/>
      <c r="J92" s="521"/>
      <c r="K92" s="521"/>
      <c r="L92" s="521"/>
      <c r="M92" s="521"/>
      <c r="N92" s="521"/>
      <c r="O92" s="521"/>
      <c r="P92" s="521"/>
      <c r="Q92" s="521"/>
      <c r="R92" s="521"/>
      <c r="S92" s="521"/>
      <c r="T92" s="521"/>
      <c r="U92" s="521"/>
      <c r="V92" s="521"/>
      <c r="W92" s="521"/>
      <c r="X92" s="521"/>
      <c r="Y92" s="521"/>
      <c r="Z92" s="521"/>
      <c r="AA92" s="521"/>
      <c r="AB92" s="521"/>
      <c r="AC92" s="521"/>
      <c r="AD92" s="521"/>
      <c r="AE92" s="37"/>
      <c r="AF92" s="38"/>
      <c r="AL92" s="518"/>
      <c r="AM92" s="519"/>
      <c r="AN92" s="519"/>
      <c r="AO92" s="519"/>
      <c r="AP92" s="519"/>
      <c r="AQ92" s="520"/>
      <c r="AR92" s="452"/>
      <c r="CB92" s="73"/>
      <c r="CC92" s="73"/>
      <c r="CD92" s="73"/>
      <c r="CE92" s="73"/>
    </row>
    <row r="93" spans="1:83" ht="18" customHeight="1" x14ac:dyDescent="0.65">
      <c r="A93" s="12" t="str">
        <f t="shared" si="1"/>
        <v/>
      </c>
      <c r="B93" s="34"/>
      <c r="E93" s="35"/>
      <c r="F93" s="36"/>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37"/>
      <c r="AF93" s="38"/>
      <c r="AL93" s="57"/>
      <c r="AM93" s="58"/>
      <c r="AN93" s="58"/>
      <c r="AO93" s="58"/>
      <c r="AP93" s="58"/>
      <c r="AQ93" s="59"/>
      <c r="AR93" s="98"/>
      <c r="CB93" s="73"/>
      <c r="CC93" s="73"/>
      <c r="CD93" s="73"/>
      <c r="CE93" s="73"/>
    </row>
    <row r="94" spans="1:83" ht="18" customHeight="1" x14ac:dyDescent="0.65">
      <c r="A94" s="12" t="str">
        <f t="shared" si="1"/>
        <v/>
      </c>
      <c r="B94" s="34"/>
      <c r="E94" s="35"/>
      <c r="F94" s="36"/>
      <c r="I94" s="72"/>
      <c r="J94" s="72"/>
      <c r="K94" s="72"/>
      <c r="L94" s="72"/>
      <c r="M94" s="72"/>
      <c r="N94" s="72"/>
      <c r="O94" s="72"/>
      <c r="P94" s="72"/>
      <c r="Q94" s="72"/>
      <c r="R94" s="72"/>
      <c r="S94" s="72"/>
      <c r="T94" s="72"/>
      <c r="U94" s="72"/>
      <c r="V94" s="72"/>
      <c r="W94" s="72"/>
      <c r="X94" s="72"/>
      <c r="Y94" s="72"/>
      <c r="Z94" s="72"/>
      <c r="AA94" s="72"/>
      <c r="AB94" s="72"/>
      <c r="AC94" s="72"/>
      <c r="AD94" s="72"/>
      <c r="AE94" s="37"/>
      <c r="AF94" s="38"/>
      <c r="AL94" s="39"/>
      <c r="AQ94" s="40"/>
      <c r="AR94" s="49"/>
      <c r="CB94" s="73"/>
      <c r="CC94" s="73"/>
      <c r="CD94" s="73"/>
      <c r="CE94" s="73"/>
    </row>
    <row r="95" spans="1:83" ht="27.75" customHeight="1" x14ac:dyDescent="0.65">
      <c r="A95" s="12">
        <f t="shared" si="1"/>
        <v>18</v>
      </c>
      <c r="B95" s="619" t="s">
        <v>464</v>
      </c>
      <c r="C95" s="620"/>
      <c r="D95" s="620"/>
      <c r="E95" s="621"/>
      <c r="F95" s="36"/>
      <c r="H95" s="468" t="s">
        <v>457</v>
      </c>
      <c r="I95" s="468"/>
      <c r="J95" s="468"/>
      <c r="K95" s="468"/>
      <c r="L95" s="468"/>
      <c r="M95" s="468"/>
      <c r="N95" s="468"/>
      <c r="O95" s="468"/>
      <c r="P95" s="468"/>
      <c r="Q95" s="468"/>
      <c r="R95" s="468"/>
      <c r="S95" s="468"/>
      <c r="T95" s="468"/>
      <c r="U95" s="468"/>
      <c r="V95" s="468"/>
      <c r="W95" s="468"/>
      <c r="X95" s="468"/>
      <c r="Y95" s="468"/>
      <c r="Z95" s="468"/>
      <c r="AA95" s="468"/>
      <c r="AB95" s="468"/>
      <c r="AC95" s="468"/>
      <c r="AD95" s="468"/>
      <c r="AE95" s="37"/>
      <c r="AF95" s="38"/>
      <c r="AG95" s="121">
        <v>18</v>
      </c>
      <c r="AH95" s="457" t="s">
        <v>20</v>
      </c>
      <c r="AI95" s="458"/>
      <c r="AJ95" s="459"/>
      <c r="AL95" s="518" t="s">
        <v>725</v>
      </c>
      <c r="AM95" s="519"/>
      <c r="AN95" s="519"/>
      <c r="AO95" s="519"/>
      <c r="AP95" s="519"/>
      <c r="AQ95" s="520"/>
      <c r="AR95" s="452">
        <f>VLOOKUP(AH95,$CD$6:$CE$11,2,FALSE)</f>
        <v>0</v>
      </c>
      <c r="CB95" s="73"/>
      <c r="CC95" s="73"/>
      <c r="CD95" s="73"/>
      <c r="CE95" s="73"/>
    </row>
    <row r="96" spans="1:83" ht="18" customHeight="1" thickBot="1" x14ac:dyDescent="0.7">
      <c r="A96" s="12" t="str">
        <f t="shared" si="1"/>
        <v/>
      </c>
      <c r="B96" s="34"/>
      <c r="E96" s="35"/>
      <c r="F96" s="36"/>
      <c r="I96" s="72"/>
      <c r="J96" s="72"/>
      <c r="K96" s="72"/>
      <c r="L96" s="72"/>
      <c r="M96" s="72"/>
      <c r="N96" s="72"/>
      <c r="O96" s="72"/>
      <c r="P96" s="72"/>
      <c r="Q96" s="72"/>
      <c r="R96" s="72"/>
      <c r="S96" s="72"/>
      <c r="T96" s="72"/>
      <c r="U96" s="72"/>
      <c r="V96" s="72"/>
      <c r="W96" s="72"/>
      <c r="X96" s="72"/>
      <c r="Y96" s="72"/>
      <c r="Z96" s="72"/>
      <c r="AA96" s="72"/>
      <c r="AB96" s="72"/>
      <c r="AC96" s="72"/>
      <c r="AD96" s="72"/>
      <c r="AE96" s="37"/>
      <c r="AF96" s="38"/>
      <c r="AL96" s="518"/>
      <c r="AM96" s="519"/>
      <c r="AN96" s="519"/>
      <c r="AO96" s="519"/>
      <c r="AP96" s="519"/>
      <c r="AQ96" s="520"/>
      <c r="AR96" s="452"/>
      <c r="CB96" s="73"/>
      <c r="CC96" s="73"/>
      <c r="CD96" s="73"/>
      <c r="CE96" s="73"/>
    </row>
    <row r="97" spans="1:83" ht="27.75" customHeight="1" x14ac:dyDescent="0.65">
      <c r="A97" s="12" t="str">
        <f t="shared" si="1"/>
        <v/>
      </c>
      <c r="B97" s="34"/>
      <c r="E97" s="35"/>
      <c r="F97" s="36"/>
      <c r="H97" s="661" t="s">
        <v>458</v>
      </c>
      <c r="I97" s="662"/>
      <c r="J97" s="662"/>
      <c r="K97" s="662"/>
      <c r="L97" s="662"/>
      <c r="M97" s="662"/>
      <c r="N97" s="662"/>
      <c r="O97" s="662"/>
      <c r="P97" s="662"/>
      <c r="Q97" s="662"/>
      <c r="R97" s="662"/>
      <c r="S97" s="662"/>
      <c r="T97" s="662"/>
      <c r="U97" s="662"/>
      <c r="V97" s="662"/>
      <c r="W97" s="662"/>
      <c r="X97" s="662"/>
      <c r="Y97" s="662"/>
      <c r="Z97" s="662"/>
      <c r="AA97" s="662"/>
      <c r="AB97" s="662"/>
      <c r="AC97" s="662"/>
      <c r="AD97" s="663"/>
      <c r="AE97" s="37"/>
      <c r="AF97" s="38"/>
      <c r="AL97" s="39"/>
      <c r="AQ97" s="40"/>
      <c r="AR97" s="49"/>
      <c r="CB97" s="73"/>
      <c r="CC97" s="73"/>
      <c r="CD97" s="73"/>
      <c r="CE97" s="73"/>
    </row>
    <row r="98" spans="1:83" ht="27.75" customHeight="1" x14ac:dyDescent="0.65">
      <c r="A98" s="12" t="str">
        <f t="shared" si="1"/>
        <v/>
      </c>
      <c r="B98" s="34"/>
      <c r="E98" s="35"/>
      <c r="F98" s="36"/>
      <c r="H98" s="664"/>
      <c r="I98" s="660"/>
      <c r="J98" s="660"/>
      <c r="K98" s="660"/>
      <c r="L98" s="660"/>
      <c r="M98" s="660"/>
      <c r="N98" s="660"/>
      <c r="O98" s="660"/>
      <c r="P98" s="660"/>
      <c r="Q98" s="660"/>
      <c r="R98" s="660"/>
      <c r="S98" s="660"/>
      <c r="T98" s="660"/>
      <c r="U98" s="660"/>
      <c r="V98" s="660"/>
      <c r="W98" s="660"/>
      <c r="X98" s="660"/>
      <c r="Y98" s="660"/>
      <c r="Z98" s="660"/>
      <c r="AA98" s="660"/>
      <c r="AB98" s="660"/>
      <c r="AC98" s="660"/>
      <c r="AD98" s="665"/>
      <c r="AE98" s="37"/>
      <c r="AF98" s="38"/>
      <c r="AL98" s="39"/>
      <c r="AQ98" s="40"/>
      <c r="AR98" s="49"/>
      <c r="CB98" s="73"/>
      <c r="CC98" s="73"/>
      <c r="CD98" s="73"/>
      <c r="CE98" s="73"/>
    </row>
    <row r="99" spans="1:83" ht="19.5" customHeight="1" x14ac:dyDescent="0.65">
      <c r="A99" s="12" t="str">
        <f t="shared" si="1"/>
        <v/>
      </c>
      <c r="B99" s="34"/>
      <c r="E99" s="35"/>
      <c r="F99" s="36"/>
      <c r="H99" s="664"/>
      <c r="I99" s="660"/>
      <c r="J99" s="660"/>
      <c r="K99" s="660"/>
      <c r="L99" s="660"/>
      <c r="M99" s="660"/>
      <c r="N99" s="660"/>
      <c r="O99" s="660"/>
      <c r="P99" s="660"/>
      <c r="Q99" s="660"/>
      <c r="R99" s="660"/>
      <c r="S99" s="660"/>
      <c r="T99" s="660"/>
      <c r="U99" s="660"/>
      <c r="V99" s="660"/>
      <c r="W99" s="660"/>
      <c r="X99" s="660"/>
      <c r="Y99" s="660"/>
      <c r="Z99" s="660"/>
      <c r="AA99" s="660"/>
      <c r="AB99" s="660"/>
      <c r="AC99" s="660"/>
      <c r="AD99" s="665"/>
      <c r="AE99" s="37"/>
      <c r="AF99" s="38"/>
      <c r="AL99" s="39"/>
      <c r="AQ99" s="40"/>
      <c r="AR99" s="49"/>
      <c r="CB99" s="73"/>
      <c r="CC99" s="73"/>
      <c r="CD99" s="73"/>
      <c r="CE99" s="73"/>
    </row>
    <row r="100" spans="1:83" ht="27.75" customHeight="1" x14ac:dyDescent="0.65">
      <c r="A100" s="12" t="str">
        <f t="shared" si="1"/>
        <v/>
      </c>
      <c r="B100" s="34"/>
      <c r="E100" s="35"/>
      <c r="F100" s="36"/>
      <c r="H100" s="664" t="s">
        <v>1060</v>
      </c>
      <c r="I100" s="660"/>
      <c r="J100" s="660"/>
      <c r="K100" s="660"/>
      <c r="L100" s="660"/>
      <c r="M100" s="660"/>
      <c r="N100" s="660"/>
      <c r="O100" s="660"/>
      <c r="P100" s="660"/>
      <c r="Q100" s="660"/>
      <c r="R100" s="660"/>
      <c r="S100" s="660"/>
      <c r="T100" s="660"/>
      <c r="U100" s="660"/>
      <c r="V100" s="660"/>
      <c r="W100" s="660"/>
      <c r="X100" s="660"/>
      <c r="Y100" s="660"/>
      <c r="Z100" s="660"/>
      <c r="AA100" s="660"/>
      <c r="AB100" s="660"/>
      <c r="AC100" s="660"/>
      <c r="AD100" s="665"/>
      <c r="AE100" s="37"/>
      <c r="AF100" s="38"/>
      <c r="AL100" s="518" t="s">
        <v>461</v>
      </c>
      <c r="AM100" s="519"/>
      <c r="AN100" s="519"/>
      <c r="AO100" s="519"/>
      <c r="AP100" s="519"/>
      <c r="AQ100" s="520"/>
      <c r="AR100" s="49"/>
      <c r="CB100" s="73"/>
      <c r="CC100" s="73"/>
      <c r="CD100" s="73"/>
      <c r="CE100" s="73"/>
    </row>
    <row r="101" spans="1:83" ht="27.75" customHeight="1" x14ac:dyDescent="0.65">
      <c r="A101" s="12" t="str">
        <f t="shared" si="1"/>
        <v/>
      </c>
      <c r="B101" s="34"/>
      <c r="E101" s="35"/>
      <c r="F101" s="36"/>
      <c r="H101" s="664"/>
      <c r="I101" s="660"/>
      <c r="J101" s="660"/>
      <c r="K101" s="660"/>
      <c r="L101" s="660"/>
      <c r="M101" s="660"/>
      <c r="N101" s="660"/>
      <c r="O101" s="660"/>
      <c r="P101" s="660"/>
      <c r="Q101" s="660"/>
      <c r="R101" s="660"/>
      <c r="S101" s="660"/>
      <c r="T101" s="660"/>
      <c r="U101" s="660"/>
      <c r="V101" s="660"/>
      <c r="W101" s="660"/>
      <c r="X101" s="660"/>
      <c r="Y101" s="660"/>
      <c r="Z101" s="660"/>
      <c r="AA101" s="660"/>
      <c r="AB101" s="660"/>
      <c r="AC101" s="660"/>
      <c r="AD101" s="665"/>
      <c r="AE101" s="37"/>
      <c r="AF101" s="38"/>
      <c r="AL101" s="518"/>
      <c r="AM101" s="519"/>
      <c r="AN101" s="519"/>
      <c r="AO101" s="519"/>
      <c r="AP101" s="519"/>
      <c r="AQ101" s="520"/>
      <c r="AR101" s="49"/>
      <c r="CB101" s="73"/>
      <c r="CC101" s="73"/>
      <c r="CD101" s="73"/>
      <c r="CE101" s="73"/>
    </row>
    <row r="102" spans="1:83" ht="54.55" customHeight="1" x14ac:dyDescent="0.65">
      <c r="A102" s="12" t="str">
        <f t="shared" si="1"/>
        <v/>
      </c>
      <c r="B102" s="34"/>
      <c r="E102" s="35"/>
      <c r="F102" s="36"/>
      <c r="H102" s="664"/>
      <c r="I102" s="660"/>
      <c r="J102" s="660"/>
      <c r="K102" s="660"/>
      <c r="L102" s="660"/>
      <c r="M102" s="660"/>
      <c r="N102" s="660"/>
      <c r="O102" s="660"/>
      <c r="P102" s="660"/>
      <c r="Q102" s="660"/>
      <c r="R102" s="660"/>
      <c r="S102" s="660"/>
      <c r="T102" s="660"/>
      <c r="U102" s="660"/>
      <c r="V102" s="660"/>
      <c r="W102" s="660"/>
      <c r="X102" s="660"/>
      <c r="Y102" s="660"/>
      <c r="Z102" s="660"/>
      <c r="AA102" s="660"/>
      <c r="AB102" s="660"/>
      <c r="AC102" s="660"/>
      <c r="AD102" s="665"/>
      <c r="AE102" s="37"/>
      <c r="AF102" s="38"/>
      <c r="AL102" s="39"/>
      <c r="AQ102" s="40"/>
      <c r="AR102" s="49"/>
      <c r="CB102" s="73"/>
      <c r="CC102" s="73"/>
      <c r="CD102" s="73"/>
      <c r="CE102" s="73"/>
    </row>
    <row r="103" spans="1:83" ht="27.75" customHeight="1" x14ac:dyDescent="0.65">
      <c r="A103" s="12" t="str">
        <f t="shared" si="1"/>
        <v/>
      </c>
      <c r="B103" s="34"/>
      <c r="E103" s="35"/>
      <c r="F103" s="36"/>
      <c r="H103" s="758" t="s">
        <v>459</v>
      </c>
      <c r="I103" s="759"/>
      <c r="J103" s="759"/>
      <c r="K103" s="759"/>
      <c r="L103" s="759"/>
      <c r="M103" s="759"/>
      <c r="N103" s="759"/>
      <c r="O103" s="759"/>
      <c r="P103" s="759"/>
      <c r="Q103" s="759"/>
      <c r="R103" s="759"/>
      <c r="S103" s="759"/>
      <c r="T103" s="759"/>
      <c r="U103" s="759"/>
      <c r="V103" s="759"/>
      <c r="W103" s="759"/>
      <c r="X103" s="759"/>
      <c r="Y103" s="759"/>
      <c r="Z103" s="759"/>
      <c r="AA103" s="759"/>
      <c r="AB103" s="759"/>
      <c r="AC103" s="759"/>
      <c r="AD103" s="760"/>
      <c r="AE103" s="37"/>
      <c r="AF103" s="38"/>
      <c r="AL103" s="39"/>
      <c r="AQ103" s="40"/>
      <c r="AR103" s="49"/>
      <c r="CB103" s="73"/>
      <c r="CC103" s="73"/>
      <c r="CD103" s="73"/>
      <c r="CE103" s="73"/>
    </row>
    <row r="104" spans="1:83" ht="27.75" customHeight="1" x14ac:dyDescent="0.65">
      <c r="A104" s="12" t="str">
        <f t="shared" si="1"/>
        <v/>
      </c>
      <c r="B104" s="34"/>
      <c r="E104" s="35"/>
      <c r="F104" s="36"/>
      <c r="H104" s="758"/>
      <c r="I104" s="759"/>
      <c r="J104" s="759"/>
      <c r="K104" s="759"/>
      <c r="L104" s="759"/>
      <c r="M104" s="759"/>
      <c r="N104" s="759"/>
      <c r="O104" s="759"/>
      <c r="P104" s="759"/>
      <c r="Q104" s="759"/>
      <c r="R104" s="759"/>
      <c r="S104" s="759"/>
      <c r="T104" s="759"/>
      <c r="U104" s="759"/>
      <c r="V104" s="759"/>
      <c r="W104" s="759"/>
      <c r="X104" s="759"/>
      <c r="Y104" s="759"/>
      <c r="Z104" s="759"/>
      <c r="AA104" s="759"/>
      <c r="AB104" s="759"/>
      <c r="AC104" s="759"/>
      <c r="AD104" s="760"/>
      <c r="AE104" s="37"/>
      <c r="AF104" s="38"/>
      <c r="AL104" s="39"/>
      <c r="AQ104" s="40"/>
      <c r="AR104" s="49"/>
      <c r="CB104" s="73"/>
      <c r="CC104" s="73"/>
      <c r="CD104" s="73"/>
      <c r="CE104" s="73"/>
    </row>
    <row r="105" spans="1:83" ht="27.75" customHeight="1" x14ac:dyDescent="0.65">
      <c r="A105" s="12" t="str">
        <f t="shared" si="1"/>
        <v/>
      </c>
      <c r="B105" s="34"/>
      <c r="E105" s="35"/>
      <c r="F105" s="36"/>
      <c r="H105" s="758"/>
      <c r="I105" s="759"/>
      <c r="J105" s="759"/>
      <c r="K105" s="759"/>
      <c r="L105" s="759"/>
      <c r="M105" s="759"/>
      <c r="N105" s="759"/>
      <c r="O105" s="759"/>
      <c r="P105" s="759"/>
      <c r="Q105" s="759"/>
      <c r="R105" s="759"/>
      <c r="S105" s="759"/>
      <c r="T105" s="759"/>
      <c r="U105" s="759"/>
      <c r="V105" s="759"/>
      <c r="W105" s="759"/>
      <c r="X105" s="759"/>
      <c r="Y105" s="759"/>
      <c r="Z105" s="759"/>
      <c r="AA105" s="759"/>
      <c r="AB105" s="759"/>
      <c r="AC105" s="759"/>
      <c r="AD105" s="760"/>
      <c r="AE105" s="37"/>
      <c r="AF105" s="38"/>
      <c r="AL105" s="39"/>
      <c r="AQ105" s="40"/>
      <c r="AR105" s="49"/>
      <c r="CB105" s="73"/>
      <c r="CC105" s="73"/>
      <c r="CD105" s="73"/>
      <c r="CE105" s="73"/>
    </row>
    <row r="106" spans="1:83" ht="27.75" customHeight="1" x14ac:dyDescent="0.65">
      <c r="A106" s="12" t="str">
        <f t="shared" si="1"/>
        <v/>
      </c>
      <c r="B106" s="34"/>
      <c r="E106" s="35"/>
      <c r="F106" s="36"/>
      <c r="H106" s="758"/>
      <c r="I106" s="759"/>
      <c r="J106" s="759"/>
      <c r="K106" s="759"/>
      <c r="L106" s="759"/>
      <c r="M106" s="759"/>
      <c r="N106" s="759"/>
      <c r="O106" s="759"/>
      <c r="P106" s="759"/>
      <c r="Q106" s="759"/>
      <c r="R106" s="759"/>
      <c r="S106" s="759"/>
      <c r="T106" s="759"/>
      <c r="U106" s="759"/>
      <c r="V106" s="759"/>
      <c r="W106" s="759"/>
      <c r="X106" s="759"/>
      <c r="Y106" s="759"/>
      <c r="Z106" s="759"/>
      <c r="AA106" s="759"/>
      <c r="AB106" s="759"/>
      <c r="AC106" s="759"/>
      <c r="AD106" s="760"/>
      <c r="AE106" s="37"/>
      <c r="AF106" s="38"/>
      <c r="AL106" s="39"/>
      <c r="AQ106" s="40"/>
      <c r="AR106" s="49"/>
      <c r="CB106" s="73"/>
      <c r="CC106" s="73"/>
      <c r="CD106" s="73"/>
      <c r="CE106" s="73"/>
    </row>
    <row r="107" spans="1:83" ht="27.75" customHeight="1" thickBot="1" x14ac:dyDescent="0.7">
      <c r="A107" s="12" t="str">
        <f t="shared" si="1"/>
        <v/>
      </c>
      <c r="B107" s="34"/>
      <c r="E107" s="35"/>
      <c r="F107" s="36"/>
      <c r="H107" s="761"/>
      <c r="I107" s="762"/>
      <c r="J107" s="762"/>
      <c r="K107" s="762"/>
      <c r="L107" s="762"/>
      <c r="M107" s="762"/>
      <c r="N107" s="762"/>
      <c r="O107" s="762"/>
      <c r="P107" s="762"/>
      <c r="Q107" s="762"/>
      <c r="R107" s="762"/>
      <c r="S107" s="762"/>
      <c r="T107" s="762"/>
      <c r="U107" s="762"/>
      <c r="V107" s="762"/>
      <c r="W107" s="762"/>
      <c r="X107" s="762"/>
      <c r="Y107" s="762"/>
      <c r="Z107" s="762"/>
      <c r="AA107" s="762"/>
      <c r="AB107" s="762"/>
      <c r="AC107" s="762"/>
      <c r="AD107" s="763"/>
      <c r="AE107" s="37"/>
      <c r="AF107" s="38"/>
      <c r="AL107" s="39"/>
      <c r="AQ107" s="40"/>
      <c r="AR107" s="49"/>
      <c r="CB107" s="73"/>
      <c r="CC107" s="73"/>
      <c r="CD107" s="73"/>
      <c r="CE107" s="73"/>
    </row>
    <row r="108" spans="1:83" ht="18" customHeight="1" thickBot="1" x14ac:dyDescent="0.7">
      <c r="A108" s="12" t="str">
        <f t="shared" si="1"/>
        <v/>
      </c>
      <c r="B108" s="34"/>
      <c r="E108" s="35"/>
      <c r="F108" s="36"/>
      <c r="I108" s="72"/>
      <c r="J108" s="72"/>
      <c r="K108" s="72"/>
      <c r="L108" s="72"/>
      <c r="M108" s="72"/>
      <c r="N108" s="72"/>
      <c r="O108" s="72"/>
      <c r="P108" s="72"/>
      <c r="Q108" s="72"/>
      <c r="R108" s="72"/>
      <c r="S108" s="72"/>
      <c r="T108" s="72"/>
      <c r="U108" s="72"/>
      <c r="V108" s="72"/>
      <c r="W108" s="72"/>
      <c r="X108" s="72"/>
      <c r="Y108" s="72"/>
      <c r="Z108" s="72"/>
      <c r="AA108" s="72"/>
      <c r="AB108" s="72"/>
      <c r="AC108" s="72"/>
      <c r="AD108" s="72"/>
      <c r="AE108" s="37"/>
      <c r="AF108" s="38"/>
      <c r="AL108" s="39"/>
      <c r="AQ108" s="40"/>
      <c r="AR108" s="49"/>
      <c r="CB108" s="73"/>
      <c r="CC108" s="73"/>
      <c r="CD108" s="73"/>
      <c r="CE108" s="73"/>
    </row>
    <row r="109" spans="1:83" ht="27.75" customHeight="1" x14ac:dyDescent="0.65">
      <c r="A109" s="12" t="str">
        <f t="shared" si="1"/>
        <v/>
      </c>
      <c r="B109" s="34"/>
      <c r="E109" s="35"/>
      <c r="F109" s="36"/>
      <c r="H109" s="583" t="s">
        <v>1061</v>
      </c>
      <c r="I109" s="584"/>
      <c r="J109" s="584"/>
      <c r="K109" s="584"/>
      <c r="L109" s="584"/>
      <c r="M109" s="584"/>
      <c r="N109" s="584"/>
      <c r="O109" s="584"/>
      <c r="P109" s="584"/>
      <c r="Q109" s="584"/>
      <c r="R109" s="584"/>
      <c r="S109" s="584"/>
      <c r="T109" s="584"/>
      <c r="U109" s="584"/>
      <c r="V109" s="584"/>
      <c r="W109" s="584"/>
      <c r="X109" s="584"/>
      <c r="Y109" s="584"/>
      <c r="Z109" s="584"/>
      <c r="AA109" s="584"/>
      <c r="AB109" s="584"/>
      <c r="AC109" s="584"/>
      <c r="AD109" s="585"/>
      <c r="AE109" s="37"/>
      <c r="AF109" s="38"/>
      <c r="AL109" s="39"/>
      <c r="AQ109" s="40"/>
      <c r="AR109" s="49"/>
      <c r="CB109" s="73"/>
      <c r="CC109" s="73"/>
      <c r="CD109" s="73"/>
      <c r="CE109" s="73"/>
    </row>
    <row r="110" spans="1:83" ht="27.75" customHeight="1" x14ac:dyDescent="0.65">
      <c r="A110" s="12" t="str">
        <f t="shared" si="1"/>
        <v/>
      </c>
      <c r="B110" s="34"/>
      <c r="E110" s="35"/>
      <c r="F110" s="36"/>
      <c r="H110" s="611"/>
      <c r="I110" s="504"/>
      <c r="J110" s="504"/>
      <c r="K110" s="504"/>
      <c r="L110" s="504"/>
      <c r="M110" s="504"/>
      <c r="N110" s="504"/>
      <c r="O110" s="504"/>
      <c r="P110" s="504"/>
      <c r="Q110" s="504"/>
      <c r="R110" s="504"/>
      <c r="S110" s="504"/>
      <c r="T110" s="504"/>
      <c r="U110" s="504"/>
      <c r="V110" s="504"/>
      <c r="W110" s="504"/>
      <c r="X110" s="504"/>
      <c r="Y110" s="504"/>
      <c r="Z110" s="504"/>
      <c r="AA110" s="504"/>
      <c r="AB110" s="504"/>
      <c r="AC110" s="504"/>
      <c r="AD110" s="612"/>
      <c r="AE110" s="37"/>
      <c r="AF110" s="38"/>
      <c r="AL110" s="39"/>
      <c r="AQ110" s="40"/>
      <c r="AR110" s="49"/>
      <c r="CB110" s="73"/>
      <c r="CC110" s="73"/>
      <c r="CD110" s="73"/>
      <c r="CE110" s="73"/>
    </row>
    <row r="111" spans="1:83" ht="27.75" customHeight="1" x14ac:dyDescent="0.65">
      <c r="A111" s="12" t="str">
        <f t="shared" si="1"/>
        <v/>
      </c>
      <c r="B111" s="34"/>
      <c r="E111" s="35"/>
      <c r="F111" s="36"/>
      <c r="H111" s="611"/>
      <c r="I111" s="504"/>
      <c r="J111" s="504"/>
      <c r="K111" s="504"/>
      <c r="L111" s="504"/>
      <c r="M111" s="504"/>
      <c r="N111" s="504"/>
      <c r="O111" s="504"/>
      <c r="P111" s="504"/>
      <c r="Q111" s="504"/>
      <c r="R111" s="504"/>
      <c r="S111" s="504"/>
      <c r="T111" s="504"/>
      <c r="U111" s="504"/>
      <c r="V111" s="504"/>
      <c r="W111" s="504"/>
      <c r="X111" s="504"/>
      <c r="Y111" s="504"/>
      <c r="Z111" s="504"/>
      <c r="AA111" s="504"/>
      <c r="AB111" s="504"/>
      <c r="AC111" s="504"/>
      <c r="AD111" s="612"/>
      <c r="AE111" s="37"/>
      <c r="AF111" s="38"/>
      <c r="AL111" s="39"/>
      <c r="AQ111" s="40"/>
      <c r="AR111" s="49"/>
      <c r="CB111" s="73"/>
      <c r="CC111" s="73"/>
      <c r="CD111" s="73"/>
      <c r="CE111" s="73"/>
    </row>
    <row r="112" spans="1:83" ht="27.75" customHeight="1" x14ac:dyDescent="0.65">
      <c r="B112" s="34"/>
      <c r="E112" s="35"/>
      <c r="F112" s="36"/>
      <c r="H112" s="611"/>
      <c r="I112" s="504"/>
      <c r="J112" s="504"/>
      <c r="K112" s="504"/>
      <c r="L112" s="504"/>
      <c r="M112" s="504"/>
      <c r="N112" s="504"/>
      <c r="O112" s="504"/>
      <c r="P112" s="504"/>
      <c r="Q112" s="504"/>
      <c r="R112" s="504"/>
      <c r="S112" s="504"/>
      <c r="T112" s="504"/>
      <c r="U112" s="504"/>
      <c r="V112" s="504"/>
      <c r="W112" s="504"/>
      <c r="X112" s="504"/>
      <c r="Y112" s="504"/>
      <c r="Z112" s="504"/>
      <c r="AA112" s="504"/>
      <c r="AB112" s="504"/>
      <c r="AC112" s="504"/>
      <c r="AD112" s="612"/>
      <c r="AE112" s="37"/>
      <c r="AF112" s="38"/>
      <c r="AL112" s="39"/>
      <c r="AQ112" s="40"/>
      <c r="AR112" s="49"/>
      <c r="CB112" s="73"/>
      <c r="CC112" s="73"/>
      <c r="CD112" s="73"/>
      <c r="CE112" s="73"/>
    </row>
    <row r="113" spans="1:83" ht="27.75" customHeight="1" x14ac:dyDescent="0.65">
      <c r="A113" s="12" t="str">
        <f t="shared" si="1"/>
        <v/>
      </c>
      <c r="B113" s="34"/>
      <c r="E113" s="35"/>
      <c r="F113" s="36"/>
      <c r="H113" s="611"/>
      <c r="I113" s="504"/>
      <c r="J113" s="504"/>
      <c r="K113" s="504"/>
      <c r="L113" s="504"/>
      <c r="M113" s="504"/>
      <c r="N113" s="504"/>
      <c r="O113" s="504"/>
      <c r="P113" s="504"/>
      <c r="Q113" s="504"/>
      <c r="R113" s="504"/>
      <c r="S113" s="504"/>
      <c r="T113" s="504"/>
      <c r="U113" s="504"/>
      <c r="V113" s="504"/>
      <c r="W113" s="504"/>
      <c r="X113" s="504"/>
      <c r="Y113" s="504"/>
      <c r="Z113" s="504"/>
      <c r="AA113" s="504"/>
      <c r="AB113" s="504"/>
      <c r="AC113" s="504"/>
      <c r="AD113" s="612"/>
      <c r="AE113" s="37"/>
      <c r="AF113" s="38"/>
      <c r="AL113" s="39"/>
      <c r="AQ113" s="40"/>
      <c r="AR113" s="49"/>
      <c r="CB113" s="73"/>
      <c r="CC113" s="73"/>
      <c r="CD113" s="73"/>
      <c r="CE113" s="73"/>
    </row>
    <row r="114" spans="1:83" ht="27.75" customHeight="1" x14ac:dyDescent="0.65">
      <c r="A114" s="12" t="str">
        <f t="shared" si="1"/>
        <v/>
      </c>
      <c r="B114" s="34"/>
      <c r="E114" s="35"/>
      <c r="F114" s="36"/>
      <c r="H114" s="537" t="s">
        <v>460</v>
      </c>
      <c r="I114" s="456"/>
      <c r="J114" s="456"/>
      <c r="K114" s="456"/>
      <c r="L114" s="456"/>
      <c r="M114" s="456"/>
      <c r="N114" s="456"/>
      <c r="O114" s="456"/>
      <c r="P114" s="456"/>
      <c r="Q114" s="456"/>
      <c r="R114" s="456"/>
      <c r="S114" s="456"/>
      <c r="T114" s="456"/>
      <c r="U114" s="456"/>
      <c r="V114" s="456"/>
      <c r="W114" s="456"/>
      <c r="X114" s="456"/>
      <c r="Y114" s="456"/>
      <c r="Z114" s="456"/>
      <c r="AA114" s="456"/>
      <c r="AB114" s="456"/>
      <c r="AC114" s="456"/>
      <c r="AD114" s="538"/>
      <c r="AE114" s="37"/>
      <c r="AF114" s="38"/>
      <c r="AL114" s="39"/>
      <c r="AQ114" s="40"/>
      <c r="AR114" s="49"/>
      <c r="CB114" s="73"/>
      <c r="CC114" s="73"/>
      <c r="CD114" s="73"/>
      <c r="CE114" s="73"/>
    </row>
    <row r="115" spans="1:83" ht="27.75" customHeight="1" x14ac:dyDescent="0.65">
      <c r="A115" s="12" t="str">
        <f t="shared" si="1"/>
        <v/>
      </c>
      <c r="B115" s="34"/>
      <c r="E115" s="35"/>
      <c r="F115" s="36"/>
      <c r="H115" s="537"/>
      <c r="I115" s="456"/>
      <c r="J115" s="456"/>
      <c r="K115" s="456"/>
      <c r="L115" s="456"/>
      <c r="M115" s="456"/>
      <c r="N115" s="456"/>
      <c r="O115" s="456"/>
      <c r="P115" s="456"/>
      <c r="Q115" s="456"/>
      <c r="R115" s="456"/>
      <c r="S115" s="456"/>
      <c r="T115" s="456"/>
      <c r="U115" s="456"/>
      <c r="V115" s="456"/>
      <c r="W115" s="456"/>
      <c r="X115" s="456"/>
      <c r="Y115" s="456"/>
      <c r="Z115" s="456"/>
      <c r="AA115" s="456"/>
      <c r="AB115" s="456"/>
      <c r="AC115" s="456"/>
      <c r="AD115" s="538"/>
      <c r="AE115" s="37"/>
      <c r="AF115" s="38"/>
      <c r="AL115" s="39"/>
      <c r="AQ115" s="40"/>
      <c r="AR115" s="49"/>
      <c r="CB115" s="73"/>
      <c r="CC115" s="73"/>
      <c r="CD115" s="73"/>
      <c r="CE115" s="73"/>
    </row>
    <row r="116" spans="1:83" ht="27.75" customHeight="1" thickBot="1" x14ac:dyDescent="0.7">
      <c r="A116" s="12" t="str">
        <f t="shared" si="1"/>
        <v/>
      </c>
      <c r="B116" s="34"/>
      <c r="E116" s="35"/>
      <c r="F116" s="36"/>
      <c r="H116" s="568"/>
      <c r="I116" s="569"/>
      <c r="J116" s="569"/>
      <c r="K116" s="569"/>
      <c r="L116" s="569"/>
      <c r="M116" s="569"/>
      <c r="N116" s="569"/>
      <c r="O116" s="569"/>
      <c r="P116" s="569"/>
      <c r="Q116" s="569"/>
      <c r="R116" s="569"/>
      <c r="S116" s="569"/>
      <c r="T116" s="569"/>
      <c r="U116" s="569"/>
      <c r="V116" s="569"/>
      <c r="W116" s="569"/>
      <c r="X116" s="569"/>
      <c r="Y116" s="569"/>
      <c r="Z116" s="569"/>
      <c r="AA116" s="569"/>
      <c r="AB116" s="569"/>
      <c r="AC116" s="569"/>
      <c r="AD116" s="570"/>
      <c r="AE116" s="37"/>
      <c r="AF116" s="38"/>
      <c r="AL116" s="39"/>
      <c r="AQ116" s="40"/>
      <c r="AR116" s="49"/>
      <c r="CB116" s="73"/>
      <c r="CC116" s="73"/>
      <c r="CD116" s="73"/>
      <c r="CE116" s="73"/>
    </row>
    <row r="117" spans="1:83" ht="18" customHeight="1" x14ac:dyDescent="0.65">
      <c r="A117" s="12" t="str">
        <f t="shared" si="1"/>
        <v/>
      </c>
      <c r="B117" s="34"/>
      <c r="E117" s="35"/>
      <c r="F117" s="36"/>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37"/>
      <c r="AF117" s="38"/>
      <c r="AL117" s="39"/>
      <c r="AQ117" s="40"/>
      <c r="AR117" s="49"/>
      <c r="CB117" s="73"/>
      <c r="CC117" s="73"/>
      <c r="CD117" s="73"/>
      <c r="CE117" s="73"/>
    </row>
    <row r="118" spans="1:83" ht="27.75" customHeight="1" x14ac:dyDescent="0.65">
      <c r="A118" s="12">
        <f t="shared" si="1"/>
        <v>19</v>
      </c>
      <c r="B118" s="616" t="s">
        <v>462</v>
      </c>
      <c r="C118" s="617"/>
      <c r="D118" s="617"/>
      <c r="E118" s="618"/>
      <c r="F118" s="36"/>
      <c r="H118" s="456" t="s">
        <v>465</v>
      </c>
      <c r="I118" s="456"/>
      <c r="J118" s="456"/>
      <c r="K118" s="456"/>
      <c r="L118" s="456"/>
      <c r="M118" s="456"/>
      <c r="N118" s="456"/>
      <c r="O118" s="456"/>
      <c r="P118" s="456"/>
      <c r="Q118" s="456"/>
      <c r="R118" s="456"/>
      <c r="S118" s="456"/>
      <c r="T118" s="456"/>
      <c r="U118" s="456"/>
      <c r="V118" s="456"/>
      <c r="W118" s="456"/>
      <c r="X118" s="456"/>
      <c r="Y118" s="456"/>
      <c r="Z118" s="456"/>
      <c r="AA118" s="456"/>
      <c r="AB118" s="456"/>
      <c r="AC118" s="456"/>
      <c r="AD118" s="456"/>
      <c r="AE118" s="37"/>
      <c r="AF118" s="38"/>
      <c r="AG118" s="121">
        <v>19</v>
      </c>
      <c r="AH118" s="457" t="s">
        <v>20</v>
      </c>
      <c r="AI118" s="458"/>
      <c r="AJ118" s="459"/>
      <c r="AL118" s="518" t="s">
        <v>724</v>
      </c>
      <c r="AM118" s="519"/>
      <c r="AN118" s="519"/>
      <c r="AO118" s="519"/>
      <c r="AP118" s="519"/>
      <c r="AQ118" s="520"/>
      <c r="AR118" s="452">
        <f>VLOOKUP(AH118,$CD$6:$CE$11,2,FALSE)</f>
        <v>0</v>
      </c>
      <c r="CB118" s="73"/>
      <c r="CC118" s="73"/>
      <c r="CD118" s="73"/>
      <c r="CE118" s="73"/>
    </row>
    <row r="119" spans="1:83" ht="27.75" customHeight="1" x14ac:dyDescent="0.65">
      <c r="A119" s="12" t="str">
        <f t="shared" si="1"/>
        <v/>
      </c>
      <c r="B119" s="616"/>
      <c r="C119" s="617"/>
      <c r="D119" s="617"/>
      <c r="E119" s="618"/>
      <c r="F119" s="36"/>
      <c r="H119" s="456"/>
      <c r="I119" s="456"/>
      <c r="J119" s="456"/>
      <c r="K119" s="456"/>
      <c r="L119" s="456"/>
      <c r="M119" s="456"/>
      <c r="N119" s="456"/>
      <c r="O119" s="456"/>
      <c r="P119" s="456"/>
      <c r="Q119" s="456"/>
      <c r="R119" s="456"/>
      <c r="S119" s="456"/>
      <c r="T119" s="456"/>
      <c r="U119" s="456"/>
      <c r="V119" s="456"/>
      <c r="W119" s="456"/>
      <c r="X119" s="456"/>
      <c r="Y119" s="456"/>
      <c r="Z119" s="456"/>
      <c r="AA119" s="456"/>
      <c r="AB119" s="456"/>
      <c r="AC119" s="456"/>
      <c r="AD119" s="456"/>
      <c r="AE119" s="37"/>
      <c r="AF119" s="38"/>
      <c r="AL119" s="518"/>
      <c r="AM119" s="519"/>
      <c r="AN119" s="519"/>
      <c r="AO119" s="519"/>
      <c r="AP119" s="519"/>
      <c r="AQ119" s="520"/>
      <c r="AR119" s="452"/>
      <c r="CB119" s="73"/>
      <c r="CC119" s="73"/>
      <c r="CD119" s="73"/>
      <c r="CE119" s="73"/>
    </row>
    <row r="120" spans="1:83" ht="27.75" customHeight="1" x14ac:dyDescent="0.65">
      <c r="A120" s="12" t="str">
        <f t="shared" si="1"/>
        <v/>
      </c>
      <c r="B120" s="616"/>
      <c r="C120" s="617"/>
      <c r="D120" s="617"/>
      <c r="E120" s="618"/>
      <c r="F120" s="36"/>
      <c r="H120" s="456"/>
      <c r="I120" s="456"/>
      <c r="J120" s="456"/>
      <c r="K120" s="456"/>
      <c r="L120" s="456"/>
      <c r="M120" s="456"/>
      <c r="N120" s="456"/>
      <c r="O120" s="456"/>
      <c r="P120" s="456"/>
      <c r="Q120" s="456"/>
      <c r="R120" s="456"/>
      <c r="S120" s="456"/>
      <c r="T120" s="456"/>
      <c r="U120" s="456"/>
      <c r="V120" s="456"/>
      <c r="W120" s="456"/>
      <c r="X120" s="456"/>
      <c r="Y120" s="456"/>
      <c r="Z120" s="456"/>
      <c r="AA120" s="456"/>
      <c r="AB120" s="456"/>
      <c r="AC120" s="456"/>
      <c r="AD120" s="456"/>
      <c r="AE120" s="37"/>
      <c r="AF120" s="38"/>
      <c r="AL120" s="39"/>
      <c r="AQ120" s="40"/>
      <c r="AR120" s="49"/>
      <c r="CB120" s="73"/>
      <c r="CC120" s="73"/>
      <c r="CD120" s="73"/>
      <c r="CE120" s="73"/>
    </row>
    <row r="121" spans="1:83" ht="27.75" customHeight="1" x14ac:dyDescent="0.65">
      <c r="A121" s="12" t="str">
        <f t="shared" si="1"/>
        <v/>
      </c>
      <c r="B121" s="616"/>
      <c r="C121" s="617"/>
      <c r="D121" s="617"/>
      <c r="E121" s="618"/>
      <c r="F121" s="36"/>
      <c r="H121" s="456"/>
      <c r="I121" s="456"/>
      <c r="J121" s="456"/>
      <c r="K121" s="456"/>
      <c r="L121" s="456"/>
      <c r="M121" s="456"/>
      <c r="N121" s="456"/>
      <c r="O121" s="456"/>
      <c r="P121" s="456"/>
      <c r="Q121" s="456"/>
      <c r="R121" s="456"/>
      <c r="S121" s="456"/>
      <c r="T121" s="456"/>
      <c r="U121" s="456"/>
      <c r="V121" s="456"/>
      <c r="W121" s="456"/>
      <c r="X121" s="456"/>
      <c r="Y121" s="456"/>
      <c r="Z121" s="456"/>
      <c r="AA121" s="456"/>
      <c r="AB121" s="456"/>
      <c r="AC121" s="456"/>
      <c r="AD121" s="456"/>
      <c r="AE121" s="37"/>
      <c r="AF121" s="38"/>
      <c r="AL121" s="39"/>
      <c r="AQ121" s="40"/>
      <c r="AR121" s="49"/>
      <c r="CB121" s="73"/>
      <c r="CC121" s="73"/>
      <c r="CD121" s="73"/>
      <c r="CE121" s="73"/>
    </row>
    <row r="122" spans="1:83" ht="18" customHeight="1" x14ac:dyDescent="0.65">
      <c r="A122" s="12" t="str">
        <f t="shared" si="1"/>
        <v/>
      </c>
      <c r="B122" s="34"/>
      <c r="E122" s="35"/>
      <c r="F122" s="36"/>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37"/>
      <c r="AF122" s="38"/>
      <c r="AL122" s="39"/>
      <c r="AQ122" s="40"/>
      <c r="AR122" s="49"/>
      <c r="CB122" s="73"/>
      <c r="CC122" s="73"/>
      <c r="CD122" s="73"/>
      <c r="CE122" s="73"/>
    </row>
    <row r="123" spans="1:83" ht="27.75" customHeight="1" x14ac:dyDescent="0.65">
      <c r="A123" s="12">
        <f t="shared" si="1"/>
        <v>20</v>
      </c>
      <c r="B123" s="34"/>
      <c r="E123" s="35"/>
      <c r="F123" s="36"/>
      <c r="H123" s="456" t="s">
        <v>466</v>
      </c>
      <c r="I123" s="456"/>
      <c r="J123" s="456"/>
      <c r="K123" s="456"/>
      <c r="L123" s="456"/>
      <c r="M123" s="456"/>
      <c r="N123" s="456"/>
      <c r="O123" s="456"/>
      <c r="P123" s="456"/>
      <c r="Q123" s="456"/>
      <c r="R123" s="456"/>
      <c r="S123" s="456"/>
      <c r="T123" s="456"/>
      <c r="U123" s="456"/>
      <c r="V123" s="456"/>
      <c r="W123" s="456"/>
      <c r="X123" s="456"/>
      <c r="Y123" s="456"/>
      <c r="Z123" s="456"/>
      <c r="AA123" s="456"/>
      <c r="AB123" s="456"/>
      <c r="AC123" s="456"/>
      <c r="AD123" s="456"/>
      <c r="AE123" s="37"/>
      <c r="AF123" s="38"/>
      <c r="AG123" s="121">
        <v>20</v>
      </c>
      <c r="AH123" s="457" t="s">
        <v>20</v>
      </c>
      <c r="AI123" s="458"/>
      <c r="AJ123" s="459"/>
      <c r="AL123" s="518" t="s">
        <v>467</v>
      </c>
      <c r="AM123" s="519"/>
      <c r="AN123" s="519"/>
      <c r="AO123" s="519"/>
      <c r="AP123" s="519"/>
      <c r="AQ123" s="520"/>
      <c r="AR123" s="452">
        <f>VLOOKUP(AH123,$CD$6:$CE$11,2,FALSE)</f>
        <v>0</v>
      </c>
      <c r="CB123" s="73"/>
      <c r="CC123" s="73"/>
      <c r="CD123" s="73"/>
      <c r="CE123" s="73"/>
    </row>
    <row r="124" spans="1:83" ht="27.75" customHeight="1" x14ac:dyDescent="0.65">
      <c r="A124" s="12" t="str">
        <f t="shared" si="1"/>
        <v/>
      </c>
      <c r="B124" s="34"/>
      <c r="E124" s="35"/>
      <c r="F124" s="36"/>
      <c r="H124" s="456"/>
      <c r="I124" s="456"/>
      <c r="J124" s="456"/>
      <c r="K124" s="456"/>
      <c r="L124" s="456"/>
      <c r="M124" s="456"/>
      <c r="N124" s="456"/>
      <c r="O124" s="456"/>
      <c r="P124" s="456"/>
      <c r="Q124" s="456"/>
      <c r="R124" s="456"/>
      <c r="S124" s="456"/>
      <c r="T124" s="456"/>
      <c r="U124" s="456"/>
      <c r="V124" s="456"/>
      <c r="W124" s="456"/>
      <c r="X124" s="456"/>
      <c r="Y124" s="456"/>
      <c r="Z124" s="456"/>
      <c r="AA124" s="456"/>
      <c r="AB124" s="456"/>
      <c r="AC124" s="456"/>
      <c r="AD124" s="456"/>
      <c r="AE124" s="37"/>
      <c r="AF124" s="38"/>
      <c r="AL124" s="518"/>
      <c r="AM124" s="519"/>
      <c r="AN124" s="519"/>
      <c r="AO124" s="519"/>
      <c r="AP124" s="519"/>
      <c r="AQ124" s="520"/>
      <c r="AR124" s="452"/>
      <c r="CB124" s="73"/>
      <c r="CC124" s="73"/>
      <c r="CD124" s="73"/>
      <c r="CE124" s="73"/>
    </row>
    <row r="125" spans="1:83" ht="18" customHeight="1" x14ac:dyDescent="0.65">
      <c r="A125" s="12" t="str">
        <f t="shared" si="1"/>
        <v/>
      </c>
      <c r="B125" s="34"/>
      <c r="E125" s="35"/>
      <c r="F125" s="36"/>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37"/>
      <c r="AF125" s="38"/>
      <c r="AL125" s="518"/>
      <c r="AM125" s="519"/>
      <c r="AN125" s="519"/>
      <c r="AO125" s="519"/>
      <c r="AP125" s="519"/>
      <c r="AQ125" s="520"/>
      <c r="AR125" s="49"/>
      <c r="CB125" s="73"/>
      <c r="CC125" s="73"/>
      <c r="CD125" s="73"/>
      <c r="CE125" s="73"/>
    </row>
    <row r="126" spans="1:83" ht="27.75" customHeight="1" x14ac:dyDescent="0.65">
      <c r="A126" s="12">
        <f t="shared" si="1"/>
        <v>21</v>
      </c>
      <c r="B126" s="34"/>
      <c r="E126" s="35"/>
      <c r="F126" s="36"/>
      <c r="H126" s="696" t="s">
        <v>468</v>
      </c>
      <c r="I126" s="696"/>
      <c r="J126" s="696"/>
      <c r="K126" s="696"/>
      <c r="L126" s="696"/>
      <c r="M126" s="696"/>
      <c r="N126" s="696"/>
      <c r="O126" s="696"/>
      <c r="P126" s="696"/>
      <c r="Q126" s="696"/>
      <c r="R126" s="696"/>
      <c r="S126" s="696"/>
      <c r="T126" s="696"/>
      <c r="U126" s="696"/>
      <c r="V126" s="696"/>
      <c r="W126" s="696"/>
      <c r="X126" s="696"/>
      <c r="Y126" s="696"/>
      <c r="Z126" s="696"/>
      <c r="AA126" s="696"/>
      <c r="AB126" s="696"/>
      <c r="AC126" s="696"/>
      <c r="AD126" s="696"/>
      <c r="AE126" s="37"/>
      <c r="AF126" s="38"/>
      <c r="AG126" s="121">
        <v>21</v>
      </c>
      <c r="AH126" s="457" t="s">
        <v>20</v>
      </c>
      <c r="AI126" s="458"/>
      <c r="AJ126" s="459"/>
      <c r="AL126" s="681"/>
      <c r="AM126" s="682"/>
      <c r="AN126" s="682"/>
      <c r="AO126" s="682"/>
      <c r="AP126" s="682"/>
      <c r="AQ126" s="683"/>
      <c r="AR126" s="452">
        <f>VLOOKUP(AH126,$CD$6:$CE$11,2,FALSE)</f>
        <v>0</v>
      </c>
      <c r="CB126" s="73"/>
      <c r="CC126" s="73"/>
      <c r="CD126" s="73"/>
      <c r="CE126" s="73"/>
    </row>
    <row r="127" spans="1:83" ht="27.75" customHeight="1" x14ac:dyDescent="0.65">
      <c r="A127" s="12" t="str">
        <f t="shared" si="1"/>
        <v/>
      </c>
      <c r="B127" s="34"/>
      <c r="E127" s="35"/>
      <c r="F127" s="36"/>
      <c r="H127" s="697"/>
      <c r="I127" s="697"/>
      <c r="J127" s="697"/>
      <c r="K127" s="697"/>
      <c r="L127" s="697"/>
      <c r="M127" s="697"/>
      <c r="N127" s="697"/>
      <c r="O127" s="697"/>
      <c r="P127" s="697"/>
      <c r="Q127" s="697"/>
      <c r="R127" s="697"/>
      <c r="S127" s="697"/>
      <c r="T127" s="697"/>
      <c r="U127" s="697"/>
      <c r="V127" s="697"/>
      <c r="W127" s="697"/>
      <c r="X127" s="697"/>
      <c r="Y127" s="697"/>
      <c r="Z127" s="697"/>
      <c r="AA127" s="697"/>
      <c r="AB127" s="697"/>
      <c r="AC127" s="697"/>
      <c r="AD127" s="697"/>
      <c r="AE127" s="37"/>
      <c r="AF127" s="38"/>
      <c r="AL127" s="681"/>
      <c r="AM127" s="682"/>
      <c r="AN127" s="682"/>
      <c r="AO127" s="682"/>
      <c r="AP127" s="682"/>
      <c r="AQ127" s="683"/>
      <c r="AR127" s="452"/>
      <c r="CB127" s="73"/>
      <c r="CC127" s="73"/>
      <c r="CD127" s="73"/>
      <c r="CE127" s="73"/>
    </row>
    <row r="128" spans="1:83" ht="18" customHeight="1" thickBot="1" x14ac:dyDescent="0.7">
      <c r="A128" s="12" t="str">
        <f t="shared" si="1"/>
        <v/>
      </c>
      <c r="B128" s="25"/>
      <c r="C128" s="1"/>
      <c r="D128" s="1"/>
      <c r="E128" s="26"/>
      <c r="F128" s="51"/>
      <c r="G128" s="29"/>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66"/>
      <c r="AF128" s="27"/>
      <c r="AG128" s="124"/>
      <c r="AH128" s="28"/>
      <c r="AI128" s="28"/>
      <c r="AJ128" s="28"/>
      <c r="AK128" s="29"/>
      <c r="AL128" s="67"/>
      <c r="AM128" s="68"/>
      <c r="AN128" s="68"/>
      <c r="AO128" s="68"/>
      <c r="AP128" s="68"/>
      <c r="AQ128" s="69"/>
      <c r="AR128" s="70"/>
      <c r="CB128" s="73"/>
      <c r="CC128" s="73"/>
      <c r="CD128" s="73"/>
      <c r="CE128" s="73"/>
    </row>
    <row r="129" spans="1:83" ht="18" customHeight="1" x14ac:dyDescent="0.65">
      <c r="A129" s="12" t="str">
        <f t="shared" si="1"/>
        <v/>
      </c>
      <c r="B129" s="34"/>
      <c r="E129" s="35"/>
      <c r="F129" s="36"/>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37"/>
      <c r="AF129" s="38"/>
      <c r="AL129" s="39"/>
      <c r="AQ129" s="40"/>
      <c r="AR129" s="49"/>
      <c r="CB129" s="73"/>
      <c r="CC129" s="73"/>
      <c r="CD129" s="73"/>
      <c r="CE129" s="73"/>
    </row>
    <row r="130" spans="1:83" ht="27.75" customHeight="1" x14ac:dyDescent="0.65">
      <c r="A130" s="12" t="str">
        <f t="shared" si="1"/>
        <v/>
      </c>
      <c r="B130" s="34" t="s">
        <v>469</v>
      </c>
      <c r="E130" s="35"/>
      <c r="F130" s="492" t="s">
        <v>38</v>
      </c>
      <c r="G130" s="493"/>
      <c r="H130" s="456" t="s">
        <v>954</v>
      </c>
      <c r="I130" s="456"/>
      <c r="J130" s="456"/>
      <c r="K130" s="456"/>
      <c r="L130" s="456"/>
      <c r="M130" s="456"/>
      <c r="N130" s="456"/>
      <c r="O130" s="456"/>
      <c r="P130" s="456"/>
      <c r="Q130" s="456"/>
      <c r="R130" s="456"/>
      <c r="S130" s="456"/>
      <c r="T130" s="456"/>
      <c r="U130" s="456"/>
      <c r="V130" s="456"/>
      <c r="W130" s="456"/>
      <c r="X130" s="456"/>
      <c r="Y130" s="456"/>
      <c r="Z130" s="456"/>
      <c r="AA130" s="456"/>
      <c r="AB130" s="456"/>
      <c r="AC130" s="456"/>
      <c r="AD130" s="456"/>
      <c r="AE130" s="37"/>
      <c r="AF130" s="38"/>
      <c r="AL130" s="518" t="s">
        <v>723</v>
      </c>
      <c r="AM130" s="519"/>
      <c r="AN130" s="519"/>
      <c r="AO130" s="519"/>
      <c r="AP130" s="519"/>
      <c r="AQ130" s="520"/>
      <c r="AR130" s="49"/>
      <c r="CB130" s="73"/>
      <c r="CC130" s="73"/>
      <c r="CD130" s="73"/>
      <c r="CE130" s="73"/>
    </row>
    <row r="131" spans="1:83" ht="27.75" customHeight="1" x14ac:dyDescent="0.65">
      <c r="A131" s="12" t="str">
        <f t="shared" si="1"/>
        <v/>
      </c>
      <c r="B131" s="616" t="s">
        <v>470</v>
      </c>
      <c r="C131" s="617"/>
      <c r="D131" s="617"/>
      <c r="E131" s="618"/>
      <c r="F131" s="36"/>
      <c r="H131" s="456"/>
      <c r="I131" s="456"/>
      <c r="J131" s="456"/>
      <c r="K131" s="456"/>
      <c r="L131" s="456"/>
      <c r="M131" s="456"/>
      <c r="N131" s="456"/>
      <c r="O131" s="456"/>
      <c r="P131" s="456"/>
      <c r="Q131" s="456"/>
      <c r="R131" s="456"/>
      <c r="S131" s="456"/>
      <c r="T131" s="456"/>
      <c r="U131" s="456"/>
      <c r="V131" s="456"/>
      <c r="W131" s="456"/>
      <c r="X131" s="456"/>
      <c r="Y131" s="456"/>
      <c r="Z131" s="456"/>
      <c r="AA131" s="456"/>
      <c r="AB131" s="456"/>
      <c r="AC131" s="456"/>
      <c r="AD131" s="456"/>
      <c r="AE131" s="37"/>
      <c r="AF131" s="38"/>
      <c r="AL131" s="518"/>
      <c r="AM131" s="519"/>
      <c r="AN131" s="519"/>
      <c r="AO131" s="519"/>
      <c r="AP131" s="519"/>
      <c r="AQ131" s="520"/>
      <c r="AR131" s="49"/>
      <c r="CB131" s="73"/>
      <c r="CC131" s="73"/>
      <c r="CD131" s="73"/>
      <c r="CE131" s="73"/>
    </row>
    <row r="132" spans="1:83" ht="27.75" customHeight="1" x14ac:dyDescent="0.65">
      <c r="A132" s="12" t="str">
        <f t="shared" si="1"/>
        <v/>
      </c>
      <c r="B132" s="616"/>
      <c r="C132" s="617"/>
      <c r="D132" s="617"/>
      <c r="E132" s="618"/>
      <c r="F132" s="36"/>
      <c r="H132" s="456"/>
      <c r="I132" s="456"/>
      <c r="J132" s="456"/>
      <c r="K132" s="456"/>
      <c r="L132" s="456"/>
      <c r="M132" s="456"/>
      <c r="N132" s="456"/>
      <c r="O132" s="456"/>
      <c r="P132" s="456"/>
      <c r="Q132" s="456"/>
      <c r="R132" s="456"/>
      <c r="S132" s="456"/>
      <c r="T132" s="456"/>
      <c r="U132" s="456"/>
      <c r="V132" s="456"/>
      <c r="W132" s="456"/>
      <c r="X132" s="456"/>
      <c r="Y132" s="456"/>
      <c r="Z132" s="456"/>
      <c r="AA132" s="456"/>
      <c r="AB132" s="456"/>
      <c r="AC132" s="456"/>
      <c r="AD132" s="456"/>
      <c r="AE132" s="37"/>
      <c r="AF132" s="38"/>
      <c r="AL132" s="518"/>
      <c r="AM132" s="519"/>
      <c r="AN132" s="519"/>
      <c r="AO132" s="519"/>
      <c r="AP132" s="519"/>
      <c r="AQ132" s="520"/>
      <c r="AR132" s="49"/>
      <c r="CB132" s="73"/>
      <c r="CC132" s="73"/>
      <c r="CD132" s="73"/>
      <c r="CE132" s="73"/>
    </row>
    <row r="133" spans="1:83" ht="27.75" customHeight="1" x14ac:dyDescent="0.65">
      <c r="A133" s="12" t="str">
        <f t="shared" si="1"/>
        <v/>
      </c>
      <c r="B133" s="616"/>
      <c r="C133" s="617"/>
      <c r="D133" s="617"/>
      <c r="E133" s="618"/>
      <c r="F133" s="36"/>
      <c r="H133" s="456"/>
      <c r="I133" s="456"/>
      <c r="J133" s="456"/>
      <c r="K133" s="456"/>
      <c r="L133" s="456"/>
      <c r="M133" s="456"/>
      <c r="N133" s="456"/>
      <c r="O133" s="456"/>
      <c r="P133" s="456"/>
      <c r="Q133" s="456"/>
      <c r="R133" s="456"/>
      <c r="S133" s="456"/>
      <c r="T133" s="456"/>
      <c r="U133" s="456"/>
      <c r="V133" s="456"/>
      <c r="W133" s="456"/>
      <c r="X133" s="456"/>
      <c r="Y133" s="456"/>
      <c r="Z133" s="456"/>
      <c r="AA133" s="456"/>
      <c r="AB133" s="456"/>
      <c r="AC133" s="456"/>
      <c r="AD133" s="456"/>
      <c r="AE133" s="37"/>
      <c r="AF133" s="38"/>
      <c r="AL133" s="39"/>
      <c r="AQ133" s="40"/>
      <c r="AR133" s="49"/>
      <c r="CB133" s="73"/>
      <c r="CC133" s="73"/>
      <c r="CD133" s="73"/>
      <c r="CE133" s="73"/>
    </row>
    <row r="134" spans="1:83" ht="27.75" customHeight="1" x14ac:dyDescent="0.65">
      <c r="A134" s="12" t="str">
        <f t="shared" si="1"/>
        <v/>
      </c>
      <c r="B134" s="34"/>
      <c r="E134" s="35"/>
      <c r="F134" s="36"/>
      <c r="H134" s="456"/>
      <c r="I134" s="456"/>
      <c r="J134" s="456"/>
      <c r="K134" s="456"/>
      <c r="L134" s="456"/>
      <c r="M134" s="456"/>
      <c r="N134" s="456"/>
      <c r="O134" s="456"/>
      <c r="P134" s="456"/>
      <c r="Q134" s="456"/>
      <c r="R134" s="456"/>
      <c r="S134" s="456"/>
      <c r="T134" s="456"/>
      <c r="U134" s="456"/>
      <c r="V134" s="456"/>
      <c r="W134" s="456"/>
      <c r="X134" s="456"/>
      <c r="Y134" s="456"/>
      <c r="Z134" s="456"/>
      <c r="AA134" s="456"/>
      <c r="AB134" s="456"/>
      <c r="AC134" s="456"/>
      <c r="AD134" s="456"/>
      <c r="AE134" s="37"/>
      <c r="AF134" s="38"/>
      <c r="AL134" s="39"/>
      <c r="AQ134" s="40"/>
      <c r="AR134" s="49"/>
      <c r="CB134" s="73"/>
      <c r="CC134" s="73"/>
      <c r="CD134" s="73"/>
      <c r="CE134" s="73"/>
    </row>
    <row r="135" spans="1:83" ht="27.75" customHeight="1" x14ac:dyDescent="0.65">
      <c r="A135" s="12" t="str">
        <f t="shared" si="1"/>
        <v/>
      </c>
      <c r="B135" s="34"/>
      <c r="E135" s="35"/>
      <c r="F135" s="36"/>
      <c r="H135" s="456"/>
      <c r="I135" s="456"/>
      <c r="J135" s="456"/>
      <c r="K135" s="456"/>
      <c r="L135" s="456"/>
      <c r="M135" s="456"/>
      <c r="N135" s="456"/>
      <c r="O135" s="456"/>
      <c r="P135" s="456"/>
      <c r="Q135" s="456"/>
      <c r="R135" s="456"/>
      <c r="S135" s="456"/>
      <c r="T135" s="456"/>
      <c r="U135" s="456"/>
      <c r="V135" s="456"/>
      <c r="W135" s="456"/>
      <c r="X135" s="456"/>
      <c r="Y135" s="456"/>
      <c r="Z135" s="456"/>
      <c r="AA135" s="456"/>
      <c r="AB135" s="456"/>
      <c r="AC135" s="456"/>
      <c r="AD135" s="456"/>
      <c r="AE135" s="37"/>
      <c r="AF135" s="38"/>
      <c r="AL135" s="39"/>
      <c r="AQ135" s="40"/>
      <c r="AR135" s="49"/>
      <c r="CB135" s="73"/>
      <c r="CC135" s="73"/>
      <c r="CD135" s="73"/>
      <c r="CE135" s="73"/>
    </row>
    <row r="136" spans="1:83" ht="27.75" customHeight="1" x14ac:dyDescent="0.65">
      <c r="A136" s="12" t="str">
        <f t="shared" si="1"/>
        <v/>
      </c>
      <c r="B136" s="34"/>
      <c r="E136" s="35"/>
      <c r="F136" s="36"/>
      <c r="H136" s="456"/>
      <c r="I136" s="456"/>
      <c r="J136" s="456"/>
      <c r="K136" s="456"/>
      <c r="L136" s="456"/>
      <c r="M136" s="456"/>
      <c r="N136" s="456"/>
      <c r="O136" s="456"/>
      <c r="P136" s="456"/>
      <c r="Q136" s="456"/>
      <c r="R136" s="456"/>
      <c r="S136" s="456"/>
      <c r="T136" s="456"/>
      <c r="U136" s="456"/>
      <c r="V136" s="456"/>
      <c r="W136" s="456"/>
      <c r="X136" s="456"/>
      <c r="Y136" s="456"/>
      <c r="Z136" s="456"/>
      <c r="AA136" s="456"/>
      <c r="AB136" s="456"/>
      <c r="AC136" s="456"/>
      <c r="AD136" s="456"/>
      <c r="AE136" s="37"/>
      <c r="AF136" s="38"/>
      <c r="AL136" s="39"/>
      <c r="AQ136" s="40"/>
      <c r="AR136" s="49"/>
      <c r="CB136" s="73"/>
      <c r="CC136" s="73"/>
      <c r="CD136" s="73"/>
      <c r="CE136" s="73"/>
    </row>
    <row r="137" spans="1:83" ht="27.75" customHeight="1" x14ac:dyDescent="0.65">
      <c r="A137" s="12" t="str">
        <f t="shared" si="1"/>
        <v/>
      </c>
      <c r="B137" s="34"/>
      <c r="E137" s="35"/>
      <c r="F137" s="36"/>
      <c r="H137" s="456"/>
      <c r="I137" s="456"/>
      <c r="J137" s="456"/>
      <c r="K137" s="456"/>
      <c r="L137" s="456"/>
      <c r="M137" s="456"/>
      <c r="N137" s="456"/>
      <c r="O137" s="456"/>
      <c r="P137" s="456"/>
      <c r="Q137" s="456"/>
      <c r="R137" s="456"/>
      <c r="S137" s="456"/>
      <c r="T137" s="456"/>
      <c r="U137" s="456"/>
      <c r="V137" s="456"/>
      <c r="W137" s="456"/>
      <c r="X137" s="456"/>
      <c r="Y137" s="456"/>
      <c r="Z137" s="456"/>
      <c r="AA137" s="456"/>
      <c r="AB137" s="456"/>
      <c r="AC137" s="456"/>
      <c r="AD137" s="456"/>
      <c r="AE137" s="37"/>
      <c r="AF137" s="38"/>
      <c r="AL137" s="39"/>
      <c r="AQ137" s="40"/>
      <c r="AR137" s="49"/>
      <c r="CB137" s="73"/>
      <c r="CC137" s="73"/>
      <c r="CD137" s="73"/>
      <c r="CE137" s="73"/>
    </row>
    <row r="138" spans="1:83" ht="27.75" customHeight="1" x14ac:dyDescent="0.65">
      <c r="A138" s="12" t="str">
        <f t="shared" ref="A138:A223" si="2">IF(AG138=0,"",AG138)</f>
        <v/>
      </c>
      <c r="B138" s="34"/>
      <c r="E138" s="35"/>
      <c r="F138" s="36"/>
      <c r="H138" s="456"/>
      <c r="I138" s="456"/>
      <c r="J138" s="456"/>
      <c r="K138" s="456"/>
      <c r="L138" s="456"/>
      <c r="M138" s="456"/>
      <c r="N138" s="456"/>
      <c r="O138" s="456"/>
      <c r="P138" s="456"/>
      <c r="Q138" s="456"/>
      <c r="R138" s="456"/>
      <c r="S138" s="456"/>
      <c r="T138" s="456"/>
      <c r="U138" s="456"/>
      <c r="V138" s="456"/>
      <c r="W138" s="456"/>
      <c r="X138" s="456"/>
      <c r="Y138" s="456"/>
      <c r="Z138" s="456"/>
      <c r="AA138" s="456"/>
      <c r="AB138" s="456"/>
      <c r="AC138" s="456"/>
      <c r="AD138" s="456"/>
      <c r="AE138" s="37"/>
      <c r="AF138" s="38"/>
      <c r="AL138" s="39"/>
      <c r="AQ138" s="40"/>
      <c r="AR138" s="49"/>
      <c r="CB138" s="73"/>
      <c r="CC138" s="73"/>
      <c r="CD138" s="73"/>
      <c r="CE138" s="73"/>
    </row>
    <row r="139" spans="1:83" ht="27.75" customHeight="1" x14ac:dyDescent="0.65">
      <c r="A139" s="12" t="str">
        <f t="shared" si="2"/>
        <v/>
      </c>
      <c r="B139" s="34"/>
      <c r="E139" s="35"/>
      <c r="F139" s="36"/>
      <c r="H139" s="456"/>
      <c r="I139" s="456"/>
      <c r="J139" s="456"/>
      <c r="K139" s="456"/>
      <c r="L139" s="456"/>
      <c r="M139" s="456"/>
      <c r="N139" s="456"/>
      <c r="O139" s="456"/>
      <c r="P139" s="456"/>
      <c r="Q139" s="456"/>
      <c r="R139" s="456"/>
      <c r="S139" s="456"/>
      <c r="T139" s="456"/>
      <c r="U139" s="456"/>
      <c r="V139" s="456"/>
      <c r="W139" s="456"/>
      <c r="X139" s="456"/>
      <c r="Y139" s="456"/>
      <c r="Z139" s="456"/>
      <c r="AA139" s="456"/>
      <c r="AB139" s="456"/>
      <c r="AC139" s="456"/>
      <c r="AD139" s="456"/>
      <c r="AE139" s="37"/>
      <c r="AF139" s="38"/>
      <c r="AL139" s="39"/>
      <c r="AQ139" s="40"/>
      <c r="AR139" s="49"/>
      <c r="CB139" s="73"/>
      <c r="CC139" s="73"/>
      <c r="CD139" s="73"/>
      <c r="CE139" s="73"/>
    </row>
    <row r="140" spans="1:83" ht="18" customHeight="1" thickBot="1" x14ac:dyDescent="0.7">
      <c r="A140" s="12" t="str">
        <f t="shared" si="2"/>
        <v/>
      </c>
      <c r="B140" s="25"/>
      <c r="C140" s="1"/>
      <c r="D140" s="1"/>
      <c r="E140" s="26"/>
      <c r="F140" s="51"/>
      <c r="G140" s="29"/>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66"/>
      <c r="AF140" s="27"/>
      <c r="AG140" s="124"/>
      <c r="AH140" s="28"/>
      <c r="AI140" s="28"/>
      <c r="AJ140" s="28"/>
      <c r="AK140" s="29"/>
      <c r="AL140" s="67"/>
      <c r="AM140" s="68"/>
      <c r="AN140" s="68"/>
      <c r="AO140" s="68"/>
      <c r="AP140" s="68"/>
      <c r="AQ140" s="69"/>
      <c r="AR140" s="70"/>
      <c r="CB140" s="73"/>
      <c r="CC140" s="73"/>
      <c r="CD140" s="73"/>
      <c r="CE140" s="73"/>
    </row>
    <row r="141" spans="1:83" ht="18" customHeight="1" x14ac:dyDescent="0.65">
      <c r="A141" s="12" t="str">
        <f t="shared" si="2"/>
        <v/>
      </c>
      <c r="B141" s="34"/>
      <c r="E141" s="35"/>
      <c r="F141" s="36"/>
      <c r="I141" s="72"/>
      <c r="J141" s="72"/>
      <c r="K141" s="72"/>
      <c r="L141" s="72"/>
      <c r="M141" s="72"/>
      <c r="N141" s="72"/>
      <c r="O141" s="72"/>
      <c r="P141" s="72"/>
      <c r="Q141" s="72"/>
      <c r="R141" s="72"/>
      <c r="S141" s="72"/>
      <c r="T141" s="72"/>
      <c r="U141" s="72"/>
      <c r="V141" s="72"/>
      <c r="W141" s="72"/>
      <c r="X141" s="72"/>
      <c r="Y141" s="72"/>
      <c r="Z141" s="72"/>
      <c r="AA141" s="72"/>
      <c r="AB141" s="72"/>
      <c r="AC141" s="72"/>
      <c r="AD141" s="72"/>
      <c r="AE141" s="37"/>
      <c r="AF141" s="38"/>
      <c r="AL141" s="39"/>
      <c r="AQ141" s="40"/>
      <c r="AR141" s="49"/>
      <c r="CB141" s="73"/>
      <c r="CC141" s="73"/>
      <c r="CD141" s="73"/>
      <c r="CE141" s="73"/>
    </row>
    <row r="142" spans="1:83" ht="27.75" customHeight="1" x14ac:dyDescent="0.65">
      <c r="A142" s="12">
        <f t="shared" si="2"/>
        <v>22</v>
      </c>
      <c r="B142" s="616" t="s">
        <v>471</v>
      </c>
      <c r="C142" s="617"/>
      <c r="D142" s="617"/>
      <c r="E142" s="618"/>
      <c r="F142" s="492" t="s">
        <v>38</v>
      </c>
      <c r="G142" s="493"/>
      <c r="H142" s="468" t="s">
        <v>956</v>
      </c>
      <c r="I142" s="468"/>
      <c r="J142" s="468"/>
      <c r="K142" s="468"/>
      <c r="L142" s="468"/>
      <c r="M142" s="468"/>
      <c r="N142" s="468"/>
      <c r="O142" s="468"/>
      <c r="P142" s="468"/>
      <c r="Q142" s="468"/>
      <c r="R142" s="468"/>
      <c r="S142" s="468"/>
      <c r="T142" s="468"/>
      <c r="U142" s="468"/>
      <c r="V142" s="468"/>
      <c r="W142" s="468"/>
      <c r="X142" s="468"/>
      <c r="Y142" s="468"/>
      <c r="Z142" s="468"/>
      <c r="AA142" s="468"/>
      <c r="AB142" s="468"/>
      <c r="AC142" s="468"/>
      <c r="AD142" s="468"/>
      <c r="AE142" s="37"/>
      <c r="AF142" s="38"/>
      <c r="AG142" s="121">
        <v>22</v>
      </c>
      <c r="AH142" s="457" t="s">
        <v>20</v>
      </c>
      <c r="AI142" s="458"/>
      <c r="AJ142" s="459"/>
      <c r="AL142" s="518" t="s">
        <v>722</v>
      </c>
      <c r="AM142" s="519"/>
      <c r="AN142" s="519"/>
      <c r="AO142" s="519"/>
      <c r="AP142" s="519"/>
      <c r="AQ142" s="520"/>
      <c r="AR142" s="452">
        <f>VLOOKUP(AH142,$CD$6:$CE$11,2,FALSE)</f>
        <v>0</v>
      </c>
      <c r="CB142" s="73"/>
      <c r="CC142" s="73"/>
      <c r="CD142" s="73"/>
      <c r="CE142" s="73"/>
    </row>
    <row r="143" spans="1:83" ht="18" customHeight="1" x14ac:dyDescent="0.65">
      <c r="A143" s="12" t="str">
        <f t="shared" si="2"/>
        <v/>
      </c>
      <c r="B143" s="616"/>
      <c r="C143" s="617"/>
      <c r="D143" s="617"/>
      <c r="E143" s="618"/>
      <c r="F143" s="36"/>
      <c r="I143" s="72"/>
      <c r="J143" s="72"/>
      <c r="K143" s="72"/>
      <c r="L143" s="72"/>
      <c r="M143" s="72"/>
      <c r="N143" s="72"/>
      <c r="O143" s="72"/>
      <c r="P143" s="72"/>
      <c r="Q143" s="72"/>
      <c r="R143" s="72"/>
      <c r="S143" s="72"/>
      <c r="T143" s="72"/>
      <c r="U143" s="72"/>
      <c r="V143" s="72"/>
      <c r="W143" s="72"/>
      <c r="X143" s="72"/>
      <c r="Y143" s="72"/>
      <c r="Z143" s="72"/>
      <c r="AA143" s="72"/>
      <c r="AB143" s="72"/>
      <c r="AC143" s="72"/>
      <c r="AD143" s="72"/>
      <c r="AE143" s="37"/>
      <c r="AF143" s="38"/>
      <c r="AL143" s="518"/>
      <c r="AM143" s="519"/>
      <c r="AN143" s="519"/>
      <c r="AO143" s="519"/>
      <c r="AP143" s="519"/>
      <c r="AQ143" s="520"/>
      <c r="AR143" s="452"/>
      <c r="CB143" s="73"/>
      <c r="CC143" s="73"/>
      <c r="CD143" s="73"/>
      <c r="CE143" s="73"/>
    </row>
    <row r="144" spans="1:83" ht="27.75" customHeight="1" x14ac:dyDescent="0.65">
      <c r="A144" s="12" t="str">
        <f t="shared" si="2"/>
        <v/>
      </c>
      <c r="B144" s="34"/>
      <c r="E144" s="35"/>
      <c r="F144" s="36"/>
      <c r="H144" s="468" t="s">
        <v>473</v>
      </c>
      <c r="I144" s="468"/>
      <c r="J144" s="468"/>
      <c r="K144" s="468"/>
      <c r="L144" s="468"/>
      <c r="M144" s="468"/>
      <c r="N144" s="468"/>
      <c r="O144" s="468"/>
      <c r="P144" s="468"/>
      <c r="Q144" s="468"/>
      <c r="R144" s="468"/>
      <c r="S144" s="468"/>
      <c r="T144" s="468"/>
      <c r="U144" s="468"/>
      <c r="V144" s="468"/>
      <c r="W144" s="468"/>
      <c r="X144" s="468"/>
      <c r="Y144" s="468"/>
      <c r="Z144" s="468"/>
      <c r="AA144" s="468"/>
      <c r="AB144" s="468"/>
      <c r="AC144" s="468"/>
      <c r="AD144" s="468"/>
      <c r="AE144" s="37"/>
      <c r="AF144" s="38"/>
      <c r="AL144" s="39"/>
      <c r="AQ144" s="40"/>
      <c r="AR144" s="49"/>
      <c r="CB144" s="73"/>
      <c r="CC144" s="73"/>
      <c r="CD144" s="73"/>
      <c r="CE144" s="73"/>
    </row>
    <row r="145" spans="1:83" ht="27.75" customHeight="1" x14ac:dyDescent="0.65">
      <c r="A145" s="12">
        <f t="shared" si="2"/>
        <v>23</v>
      </c>
      <c r="B145" s="34"/>
      <c r="E145" s="35"/>
      <c r="F145" s="36"/>
      <c r="H145" s="468" t="s">
        <v>472</v>
      </c>
      <c r="I145" s="468"/>
      <c r="J145" s="468"/>
      <c r="K145" s="468"/>
      <c r="L145" s="468"/>
      <c r="M145" s="468"/>
      <c r="N145" s="468"/>
      <c r="O145" s="468"/>
      <c r="P145" s="468"/>
      <c r="Q145" s="468"/>
      <c r="R145" s="468"/>
      <c r="S145" s="468"/>
      <c r="T145" s="468"/>
      <c r="U145" s="468"/>
      <c r="V145" s="468"/>
      <c r="W145" s="468"/>
      <c r="X145" s="468"/>
      <c r="Y145" s="468"/>
      <c r="Z145" s="468"/>
      <c r="AA145" s="468"/>
      <c r="AB145" s="468"/>
      <c r="AC145" s="468"/>
      <c r="AD145" s="468"/>
      <c r="AE145" s="37"/>
      <c r="AF145" s="38"/>
      <c r="AG145" s="121">
        <v>23</v>
      </c>
      <c r="AH145" s="457" t="s">
        <v>20</v>
      </c>
      <c r="AI145" s="458"/>
      <c r="AJ145" s="459"/>
      <c r="AL145" s="39"/>
      <c r="AQ145" s="40"/>
      <c r="AR145" s="452">
        <f>VLOOKUP(AH145,$CD$6:$CE$11,2,FALSE)</f>
        <v>0</v>
      </c>
      <c r="CB145" s="73"/>
      <c r="CC145" s="73"/>
      <c r="CD145" s="73"/>
      <c r="CE145" s="73"/>
    </row>
    <row r="146" spans="1:83" ht="18" customHeight="1" x14ac:dyDescent="0.65">
      <c r="A146" s="12" t="str">
        <f t="shared" si="2"/>
        <v/>
      </c>
      <c r="B146" s="34"/>
      <c r="E146" s="35"/>
      <c r="F146" s="36"/>
      <c r="I146" s="72"/>
      <c r="J146" s="72"/>
      <c r="K146" s="72"/>
      <c r="L146" s="72"/>
      <c r="M146" s="72"/>
      <c r="N146" s="72"/>
      <c r="O146" s="72"/>
      <c r="P146" s="72"/>
      <c r="Q146" s="72"/>
      <c r="R146" s="72"/>
      <c r="S146" s="72"/>
      <c r="T146" s="72"/>
      <c r="U146" s="72"/>
      <c r="V146" s="72"/>
      <c r="W146" s="72"/>
      <c r="X146" s="72"/>
      <c r="Y146" s="72"/>
      <c r="Z146" s="72"/>
      <c r="AA146" s="72"/>
      <c r="AB146" s="72"/>
      <c r="AC146" s="72"/>
      <c r="AD146" s="72"/>
      <c r="AE146" s="37"/>
      <c r="AF146" s="38"/>
      <c r="AL146" s="39"/>
      <c r="AQ146" s="40"/>
      <c r="AR146" s="452"/>
      <c r="CB146" s="73"/>
      <c r="CC146" s="73"/>
      <c r="CD146" s="73"/>
      <c r="CE146" s="73"/>
    </row>
    <row r="147" spans="1:83" ht="27.75" customHeight="1" x14ac:dyDescent="0.65">
      <c r="A147" s="12">
        <f t="shared" si="2"/>
        <v>24</v>
      </c>
      <c r="B147" s="310"/>
      <c r="C147" s="263"/>
      <c r="D147" s="263"/>
      <c r="E147" s="311"/>
      <c r="F147" s="502" t="s">
        <v>85</v>
      </c>
      <c r="G147" s="503"/>
      <c r="H147" s="467" t="s">
        <v>474</v>
      </c>
      <c r="I147" s="467"/>
      <c r="J147" s="467"/>
      <c r="K147" s="467"/>
      <c r="L147" s="467"/>
      <c r="M147" s="467"/>
      <c r="N147" s="467"/>
      <c r="O147" s="467"/>
      <c r="P147" s="467"/>
      <c r="Q147" s="467"/>
      <c r="R147" s="467"/>
      <c r="S147" s="467"/>
      <c r="T147" s="467"/>
      <c r="U147" s="467"/>
      <c r="V147" s="467"/>
      <c r="W147" s="467"/>
      <c r="X147" s="467"/>
      <c r="Y147" s="467"/>
      <c r="Z147" s="467"/>
      <c r="AA147" s="467"/>
      <c r="AB147" s="467"/>
      <c r="AC147" s="467"/>
      <c r="AD147" s="467"/>
      <c r="AE147" s="291"/>
      <c r="AF147" s="256"/>
      <c r="AG147" s="265">
        <v>24</v>
      </c>
      <c r="AH147" s="509" t="s">
        <v>20</v>
      </c>
      <c r="AI147" s="510"/>
      <c r="AJ147" s="511"/>
      <c r="AK147" s="255"/>
      <c r="AL147" s="460" t="s">
        <v>721</v>
      </c>
      <c r="AM147" s="461"/>
      <c r="AN147" s="461"/>
      <c r="AO147" s="461"/>
      <c r="AP147" s="461"/>
      <c r="AQ147" s="462"/>
      <c r="AR147" s="452">
        <f>VLOOKUP(AH147,$CD$6:$CE$11,2,FALSE)</f>
        <v>0</v>
      </c>
      <c r="CB147" s="73"/>
      <c r="CC147" s="73"/>
      <c r="CD147" s="73"/>
      <c r="CE147" s="73"/>
    </row>
    <row r="148" spans="1:83" ht="18" customHeight="1" x14ac:dyDescent="0.65">
      <c r="A148" s="12" t="str">
        <f t="shared" si="2"/>
        <v/>
      </c>
      <c r="B148" s="310"/>
      <c r="C148" s="263"/>
      <c r="D148" s="263"/>
      <c r="E148" s="311"/>
      <c r="F148" s="261"/>
      <c r="G148" s="255"/>
      <c r="H148" s="255"/>
      <c r="I148" s="306"/>
      <c r="J148" s="306"/>
      <c r="K148" s="306"/>
      <c r="L148" s="306"/>
      <c r="M148" s="306"/>
      <c r="N148" s="306"/>
      <c r="O148" s="306"/>
      <c r="P148" s="306"/>
      <c r="Q148" s="306"/>
      <c r="R148" s="306"/>
      <c r="S148" s="306"/>
      <c r="T148" s="306"/>
      <c r="U148" s="306"/>
      <c r="V148" s="306"/>
      <c r="W148" s="306"/>
      <c r="X148" s="306"/>
      <c r="Y148" s="306"/>
      <c r="Z148" s="306"/>
      <c r="AA148" s="306"/>
      <c r="AB148" s="306"/>
      <c r="AC148" s="306"/>
      <c r="AD148" s="306"/>
      <c r="AE148" s="291"/>
      <c r="AF148" s="256"/>
      <c r="AG148" s="265"/>
      <c r="AH148" s="246"/>
      <c r="AI148" s="246"/>
      <c r="AJ148" s="246"/>
      <c r="AK148" s="255"/>
      <c r="AL148" s="460"/>
      <c r="AM148" s="461"/>
      <c r="AN148" s="461"/>
      <c r="AO148" s="461"/>
      <c r="AP148" s="461"/>
      <c r="AQ148" s="462"/>
      <c r="AR148" s="452"/>
      <c r="CB148" s="73"/>
      <c r="CC148" s="73"/>
      <c r="CD148" s="73"/>
      <c r="CE148" s="73"/>
    </row>
    <row r="149" spans="1:83" ht="18.899999999999999" customHeight="1" x14ac:dyDescent="0.65">
      <c r="B149" s="34"/>
      <c r="E149" s="35"/>
      <c r="F149" s="36"/>
      <c r="H149" s="644"/>
      <c r="I149" s="644"/>
      <c r="J149" s="644"/>
      <c r="K149" s="644"/>
      <c r="L149" s="644"/>
      <c r="M149" s="644"/>
      <c r="N149" s="644"/>
      <c r="O149" s="644"/>
      <c r="P149" s="644"/>
      <c r="Q149" s="644"/>
      <c r="R149" s="644"/>
      <c r="S149" s="644"/>
      <c r="T149" s="644"/>
      <c r="U149" s="644"/>
      <c r="V149" s="644"/>
      <c r="W149" s="644"/>
      <c r="X149" s="644"/>
      <c r="Y149" s="644"/>
      <c r="Z149" s="644"/>
      <c r="AA149" s="644"/>
      <c r="AB149" s="644"/>
      <c r="AC149" s="644"/>
      <c r="AD149" s="644"/>
      <c r="AE149" s="37"/>
      <c r="AF149" s="38"/>
      <c r="AL149" s="57"/>
      <c r="AM149" s="58"/>
      <c r="AN149" s="58"/>
      <c r="AO149" s="58"/>
      <c r="AP149" s="58"/>
      <c r="AQ149" s="59"/>
      <c r="AR149" s="98"/>
      <c r="CB149" s="73"/>
      <c r="CC149" s="73"/>
      <c r="CD149" s="73"/>
      <c r="CE149" s="73"/>
    </row>
    <row r="150" spans="1:83" ht="18.899999999999999" customHeight="1" x14ac:dyDescent="0.65">
      <c r="B150" s="34"/>
      <c r="C150" s="263"/>
      <c r="D150" s="263"/>
      <c r="E150" s="311"/>
      <c r="F150" s="261"/>
      <c r="G150" s="255"/>
      <c r="H150" s="629"/>
      <c r="I150" s="629"/>
      <c r="J150" s="629"/>
      <c r="K150" s="629"/>
      <c r="L150" s="629"/>
      <c r="M150" s="629"/>
      <c r="N150" s="629"/>
      <c r="O150" s="629"/>
      <c r="P150" s="629"/>
      <c r="Q150" s="629"/>
      <c r="R150" s="629"/>
      <c r="S150" s="629"/>
      <c r="T150" s="629"/>
      <c r="U150" s="629"/>
      <c r="V150" s="629"/>
      <c r="W150" s="629"/>
      <c r="X150" s="629"/>
      <c r="Y150" s="629"/>
      <c r="Z150" s="629"/>
      <c r="AA150" s="629"/>
      <c r="AB150" s="629"/>
      <c r="AC150" s="629"/>
      <c r="AD150" s="629"/>
      <c r="AE150" s="291"/>
      <c r="AF150" s="256"/>
      <c r="AG150" s="265"/>
      <c r="AH150" s="246"/>
      <c r="AI150" s="246"/>
      <c r="AJ150" s="246"/>
      <c r="AK150" s="255"/>
      <c r="AL150" s="292"/>
      <c r="AM150" s="293"/>
      <c r="AN150" s="293"/>
      <c r="AO150" s="293"/>
      <c r="AP150" s="293"/>
      <c r="AQ150" s="294"/>
      <c r="AR150" s="98"/>
      <c r="CB150" s="73"/>
      <c r="CC150" s="73"/>
      <c r="CD150" s="73"/>
      <c r="CE150" s="73"/>
    </row>
    <row r="151" spans="1:83" ht="18" customHeight="1" x14ac:dyDescent="0.65">
      <c r="B151" s="34"/>
      <c r="C151" s="263"/>
      <c r="D151" s="263"/>
      <c r="E151" s="311"/>
      <c r="F151" s="261"/>
      <c r="G151" s="255"/>
      <c r="H151" s="660" t="s">
        <v>1048</v>
      </c>
      <c r="I151" s="679"/>
      <c r="J151" s="679"/>
      <c r="K151" s="679"/>
      <c r="L151" s="679"/>
      <c r="M151" s="679"/>
      <c r="N151" s="679"/>
      <c r="O151" s="679"/>
      <c r="P151" s="679"/>
      <c r="Q151" s="679"/>
      <c r="R151" s="679"/>
      <c r="S151" s="679"/>
      <c r="T151" s="679"/>
      <c r="U151" s="679"/>
      <c r="V151" s="679"/>
      <c r="W151" s="679"/>
      <c r="X151" s="679"/>
      <c r="Y151" s="679"/>
      <c r="Z151" s="679"/>
      <c r="AA151" s="679"/>
      <c r="AB151" s="679"/>
      <c r="AC151" s="679"/>
      <c r="AD151" s="679"/>
      <c r="AE151" s="291"/>
      <c r="AF151" s="256"/>
      <c r="AG151" s="265"/>
      <c r="AH151" s="246"/>
      <c r="AI151" s="246"/>
      <c r="AJ151" s="246"/>
      <c r="AK151" s="255"/>
      <c r="AL151" s="460" t="s">
        <v>498</v>
      </c>
      <c r="AM151" s="461"/>
      <c r="AN151" s="461"/>
      <c r="AO151" s="461"/>
      <c r="AP151" s="461"/>
      <c r="AQ151" s="462"/>
      <c r="AR151" s="98"/>
      <c r="CB151" s="73"/>
      <c r="CC151" s="73"/>
      <c r="CD151" s="73"/>
      <c r="CE151" s="73"/>
    </row>
    <row r="152" spans="1:83" ht="18" customHeight="1" x14ac:dyDescent="0.65">
      <c r="B152" s="34"/>
      <c r="C152" s="263"/>
      <c r="D152" s="263"/>
      <c r="E152" s="311"/>
      <c r="F152" s="261"/>
      <c r="G152" s="255"/>
      <c r="H152" s="680"/>
      <c r="I152" s="680"/>
      <c r="J152" s="680"/>
      <c r="K152" s="680"/>
      <c r="L152" s="680"/>
      <c r="M152" s="680"/>
      <c r="N152" s="680"/>
      <c r="O152" s="680"/>
      <c r="P152" s="680"/>
      <c r="Q152" s="680"/>
      <c r="R152" s="680"/>
      <c r="S152" s="680"/>
      <c r="T152" s="680"/>
      <c r="U152" s="680"/>
      <c r="V152" s="680"/>
      <c r="W152" s="680"/>
      <c r="X152" s="680"/>
      <c r="Y152" s="680"/>
      <c r="Z152" s="680"/>
      <c r="AA152" s="680"/>
      <c r="AB152" s="680"/>
      <c r="AC152" s="680"/>
      <c r="AD152" s="680"/>
      <c r="AE152" s="291"/>
      <c r="AF152" s="256"/>
      <c r="AG152" s="265"/>
      <c r="AH152" s="246"/>
      <c r="AI152" s="246"/>
      <c r="AJ152" s="246"/>
      <c r="AK152" s="255"/>
      <c r="AL152" s="460"/>
      <c r="AM152" s="461"/>
      <c r="AN152" s="461"/>
      <c r="AO152" s="461"/>
      <c r="AP152" s="461"/>
      <c r="AQ152" s="462"/>
      <c r="AR152" s="98"/>
      <c r="CB152" s="73"/>
      <c r="CC152" s="73"/>
      <c r="CD152" s="73"/>
      <c r="CE152" s="73"/>
    </row>
    <row r="153" spans="1:83" ht="27.9" customHeight="1" x14ac:dyDescent="0.65">
      <c r="B153" s="34"/>
      <c r="C153" s="263"/>
      <c r="D153" s="263"/>
      <c r="E153" s="311"/>
      <c r="F153" s="261"/>
      <c r="G153" s="255"/>
      <c r="H153" s="680"/>
      <c r="I153" s="680"/>
      <c r="J153" s="680"/>
      <c r="K153" s="680"/>
      <c r="L153" s="680"/>
      <c r="M153" s="680"/>
      <c r="N153" s="680"/>
      <c r="O153" s="680"/>
      <c r="P153" s="680"/>
      <c r="Q153" s="680"/>
      <c r="R153" s="680"/>
      <c r="S153" s="680"/>
      <c r="T153" s="680"/>
      <c r="U153" s="680"/>
      <c r="V153" s="680"/>
      <c r="W153" s="680"/>
      <c r="X153" s="680"/>
      <c r="Y153" s="680"/>
      <c r="Z153" s="680"/>
      <c r="AA153" s="680"/>
      <c r="AB153" s="680"/>
      <c r="AC153" s="680"/>
      <c r="AD153" s="680"/>
      <c r="AE153" s="291"/>
      <c r="AF153" s="256"/>
      <c r="AG153" s="265"/>
      <c r="AH153" s="246"/>
      <c r="AI153" s="246"/>
      <c r="AJ153" s="246"/>
      <c r="AK153" s="255"/>
      <c r="AL153" s="687"/>
      <c r="AM153" s="688"/>
      <c r="AN153" s="688"/>
      <c r="AO153" s="688"/>
      <c r="AP153" s="688"/>
      <c r="AQ153" s="689"/>
      <c r="AR153" s="98"/>
      <c r="CB153" s="73"/>
      <c r="CC153" s="73"/>
      <c r="CD153" s="73"/>
      <c r="CE153" s="73"/>
    </row>
    <row r="154" spans="1:83" ht="18" customHeight="1" x14ac:dyDescent="0.65">
      <c r="B154" s="34"/>
      <c r="C154" s="263"/>
      <c r="D154" s="263"/>
      <c r="E154" s="311"/>
      <c r="F154" s="261"/>
      <c r="G154" s="255"/>
      <c r="H154" s="255"/>
      <c r="I154" s="306"/>
      <c r="J154" s="306"/>
      <c r="K154" s="306"/>
      <c r="L154" s="306"/>
      <c r="M154" s="306"/>
      <c r="N154" s="306"/>
      <c r="O154" s="306"/>
      <c r="P154" s="306"/>
      <c r="Q154" s="306"/>
      <c r="R154" s="306"/>
      <c r="S154" s="306"/>
      <c r="T154" s="306"/>
      <c r="U154" s="306"/>
      <c r="V154" s="306"/>
      <c r="W154" s="306"/>
      <c r="X154" s="306"/>
      <c r="Y154" s="306"/>
      <c r="Z154" s="306"/>
      <c r="AA154" s="306"/>
      <c r="AB154" s="306"/>
      <c r="AC154" s="306"/>
      <c r="AD154" s="306"/>
      <c r="AE154" s="291"/>
      <c r="AF154" s="256"/>
      <c r="AG154" s="265"/>
      <c r="AH154" s="246"/>
      <c r="AI154" s="246"/>
      <c r="AJ154" s="246"/>
      <c r="AK154" s="255"/>
      <c r="AL154" s="292"/>
      <c r="AM154" s="293"/>
      <c r="AN154" s="293"/>
      <c r="AO154" s="293"/>
      <c r="AP154" s="293"/>
      <c r="AQ154" s="294"/>
      <c r="AR154" s="98"/>
      <c r="CB154" s="73"/>
      <c r="CC154" s="73"/>
      <c r="CD154" s="73"/>
      <c r="CE154" s="73"/>
    </row>
    <row r="155" spans="1:83" ht="24.55" customHeight="1" x14ac:dyDescent="0.65">
      <c r="A155" s="12">
        <f>IF(AG155=0,"",AG155)</f>
        <v>25</v>
      </c>
      <c r="B155" s="34"/>
      <c r="C155" s="263"/>
      <c r="D155" s="263"/>
      <c r="E155" s="311"/>
      <c r="F155" s="502" t="s">
        <v>87</v>
      </c>
      <c r="G155" s="503"/>
      <c r="H155" s="504" t="s">
        <v>989</v>
      </c>
      <c r="I155" s="504"/>
      <c r="J155" s="504"/>
      <c r="K155" s="504"/>
      <c r="L155" s="504"/>
      <c r="M155" s="504"/>
      <c r="N155" s="504"/>
      <c r="O155" s="504"/>
      <c r="P155" s="504"/>
      <c r="Q155" s="504"/>
      <c r="R155" s="504"/>
      <c r="S155" s="504"/>
      <c r="T155" s="504"/>
      <c r="U155" s="504"/>
      <c r="V155" s="504"/>
      <c r="W155" s="504"/>
      <c r="X155" s="504"/>
      <c r="Y155" s="504"/>
      <c r="Z155" s="504"/>
      <c r="AA155" s="504"/>
      <c r="AB155" s="504"/>
      <c r="AC155" s="504"/>
      <c r="AD155" s="504"/>
      <c r="AE155" s="291"/>
      <c r="AF155" s="256"/>
      <c r="AG155" s="265">
        <v>25</v>
      </c>
      <c r="AH155" s="505" t="s">
        <v>66</v>
      </c>
      <c r="AI155" s="506"/>
      <c r="AJ155" s="507"/>
      <c r="AK155" s="255"/>
      <c r="AL155" s="460" t="s">
        <v>990</v>
      </c>
      <c r="AM155" s="461"/>
      <c r="AN155" s="461"/>
      <c r="AO155" s="461"/>
      <c r="AP155" s="461"/>
      <c r="AQ155" s="462"/>
      <c r="AR155" s="452"/>
      <c r="CB155" s="73"/>
      <c r="CC155" s="73"/>
      <c r="CD155" s="73"/>
      <c r="CE155" s="73"/>
    </row>
    <row r="156" spans="1:83" ht="18" customHeight="1" x14ac:dyDescent="0.65">
      <c r="B156" s="34"/>
      <c r="C156" s="263"/>
      <c r="D156" s="263"/>
      <c r="E156" s="311"/>
      <c r="F156" s="261"/>
      <c r="G156" s="255"/>
      <c r="H156" s="307"/>
      <c r="I156" s="307"/>
      <c r="J156" s="307"/>
      <c r="K156" s="307"/>
      <c r="L156" s="307"/>
      <c r="M156" s="307"/>
      <c r="N156" s="307"/>
      <c r="O156" s="307"/>
      <c r="P156" s="307"/>
      <c r="Q156" s="307"/>
      <c r="R156" s="307"/>
      <c r="S156" s="307"/>
      <c r="T156" s="307"/>
      <c r="U156" s="307"/>
      <c r="V156" s="307"/>
      <c r="W156" s="307"/>
      <c r="X156" s="307"/>
      <c r="Y156" s="307"/>
      <c r="Z156" s="307"/>
      <c r="AA156" s="307"/>
      <c r="AB156" s="307"/>
      <c r="AC156" s="307"/>
      <c r="AD156" s="307"/>
      <c r="AE156" s="291"/>
      <c r="AF156" s="256"/>
      <c r="AG156" s="265"/>
      <c r="AH156" s="246"/>
      <c r="AI156" s="246"/>
      <c r="AJ156" s="246"/>
      <c r="AK156" s="255"/>
      <c r="AL156" s="460"/>
      <c r="AM156" s="461"/>
      <c r="AN156" s="461"/>
      <c r="AO156" s="461"/>
      <c r="AP156" s="461"/>
      <c r="AQ156" s="462"/>
      <c r="AR156" s="452"/>
      <c r="CB156" s="73"/>
      <c r="CC156" s="73"/>
      <c r="CD156" s="73"/>
      <c r="CE156" s="73"/>
    </row>
    <row r="157" spans="1:83" ht="24.55" customHeight="1" x14ac:dyDescent="0.65">
      <c r="A157" s="12">
        <f>IF(AG157=0,"",AG157)</f>
        <v>251</v>
      </c>
      <c r="B157" s="34"/>
      <c r="C157" s="263"/>
      <c r="D157" s="263"/>
      <c r="E157" s="311"/>
      <c r="F157" s="502" t="s">
        <v>88</v>
      </c>
      <c r="G157" s="503"/>
      <c r="H157" s="504" t="s">
        <v>1049</v>
      </c>
      <c r="I157" s="504"/>
      <c r="J157" s="504"/>
      <c r="K157" s="504"/>
      <c r="L157" s="504"/>
      <c r="M157" s="504"/>
      <c r="N157" s="504"/>
      <c r="O157" s="504"/>
      <c r="P157" s="504"/>
      <c r="Q157" s="504"/>
      <c r="R157" s="504"/>
      <c r="S157" s="504"/>
      <c r="T157" s="504"/>
      <c r="U157" s="504"/>
      <c r="V157" s="504"/>
      <c r="W157" s="504"/>
      <c r="X157" s="504"/>
      <c r="Y157" s="504"/>
      <c r="Z157" s="504"/>
      <c r="AA157" s="504"/>
      <c r="AB157" s="504"/>
      <c r="AC157" s="504"/>
      <c r="AD157" s="504"/>
      <c r="AE157" s="291"/>
      <c r="AF157" s="256"/>
      <c r="AG157" s="265">
        <v>251</v>
      </c>
      <c r="AH157" s="505" t="s">
        <v>66</v>
      </c>
      <c r="AI157" s="506"/>
      <c r="AJ157" s="507"/>
      <c r="AK157" s="255"/>
      <c r="AL157" s="460" t="s">
        <v>990</v>
      </c>
      <c r="AM157" s="461"/>
      <c r="AN157" s="461"/>
      <c r="AO157" s="461"/>
      <c r="AP157" s="461"/>
      <c r="AQ157" s="462"/>
      <c r="AR157" s="452"/>
      <c r="CB157" s="73"/>
      <c r="CC157" s="73"/>
      <c r="CD157" s="73"/>
      <c r="CE157" s="73"/>
    </row>
    <row r="158" spans="1:83" ht="18" customHeight="1" x14ac:dyDescent="0.65">
      <c r="B158" s="34"/>
      <c r="C158" s="263"/>
      <c r="D158" s="263"/>
      <c r="E158" s="311"/>
      <c r="F158" s="261"/>
      <c r="G158" s="255"/>
      <c r="H158" s="504"/>
      <c r="I158" s="504"/>
      <c r="J158" s="504"/>
      <c r="K158" s="504"/>
      <c r="L158" s="504"/>
      <c r="M158" s="504"/>
      <c r="N158" s="504"/>
      <c r="O158" s="504"/>
      <c r="P158" s="504"/>
      <c r="Q158" s="504"/>
      <c r="R158" s="504"/>
      <c r="S158" s="504"/>
      <c r="T158" s="504"/>
      <c r="U158" s="504"/>
      <c r="V158" s="504"/>
      <c r="W158" s="504"/>
      <c r="X158" s="504"/>
      <c r="Y158" s="504"/>
      <c r="Z158" s="504"/>
      <c r="AA158" s="504"/>
      <c r="AB158" s="504"/>
      <c r="AC158" s="504"/>
      <c r="AD158" s="504"/>
      <c r="AE158" s="291"/>
      <c r="AF158" s="256"/>
      <c r="AG158" s="265"/>
      <c r="AH158" s="246"/>
      <c r="AI158" s="246"/>
      <c r="AJ158" s="246"/>
      <c r="AK158" s="255"/>
      <c r="AL158" s="460"/>
      <c r="AM158" s="461"/>
      <c r="AN158" s="461"/>
      <c r="AO158" s="461"/>
      <c r="AP158" s="461"/>
      <c r="AQ158" s="462"/>
      <c r="AR158" s="452"/>
      <c r="CB158" s="73"/>
      <c r="CC158" s="73"/>
      <c r="CD158" s="73"/>
      <c r="CE158" s="73"/>
    </row>
    <row r="159" spans="1:83" ht="18" customHeight="1" x14ac:dyDescent="0.65">
      <c r="B159" s="34"/>
      <c r="C159" s="263"/>
      <c r="D159" s="263"/>
      <c r="E159" s="311"/>
      <c r="F159" s="261"/>
      <c r="G159" s="255"/>
      <c r="H159" s="504"/>
      <c r="I159" s="504"/>
      <c r="J159" s="504"/>
      <c r="K159" s="504"/>
      <c r="L159" s="504"/>
      <c r="M159" s="504"/>
      <c r="N159" s="504"/>
      <c r="O159" s="504"/>
      <c r="P159" s="504"/>
      <c r="Q159" s="504"/>
      <c r="R159" s="504"/>
      <c r="S159" s="504"/>
      <c r="T159" s="504"/>
      <c r="U159" s="504"/>
      <c r="V159" s="504"/>
      <c r="W159" s="504"/>
      <c r="X159" s="504"/>
      <c r="Y159" s="504"/>
      <c r="Z159" s="504"/>
      <c r="AA159" s="504"/>
      <c r="AB159" s="504"/>
      <c r="AC159" s="504"/>
      <c r="AD159" s="504"/>
      <c r="AE159" s="291"/>
      <c r="AF159" s="256"/>
      <c r="AG159" s="265"/>
      <c r="AH159" s="246"/>
      <c r="AI159" s="246"/>
      <c r="AJ159" s="246"/>
      <c r="AK159" s="255"/>
      <c r="AL159" s="317"/>
      <c r="AM159" s="318"/>
      <c r="AN159" s="318"/>
      <c r="AO159" s="318"/>
      <c r="AP159" s="318"/>
      <c r="AQ159" s="319"/>
      <c r="AR159" s="98"/>
      <c r="CB159" s="73"/>
      <c r="CC159" s="73"/>
      <c r="CD159" s="73"/>
      <c r="CE159" s="73"/>
    </row>
    <row r="160" spans="1:83" ht="18" customHeight="1" x14ac:dyDescent="0.65">
      <c r="B160" s="34"/>
      <c r="C160" s="263"/>
      <c r="D160" s="263"/>
      <c r="E160" s="311"/>
      <c r="F160" s="261"/>
      <c r="G160" s="255"/>
      <c r="H160" s="504"/>
      <c r="I160" s="504"/>
      <c r="J160" s="504"/>
      <c r="K160" s="504"/>
      <c r="L160" s="504"/>
      <c r="M160" s="504"/>
      <c r="N160" s="504"/>
      <c r="O160" s="504"/>
      <c r="P160" s="504"/>
      <c r="Q160" s="504"/>
      <c r="R160" s="504"/>
      <c r="S160" s="504"/>
      <c r="T160" s="504"/>
      <c r="U160" s="504"/>
      <c r="V160" s="504"/>
      <c r="W160" s="504"/>
      <c r="X160" s="504"/>
      <c r="Y160" s="504"/>
      <c r="Z160" s="504"/>
      <c r="AA160" s="504"/>
      <c r="AB160" s="504"/>
      <c r="AC160" s="504"/>
      <c r="AD160" s="504"/>
      <c r="AE160" s="291"/>
      <c r="AF160" s="256"/>
      <c r="AG160" s="265"/>
      <c r="AH160" s="246"/>
      <c r="AI160" s="246"/>
      <c r="AJ160" s="246"/>
      <c r="AK160" s="255"/>
      <c r="AL160" s="292"/>
      <c r="AM160" s="293"/>
      <c r="AN160" s="293"/>
      <c r="AO160" s="293"/>
      <c r="AP160" s="293"/>
      <c r="AQ160" s="294"/>
      <c r="AR160" s="98"/>
      <c r="CB160" s="73"/>
      <c r="CC160" s="73"/>
      <c r="CD160" s="73"/>
      <c r="CE160" s="73"/>
    </row>
    <row r="161" spans="1:83" ht="18" customHeight="1" x14ac:dyDescent="0.65">
      <c r="B161" s="34"/>
      <c r="C161" s="263"/>
      <c r="D161" s="263"/>
      <c r="E161" s="311"/>
      <c r="F161" s="261"/>
      <c r="G161" s="255"/>
      <c r="H161" s="504"/>
      <c r="I161" s="504"/>
      <c r="J161" s="504"/>
      <c r="K161" s="504"/>
      <c r="L161" s="504"/>
      <c r="M161" s="504"/>
      <c r="N161" s="504"/>
      <c r="O161" s="504"/>
      <c r="P161" s="504"/>
      <c r="Q161" s="504"/>
      <c r="R161" s="504"/>
      <c r="S161" s="504"/>
      <c r="T161" s="504"/>
      <c r="U161" s="504"/>
      <c r="V161" s="504"/>
      <c r="W161" s="504"/>
      <c r="X161" s="504"/>
      <c r="Y161" s="504"/>
      <c r="Z161" s="504"/>
      <c r="AA161" s="504"/>
      <c r="AB161" s="504"/>
      <c r="AC161" s="504"/>
      <c r="AD161" s="504"/>
      <c r="AE161" s="291"/>
      <c r="AF161" s="256"/>
      <c r="AG161" s="265"/>
      <c r="AH161" s="246"/>
      <c r="AI161" s="246"/>
      <c r="AJ161" s="246"/>
      <c r="AK161" s="255"/>
      <c r="AL161" s="292"/>
      <c r="AM161" s="293"/>
      <c r="AN161" s="293"/>
      <c r="AO161" s="293"/>
      <c r="AP161" s="293"/>
      <c r="AQ161" s="294"/>
      <c r="AR161" s="98"/>
      <c r="CB161" s="73"/>
      <c r="CC161" s="73"/>
      <c r="CD161" s="73"/>
      <c r="CE161" s="73"/>
    </row>
    <row r="162" spans="1:83" ht="18" customHeight="1" x14ac:dyDescent="0.65">
      <c r="B162" s="34"/>
      <c r="C162" s="263"/>
      <c r="D162" s="263"/>
      <c r="E162" s="311"/>
      <c r="F162" s="261"/>
      <c r="G162" s="255"/>
      <c r="H162" s="504"/>
      <c r="I162" s="504"/>
      <c r="J162" s="504"/>
      <c r="K162" s="504"/>
      <c r="L162" s="504"/>
      <c r="M162" s="504"/>
      <c r="N162" s="504"/>
      <c r="O162" s="504"/>
      <c r="P162" s="504"/>
      <c r="Q162" s="504"/>
      <c r="R162" s="504"/>
      <c r="S162" s="504"/>
      <c r="T162" s="504"/>
      <c r="U162" s="504"/>
      <c r="V162" s="504"/>
      <c r="W162" s="504"/>
      <c r="X162" s="504"/>
      <c r="Y162" s="504"/>
      <c r="Z162" s="504"/>
      <c r="AA162" s="504"/>
      <c r="AB162" s="504"/>
      <c r="AC162" s="504"/>
      <c r="AD162" s="504"/>
      <c r="AE162" s="291"/>
      <c r="AF162" s="256"/>
      <c r="AG162" s="265"/>
      <c r="AH162" s="246"/>
      <c r="AI162" s="246"/>
      <c r="AJ162" s="246"/>
      <c r="AK162" s="255"/>
      <c r="AL162" s="292"/>
      <c r="AM162" s="293"/>
      <c r="AN162" s="293"/>
      <c r="AO162" s="293"/>
      <c r="AP162" s="293"/>
      <c r="AQ162" s="294"/>
      <c r="AR162" s="98"/>
      <c r="CB162" s="73"/>
      <c r="CC162" s="73"/>
      <c r="CD162" s="73"/>
      <c r="CE162" s="73"/>
    </row>
    <row r="163" spans="1:83" ht="18" customHeight="1" x14ac:dyDescent="0.65">
      <c r="B163" s="34"/>
      <c r="C163" s="263"/>
      <c r="D163" s="263"/>
      <c r="E163" s="311"/>
      <c r="F163" s="261"/>
      <c r="G163" s="255"/>
      <c r="H163" s="504"/>
      <c r="I163" s="504"/>
      <c r="J163" s="504"/>
      <c r="K163" s="504"/>
      <c r="L163" s="504"/>
      <c r="M163" s="504"/>
      <c r="N163" s="504"/>
      <c r="O163" s="504"/>
      <c r="P163" s="504"/>
      <c r="Q163" s="504"/>
      <c r="R163" s="504"/>
      <c r="S163" s="504"/>
      <c r="T163" s="504"/>
      <c r="U163" s="504"/>
      <c r="V163" s="504"/>
      <c r="W163" s="504"/>
      <c r="X163" s="504"/>
      <c r="Y163" s="504"/>
      <c r="Z163" s="504"/>
      <c r="AA163" s="504"/>
      <c r="AB163" s="504"/>
      <c r="AC163" s="504"/>
      <c r="AD163" s="504"/>
      <c r="AE163" s="291"/>
      <c r="AF163" s="256"/>
      <c r="AG163" s="265"/>
      <c r="AH163" s="246"/>
      <c r="AI163" s="246"/>
      <c r="AJ163" s="246"/>
      <c r="AK163" s="255"/>
      <c r="AL163" s="292"/>
      <c r="AM163" s="293"/>
      <c r="AN163" s="293"/>
      <c r="AO163" s="293"/>
      <c r="AP163" s="293"/>
      <c r="AQ163" s="294"/>
      <c r="AR163" s="98"/>
      <c r="CB163" s="73"/>
      <c r="CC163" s="73"/>
      <c r="CD163" s="73"/>
      <c r="CE163" s="73"/>
    </row>
    <row r="164" spans="1:83" ht="18" customHeight="1" x14ac:dyDescent="0.65">
      <c r="B164" s="34"/>
      <c r="C164" s="263"/>
      <c r="D164" s="263"/>
      <c r="E164" s="311"/>
      <c r="F164" s="261"/>
      <c r="G164" s="255"/>
      <c r="H164" s="504"/>
      <c r="I164" s="504"/>
      <c r="J164" s="504"/>
      <c r="K164" s="504"/>
      <c r="L164" s="504"/>
      <c r="M164" s="504"/>
      <c r="N164" s="504"/>
      <c r="O164" s="504"/>
      <c r="P164" s="504"/>
      <c r="Q164" s="504"/>
      <c r="R164" s="504"/>
      <c r="S164" s="504"/>
      <c r="T164" s="504"/>
      <c r="U164" s="504"/>
      <c r="V164" s="504"/>
      <c r="W164" s="504"/>
      <c r="X164" s="504"/>
      <c r="Y164" s="504"/>
      <c r="Z164" s="504"/>
      <c r="AA164" s="504"/>
      <c r="AB164" s="504"/>
      <c r="AC164" s="504"/>
      <c r="AD164" s="504"/>
      <c r="AE164" s="291"/>
      <c r="AF164" s="256"/>
      <c r="AG164" s="265"/>
      <c r="AH164" s="246"/>
      <c r="AI164" s="246"/>
      <c r="AJ164" s="246"/>
      <c r="AK164" s="255"/>
      <c r="AL164" s="292"/>
      <c r="AM164" s="293"/>
      <c r="AN164" s="293"/>
      <c r="AO164" s="293"/>
      <c r="AP164" s="293"/>
      <c r="AQ164" s="294"/>
      <c r="AR164" s="98"/>
      <c r="CB164" s="73"/>
      <c r="CC164" s="73"/>
      <c r="CD164" s="73"/>
      <c r="CE164" s="73"/>
    </row>
    <row r="165" spans="1:83" ht="18" customHeight="1" x14ac:dyDescent="0.65">
      <c r="B165" s="34"/>
      <c r="C165" s="263"/>
      <c r="D165" s="263"/>
      <c r="E165" s="311"/>
      <c r="F165" s="261"/>
      <c r="G165" s="255"/>
      <c r="H165" s="504"/>
      <c r="I165" s="504"/>
      <c r="J165" s="504"/>
      <c r="K165" s="504"/>
      <c r="L165" s="504"/>
      <c r="M165" s="504"/>
      <c r="N165" s="504"/>
      <c r="O165" s="504"/>
      <c r="P165" s="504"/>
      <c r="Q165" s="504"/>
      <c r="R165" s="504"/>
      <c r="S165" s="504"/>
      <c r="T165" s="504"/>
      <c r="U165" s="504"/>
      <c r="V165" s="504"/>
      <c r="W165" s="504"/>
      <c r="X165" s="504"/>
      <c r="Y165" s="504"/>
      <c r="Z165" s="504"/>
      <c r="AA165" s="504"/>
      <c r="AB165" s="504"/>
      <c r="AC165" s="504"/>
      <c r="AD165" s="504"/>
      <c r="AE165" s="291"/>
      <c r="AF165" s="256"/>
      <c r="AG165" s="265"/>
      <c r="AH165" s="246"/>
      <c r="AI165" s="246"/>
      <c r="AJ165" s="246"/>
      <c r="AK165" s="255"/>
      <c r="AL165" s="292"/>
      <c r="AM165" s="293"/>
      <c r="AN165" s="293"/>
      <c r="AO165" s="293"/>
      <c r="AP165" s="293"/>
      <c r="AQ165" s="294"/>
      <c r="AR165" s="98"/>
      <c r="CB165" s="73"/>
      <c r="CC165" s="73"/>
      <c r="CD165" s="73"/>
      <c r="CE165" s="73"/>
    </row>
    <row r="166" spans="1:83" ht="18" customHeight="1" thickBot="1" x14ac:dyDescent="0.7">
      <c r="B166" s="34"/>
      <c r="C166" s="263"/>
      <c r="D166" s="263"/>
      <c r="E166" s="311"/>
      <c r="F166" s="261"/>
      <c r="G166" s="255"/>
      <c r="H166" s="307"/>
      <c r="I166" s="307"/>
      <c r="J166" s="307"/>
      <c r="K166" s="307"/>
      <c r="L166" s="307"/>
      <c r="M166" s="307"/>
      <c r="N166" s="307"/>
      <c r="O166" s="307"/>
      <c r="P166" s="307"/>
      <c r="Q166" s="307"/>
      <c r="R166" s="307"/>
      <c r="S166" s="307"/>
      <c r="T166" s="307"/>
      <c r="U166" s="307"/>
      <c r="V166" s="307"/>
      <c r="W166" s="307"/>
      <c r="X166" s="307"/>
      <c r="Y166" s="307"/>
      <c r="Z166" s="307"/>
      <c r="AA166" s="307"/>
      <c r="AB166" s="307"/>
      <c r="AC166" s="307"/>
      <c r="AD166" s="307"/>
      <c r="AE166" s="291"/>
      <c r="AF166" s="256"/>
      <c r="AG166" s="265"/>
      <c r="AH166" s="246"/>
      <c r="AI166" s="246"/>
      <c r="AJ166" s="246"/>
      <c r="AK166" s="255"/>
      <c r="AL166" s="292"/>
      <c r="AM166" s="293"/>
      <c r="AN166" s="293"/>
      <c r="AO166" s="293"/>
      <c r="AP166" s="293"/>
      <c r="AQ166" s="294"/>
      <c r="AR166" s="98"/>
      <c r="CB166" s="73"/>
      <c r="CC166" s="73"/>
      <c r="CD166" s="73"/>
      <c r="CE166" s="73"/>
    </row>
    <row r="167" spans="1:83" ht="18" customHeight="1" x14ac:dyDescent="0.65">
      <c r="B167" s="34"/>
      <c r="C167" s="263"/>
      <c r="D167" s="263"/>
      <c r="E167" s="311"/>
      <c r="F167" s="261"/>
      <c r="G167" s="255" t="s">
        <v>69</v>
      </c>
      <c r="H167" s="583" t="s">
        <v>1050</v>
      </c>
      <c r="I167" s="584"/>
      <c r="J167" s="584"/>
      <c r="K167" s="584"/>
      <c r="L167" s="584"/>
      <c r="M167" s="584"/>
      <c r="N167" s="584"/>
      <c r="O167" s="584"/>
      <c r="P167" s="584"/>
      <c r="Q167" s="584"/>
      <c r="R167" s="584"/>
      <c r="S167" s="584"/>
      <c r="T167" s="584"/>
      <c r="U167" s="584"/>
      <c r="V167" s="584"/>
      <c r="W167" s="584"/>
      <c r="X167" s="584"/>
      <c r="Y167" s="584"/>
      <c r="Z167" s="584"/>
      <c r="AA167" s="584"/>
      <c r="AB167" s="584"/>
      <c r="AC167" s="584"/>
      <c r="AD167" s="585"/>
      <c r="AE167" s="291"/>
      <c r="AF167" s="256"/>
      <c r="AG167" s="265"/>
      <c r="AH167" s="246"/>
      <c r="AI167" s="246"/>
      <c r="AJ167" s="246"/>
      <c r="AK167" s="255"/>
      <c r="AL167" s="292"/>
      <c r="AM167" s="293"/>
      <c r="AN167" s="293"/>
      <c r="AO167" s="293"/>
      <c r="AP167" s="293"/>
      <c r="AQ167" s="294"/>
      <c r="AR167" s="98"/>
      <c r="CB167" s="73"/>
      <c r="CC167" s="73"/>
      <c r="CD167" s="73"/>
      <c r="CE167" s="73"/>
    </row>
    <row r="168" spans="1:83" ht="18" customHeight="1" x14ac:dyDescent="0.65">
      <c r="B168" s="34"/>
      <c r="C168" s="263"/>
      <c r="D168" s="263"/>
      <c r="E168" s="311"/>
      <c r="F168" s="261"/>
      <c r="G168" s="255"/>
      <c r="H168" s="611"/>
      <c r="I168" s="504"/>
      <c r="J168" s="504"/>
      <c r="K168" s="504"/>
      <c r="L168" s="504"/>
      <c r="M168" s="504"/>
      <c r="N168" s="504"/>
      <c r="O168" s="504"/>
      <c r="P168" s="504"/>
      <c r="Q168" s="504"/>
      <c r="R168" s="504"/>
      <c r="S168" s="504"/>
      <c r="T168" s="504"/>
      <c r="U168" s="504"/>
      <c r="V168" s="504"/>
      <c r="W168" s="504"/>
      <c r="X168" s="504"/>
      <c r="Y168" s="504"/>
      <c r="Z168" s="504"/>
      <c r="AA168" s="504"/>
      <c r="AB168" s="504"/>
      <c r="AC168" s="504"/>
      <c r="AD168" s="612"/>
      <c r="AE168" s="291"/>
      <c r="AF168" s="256"/>
      <c r="AG168" s="265"/>
      <c r="AH168" s="246"/>
      <c r="AI168" s="246"/>
      <c r="AJ168" s="246"/>
      <c r="AK168" s="255"/>
      <c r="AL168" s="292"/>
      <c r="AM168" s="293"/>
      <c r="AN168" s="293"/>
      <c r="AO168" s="293"/>
      <c r="AP168" s="293"/>
      <c r="AQ168" s="294"/>
      <c r="AR168" s="98"/>
      <c r="CB168" s="73"/>
      <c r="CC168" s="73"/>
      <c r="CD168" s="73"/>
      <c r="CE168" s="73"/>
    </row>
    <row r="169" spans="1:83" ht="18" customHeight="1" x14ac:dyDescent="0.65">
      <c r="B169" s="34"/>
      <c r="C169" s="263"/>
      <c r="D169" s="263"/>
      <c r="E169" s="311"/>
      <c r="F169" s="261"/>
      <c r="G169" s="255"/>
      <c r="H169" s="611"/>
      <c r="I169" s="504"/>
      <c r="J169" s="504"/>
      <c r="K169" s="504"/>
      <c r="L169" s="504"/>
      <c r="M169" s="504"/>
      <c r="N169" s="504"/>
      <c r="O169" s="504"/>
      <c r="P169" s="504"/>
      <c r="Q169" s="504"/>
      <c r="R169" s="504"/>
      <c r="S169" s="504"/>
      <c r="T169" s="504"/>
      <c r="U169" s="504"/>
      <c r="V169" s="504"/>
      <c r="W169" s="504"/>
      <c r="X169" s="504"/>
      <c r="Y169" s="504"/>
      <c r="Z169" s="504"/>
      <c r="AA169" s="504"/>
      <c r="AB169" s="504"/>
      <c r="AC169" s="504"/>
      <c r="AD169" s="612"/>
      <c r="AE169" s="291"/>
      <c r="AF169" s="256"/>
      <c r="AG169" s="265"/>
      <c r="AH169" s="246"/>
      <c r="AI169" s="246"/>
      <c r="AJ169" s="246"/>
      <c r="AK169" s="255"/>
      <c r="AL169" s="292"/>
      <c r="AM169" s="293"/>
      <c r="AN169" s="293"/>
      <c r="AO169" s="293"/>
      <c r="AP169" s="293"/>
      <c r="AQ169" s="294"/>
      <c r="AR169" s="98"/>
      <c r="CB169" s="73"/>
      <c r="CC169" s="73"/>
      <c r="CD169" s="73"/>
      <c r="CE169" s="73"/>
    </row>
    <row r="170" spans="1:83" ht="18" customHeight="1" x14ac:dyDescent="0.65">
      <c r="B170" s="34"/>
      <c r="C170" s="263"/>
      <c r="D170" s="263"/>
      <c r="E170" s="311"/>
      <c r="F170" s="261"/>
      <c r="G170" s="255"/>
      <c r="H170" s="611"/>
      <c r="I170" s="504"/>
      <c r="J170" s="504"/>
      <c r="K170" s="504"/>
      <c r="L170" s="504"/>
      <c r="M170" s="504"/>
      <c r="N170" s="504"/>
      <c r="O170" s="504"/>
      <c r="P170" s="504"/>
      <c r="Q170" s="504"/>
      <c r="R170" s="504"/>
      <c r="S170" s="504"/>
      <c r="T170" s="504"/>
      <c r="U170" s="504"/>
      <c r="V170" s="504"/>
      <c r="W170" s="504"/>
      <c r="X170" s="504"/>
      <c r="Y170" s="504"/>
      <c r="Z170" s="504"/>
      <c r="AA170" s="504"/>
      <c r="AB170" s="504"/>
      <c r="AC170" s="504"/>
      <c r="AD170" s="612"/>
      <c r="AE170" s="291"/>
      <c r="AF170" s="256"/>
      <c r="AG170" s="265"/>
      <c r="AH170" s="246"/>
      <c r="AI170" s="246"/>
      <c r="AJ170" s="246"/>
      <c r="AK170" s="255"/>
      <c r="AL170" s="292"/>
      <c r="AM170" s="293"/>
      <c r="AN170" s="293"/>
      <c r="AO170" s="293"/>
      <c r="AP170" s="293"/>
      <c r="AQ170" s="294"/>
      <c r="AR170" s="98"/>
      <c r="CB170" s="73"/>
      <c r="CC170" s="73"/>
      <c r="CD170" s="73"/>
      <c r="CE170" s="73"/>
    </row>
    <row r="171" spans="1:83" ht="18" customHeight="1" x14ac:dyDescent="0.65">
      <c r="B171" s="34"/>
      <c r="C171" s="263"/>
      <c r="D171" s="263"/>
      <c r="E171" s="311"/>
      <c r="F171" s="261"/>
      <c r="G171" s="255"/>
      <c r="H171" s="611"/>
      <c r="I171" s="504"/>
      <c r="J171" s="504"/>
      <c r="K171" s="504"/>
      <c r="L171" s="504"/>
      <c r="M171" s="504"/>
      <c r="N171" s="504"/>
      <c r="O171" s="504"/>
      <c r="P171" s="504"/>
      <c r="Q171" s="504"/>
      <c r="R171" s="504"/>
      <c r="S171" s="504"/>
      <c r="T171" s="504"/>
      <c r="U171" s="504"/>
      <c r="V171" s="504"/>
      <c r="W171" s="504"/>
      <c r="X171" s="504"/>
      <c r="Y171" s="504"/>
      <c r="Z171" s="504"/>
      <c r="AA171" s="504"/>
      <c r="AB171" s="504"/>
      <c r="AC171" s="504"/>
      <c r="AD171" s="612"/>
      <c r="AE171" s="291"/>
      <c r="AF171" s="256"/>
      <c r="AG171" s="265"/>
      <c r="AH171" s="246"/>
      <c r="AI171" s="246"/>
      <c r="AJ171" s="246"/>
      <c r="AK171" s="255"/>
      <c r="AL171" s="292"/>
      <c r="AM171" s="293"/>
      <c r="AN171" s="293"/>
      <c r="AO171" s="293"/>
      <c r="AP171" s="293"/>
      <c r="AQ171" s="294"/>
      <c r="AR171" s="98"/>
      <c r="CB171" s="73"/>
      <c r="CC171" s="73"/>
      <c r="CD171" s="73"/>
      <c r="CE171" s="73"/>
    </row>
    <row r="172" spans="1:83" ht="18" customHeight="1" thickBot="1" x14ac:dyDescent="0.7">
      <c r="B172" s="34"/>
      <c r="C172" s="263"/>
      <c r="D172" s="263"/>
      <c r="E172" s="311"/>
      <c r="F172" s="261"/>
      <c r="G172" s="255"/>
      <c r="H172" s="586"/>
      <c r="I172" s="587"/>
      <c r="J172" s="587"/>
      <c r="K172" s="587"/>
      <c r="L172" s="587"/>
      <c r="M172" s="587"/>
      <c r="N172" s="587"/>
      <c r="O172" s="587"/>
      <c r="P172" s="587"/>
      <c r="Q172" s="587"/>
      <c r="R172" s="587"/>
      <c r="S172" s="587"/>
      <c r="T172" s="587"/>
      <c r="U172" s="587"/>
      <c r="V172" s="587"/>
      <c r="W172" s="587"/>
      <c r="X172" s="587"/>
      <c r="Y172" s="587"/>
      <c r="Z172" s="587"/>
      <c r="AA172" s="587"/>
      <c r="AB172" s="587"/>
      <c r="AC172" s="587"/>
      <c r="AD172" s="588"/>
      <c r="AE172" s="291"/>
      <c r="AF172" s="256"/>
      <c r="AG172" s="265"/>
      <c r="AH172" s="246"/>
      <c r="AI172" s="246"/>
      <c r="AJ172" s="246"/>
      <c r="AK172" s="255"/>
      <c r="AL172" s="292"/>
      <c r="AM172" s="293"/>
      <c r="AN172" s="293"/>
      <c r="AO172" s="293"/>
      <c r="AP172" s="293"/>
      <c r="AQ172" s="294"/>
      <c r="AR172" s="98"/>
      <c r="CB172" s="73"/>
      <c r="CC172" s="73"/>
      <c r="CD172" s="73"/>
      <c r="CE172" s="73"/>
    </row>
    <row r="173" spans="1:83" ht="18" customHeight="1" x14ac:dyDescent="0.65">
      <c r="A173" s="12" t="str">
        <f>IF(AG156=0,"",AG156)</f>
        <v/>
      </c>
      <c r="B173" s="34"/>
      <c r="E173" s="35"/>
      <c r="F173" s="36"/>
      <c r="I173" s="72"/>
      <c r="J173" s="72"/>
      <c r="K173" s="72"/>
      <c r="L173" s="72"/>
      <c r="M173" s="72"/>
      <c r="N173" s="72"/>
      <c r="O173" s="72"/>
      <c r="P173" s="72"/>
      <c r="Q173" s="72"/>
      <c r="R173" s="72"/>
      <c r="S173" s="72"/>
      <c r="T173" s="72"/>
      <c r="U173" s="72"/>
      <c r="V173" s="72"/>
      <c r="W173" s="72"/>
      <c r="X173" s="72"/>
      <c r="Y173" s="72"/>
      <c r="Z173" s="72"/>
      <c r="AA173" s="72"/>
      <c r="AB173" s="72"/>
      <c r="AC173" s="72"/>
      <c r="AD173" s="72"/>
      <c r="AE173" s="37"/>
      <c r="AF173" s="38"/>
      <c r="AL173" s="57"/>
      <c r="AM173" s="58"/>
      <c r="AN173" s="58"/>
      <c r="AO173" s="58"/>
      <c r="AP173" s="58"/>
      <c r="AQ173" s="59"/>
      <c r="AR173" s="98"/>
      <c r="CB173" s="73"/>
      <c r="CC173" s="73"/>
      <c r="CD173" s="73"/>
      <c r="CE173" s="73"/>
    </row>
    <row r="174" spans="1:83" ht="27.75" customHeight="1" x14ac:dyDescent="0.65">
      <c r="A174" s="12">
        <f t="shared" si="2"/>
        <v>26</v>
      </c>
      <c r="B174" s="616" t="s">
        <v>475</v>
      </c>
      <c r="C174" s="617"/>
      <c r="D174" s="617"/>
      <c r="E174" s="618"/>
      <c r="F174" s="492" t="s">
        <v>38</v>
      </c>
      <c r="G174" s="493"/>
      <c r="H174" s="468" t="s">
        <v>476</v>
      </c>
      <c r="I174" s="468"/>
      <c r="J174" s="468"/>
      <c r="K174" s="468"/>
      <c r="L174" s="468"/>
      <c r="M174" s="468"/>
      <c r="N174" s="468"/>
      <c r="O174" s="468"/>
      <c r="P174" s="468"/>
      <c r="Q174" s="468"/>
      <c r="R174" s="468"/>
      <c r="S174" s="468"/>
      <c r="T174" s="468"/>
      <c r="U174" s="468"/>
      <c r="V174" s="468"/>
      <c r="W174" s="468"/>
      <c r="X174" s="468"/>
      <c r="Y174" s="468"/>
      <c r="Z174" s="468"/>
      <c r="AA174" s="468"/>
      <c r="AB174" s="468"/>
      <c r="AC174" s="468"/>
      <c r="AD174" s="468"/>
      <c r="AE174" s="37"/>
      <c r="AF174" s="38"/>
      <c r="AG174" s="121">
        <v>26</v>
      </c>
      <c r="AH174" s="457" t="s">
        <v>20</v>
      </c>
      <c r="AI174" s="458"/>
      <c r="AJ174" s="459"/>
      <c r="AL174" s="518" t="s">
        <v>720</v>
      </c>
      <c r="AM174" s="519"/>
      <c r="AN174" s="519"/>
      <c r="AO174" s="519"/>
      <c r="AP174" s="519"/>
      <c r="AQ174" s="520"/>
      <c r="AR174" s="452">
        <f>VLOOKUP(AH174,$CD$6:$CE$11,2,FALSE)</f>
        <v>0</v>
      </c>
      <c r="CB174" s="73"/>
      <c r="CC174" s="73"/>
      <c r="CD174" s="73"/>
      <c r="CE174" s="73"/>
    </row>
    <row r="175" spans="1:83" ht="18" customHeight="1" x14ac:dyDescent="0.65">
      <c r="A175" s="12" t="str">
        <f t="shared" si="2"/>
        <v/>
      </c>
      <c r="B175" s="616"/>
      <c r="C175" s="617"/>
      <c r="D175" s="617"/>
      <c r="E175" s="618"/>
      <c r="F175" s="36"/>
      <c r="I175" s="72"/>
      <c r="J175" s="72"/>
      <c r="K175" s="72"/>
      <c r="L175" s="72"/>
      <c r="M175" s="72"/>
      <c r="N175" s="72"/>
      <c r="O175" s="72"/>
      <c r="P175" s="72"/>
      <c r="Q175" s="72"/>
      <c r="R175" s="72"/>
      <c r="S175" s="72"/>
      <c r="T175" s="72"/>
      <c r="U175" s="72"/>
      <c r="V175" s="72"/>
      <c r="W175" s="72"/>
      <c r="X175" s="72"/>
      <c r="Y175" s="72"/>
      <c r="Z175" s="72"/>
      <c r="AA175" s="72"/>
      <c r="AB175" s="72"/>
      <c r="AC175" s="72"/>
      <c r="AD175" s="72"/>
      <c r="AE175" s="37"/>
      <c r="AF175" s="38"/>
      <c r="AL175" s="518"/>
      <c r="AM175" s="519"/>
      <c r="AN175" s="519"/>
      <c r="AO175" s="519"/>
      <c r="AP175" s="519"/>
      <c r="AQ175" s="520"/>
      <c r="AR175" s="452"/>
      <c r="CB175" s="73"/>
      <c r="CC175" s="73"/>
      <c r="CD175" s="73"/>
      <c r="CE175" s="73"/>
    </row>
    <row r="176" spans="1:83" ht="27.75" customHeight="1" x14ac:dyDescent="0.65">
      <c r="A176" s="12">
        <f t="shared" si="2"/>
        <v>27</v>
      </c>
      <c r="B176" s="616"/>
      <c r="C176" s="617"/>
      <c r="D176" s="617"/>
      <c r="E176" s="618"/>
      <c r="F176" s="492" t="s">
        <v>85</v>
      </c>
      <c r="G176" s="493"/>
      <c r="H176" s="521" t="s">
        <v>477</v>
      </c>
      <c r="I176" s="521"/>
      <c r="J176" s="521"/>
      <c r="K176" s="521"/>
      <c r="L176" s="521"/>
      <c r="M176" s="521"/>
      <c r="N176" s="521"/>
      <c r="O176" s="521"/>
      <c r="P176" s="521"/>
      <c r="Q176" s="521"/>
      <c r="R176" s="521"/>
      <c r="S176" s="521"/>
      <c r="T176" s="521"/>
      <c r="U176" s="521"/>
      <c r="V176" s="521"/>
      <c r="W176" s="521"/>
      <c r="X176" s="521"/>
      <c r="Y176" s="521"/>
      <c r="Z176" s="521"/>
      <c r="AA176" s="521"/>
      <c r="AB176" s="521"/>
      <c r="AC176" s="521"/>
      <c r="AD176" s="521"/>
      <c r="AE176" s="37"/>
      <c r="AF176" s="102"/>
      <c r="AG176" s="121">
        <v>27</v>
      </c>
      <c r="AH176" s="494" t="s">
        <v>66</v>
      </c>
      <c r="AI176" s="495"/>
      <c r="AJ176" s="496"/>
      <c r="AK176" s="103"/>
      <c r="AL176" s="571" t="s">
        <v>719</v>
      </c>
      <c r="AM176" s="572"/>
      <c r="AN176" s="572"/>
      <c r="AO176" s="572"/>
      <c r="AP176" s="572"/>
      <c r="AQ176" s="573"/>
      <c r="AR176" s="79"/>
      <c r="CB176" s="73"/>
      <c r="CC176" s="73"/>
      <c r="CD176" s="73"/>
      <c r="CE176" s="73"/>
    </row>
    <row r="177" spans="1:83" ht="27.75" customHeight="1" x14ac:dyDescent="0.65">
      <c r="A177" s="12" t="str">
        <f t="shared" si="2"/>
        <v/>
      </c>
      <c r="B177" s="34"/>
      <c r="E177" s="35"/>
      <c r="F177" s="36"/>
      <c r="H177" s="521"/>
      <c r="I177" s="521"/>
      <c r="J177" s="521"/>
      <c r="K177" s="521"/>
      <c r="L177" s="521"/>
      <c r="M177" s="521"/>
      <c r="N177" s="521"/>
      <c r="O177" s="521"/>
      <c r="P177" s="521"/>
      <c r="Q177" s="521"/>
      <c r="R177" s="521"/>
      <c r="S177" s="521"/>
      <c r="T177" s="521"/>
      <c r="U177" s="521"/>
      <c r="V177" s="521"/>
      <c r="W177" s="521"/>
      <c r="X177" s="521"/>
      <c r="Y177" s="521"/>
      <c r="Z177" s="521"/>
      <c r="AA177" s="521"/>
      <c r="AB177" s="521"/>
      <c r="AC177" s="521"/>
      <c r="AD177" s="521"/>
      <c r="AE177" s="37"/>
      <c r="AF177" s="38"/>
      <c r="AK177" s="3"/>
      <c r="AL177" s="571"/>
      <c r="AM177" s="572"/>
      <c r="AN177" s="572"/>
      <c r="AO177" s="572"/>
      <c r="AP177" s="572"/>
      <c r="AQ177" s="573"/>
      <c r="AR177" s="41"/>
      <c r="CB177" s="73"/>
      <c r="CC177" s="73"/>
      <c r="CD177" s="73"/>
      <c r="CE177" s="73"/>
    </row>
    <row r="178" spans="1:83" ht="27.75" customHeight="1" x14ac:dyDescent="0.65">
      <c r="A178" s="12" t="str">
        <f t="shared" si="2"/>
        <v/>
      </c>
      <c r="B178" s="34"/>
      <c r="E178" s="35"/>
      <c r="F178" s="36"/>
      <c r="H178" s="521"/>
      <c r="I178" s="521"/>
      <c r="J178" s="521"/>
      <c r="K178" s="521"/>
      <c r="L178" s="521"/>
      <c r="M178" s="521"/>
      <c r="N178" s="521"/>
      <c r="O178" s="521"/>
      <c r="P178" s="521"/>
      <c r="Q178" s="521"/>
      <c r="R178" s="521"/>
      <c r="S178" s="521"/>
      <c r="T178" s="521"/>
      <c r="U178" s="521"/>
      <c r="V178" s="521"/>
      <c r="W178" s="521"/>
      <c r="X178" s="521"/>
      <c r="Y178" s="521"/>
      <c r="Z178" s="521"/>
      <c r="AA178" s="521"/>
      <c r="AB178" s="521"/>
      <c r="AC178" s="521"/>
      <c r="AD178" s="521"/>
      <c r="AE178" s="37"/>
      <c r="AF178" s="38"/>
      <c r="AL178" s="39"/>
      <c r="AQ178" s="40"/>
      <c r="AR178" s="49"/>
      <c r="CB178" s="73"/>
      <c r="CC178" s="73"/>
      <c r="CD178" s="73"/>
      <c r="CE178" s="73"/>
    </row>
    <row r="179" spans="1:83" ht="18" customHeight="1" x14ac:dyDescent="0.65">
      <c r="A179" s="12" t="str">
        <f t="shared" si="2"/>
        <v/>
      </c>
      <c r="B179" s="34"/>
      <c r="E179" s="35"/>
      <c r="F179" s="36"/>
      <c r="I179" s="72"/>
      <c r="J179" s="72"/>
      <c r="K179" s="72"/>
      <c r="L179" s="72"/>
      <c r="M179" s="72"/>
      <c r="N179" s="72"/>
      <c r="O179" s="72"/>
      <c r="P179" s="72"/>
      <c r="Q179" s="72"/>
      <c r="R179" s="72"/>
      <c r="S179" s="72"/>
      <c r="T179" s="72"/>
      <c r="U179" s="72"/>
      <c r="V179" s="72"/>
      <c r="W179" s="72"/>
      <c r="X179" s="72"/>
      <c r="Y179" s="72"/>
      <c r="Z179" s="72"/>
      <c r="AA179" s="72"/>
      <c r="AB179" s="72"/>
      <c r="AC179" s="72"/>
      <c r="AD179" s="72"/>
      <c r="AE179" s="37"/>
      <c r="AF179" s="38"/>
      <c r="AL179" s="39"/>
      <c r="AQ179" s="40"/>
      <c r="AR179" s="49"/>
      <c r="CB179" s="73"/>
      <c r="CC179" s="73"/>
      <c r="CD179" s="73"/>
      <c r="CE179" s="73"/>
    </row>
    <row r="180" spans="1:83" ht="27.75" customHeight="1" x14ac:dyDescent="0.65">
      <c r="A180" s="12">
        <f t="shared" si="2"/>
        <v>28</v>
      </c>
      <c r="B180" s="34"/>
      <c r="E180" s="35"/>
      <c r="F180" s="492" t="s">
        <v>213</v>
      </c>
      <c r="G180" s="493"/>
      <c r="H180" s="468" t="s">
        <v>478</v>
      </c>
      <c r="I180" s="468"/>
      <c r="J180" s="468"/>
      <c r="K180" s="468"/>
      <c r="L180" s="468"/>
      <c r="M180" s="468"/>
      <c r="N180" s="468"/>
      <c r="O180" s="468"/>
      <c r="P180" s="468"/>
      <c r="Q180" s="468"/>
      <c r="R180" s="468"/>
      <c r="S180" s="468"/>
      <c r="T180" s="468"/>
      <c r="U180" s="468"/>
      <c r="V180" s="468"/>
      <c r="W180" s="468"/>
      <c r="X180" s="468"/>
      <c r="Y180" s="468"/>
      <c r="Z180" s="468"/>
      <c r="AA180" s="468"/>
      <c r="AB180" s="468"/>
      <c r="AC180" s="468"/>
      <c r="AD180" s="468"/>
      <c r="AE180" s="37"/>
      <c r="AF180" s="38"/>
      <c r="AG180" s="121">
        <v>28</v>
      </c>
      <c r="AH180" s="457" t="s">
        <v>20</v>
      </c>
      <c r="AI180" s="458"/>
      <c r="AJ180" s="459"/>
      <c r="AL180" s="518" t="s">
        <v>718</v>
      </c>
      <c r="AM180" s="519"/>
      <c r="AN180" s="519"/>
      <c r="AO180" s="519"/>
      <c r="AP180" s="519"/>
      <c r="AQ180" s="520"/>
      <c r="AR180" s="452">
        <f>VLOOKUP(AH180,$CD$6:$CE$11,2,FALSE)</f>
        <v>0</v>
      </c>
      <c r="CB180" s="73"/>
      <c r="CC180" s="73"/>
      <c r="CD180" s="73"/>
      <c r="CE180" s="73"/>
    </row>
    <row r="181" spans="1:83" ht="18" customHeight="1" x14ac:dyDescent="0.65">
      <c r="A181" s="12" t="str">
        <f t="shared" si="2"/>
        <v/>
      </c>
      <c r="B181" s="34"/>
      <c r="E181" s="35"/>
      <c r="F181" s="36"/>
      <c r="I181" s="72"/>
      <c r="J181" s="72"/>
      <c r="K181" s="72"/>
      <c r="L181" s="72"/>
      <c r="M181" s="72"/>
      <c r="N181" s="72"/>
      <c r="O181" s="72"/>
      <c r="P181" s="72"/>
      <c r="Q181" s="72"/>
      <c r="R181" s="72"/>
      <c r="S181" s="72"/>
      <c r="T181" s="72"/>
      <c r="U181" s="72"/>
      <c r="V181" s="72"/>
      <c r="W181" s="72"/>
      <c r="X181" s="72"/>
      <c r="Y181" s="72"/>
      <c r="Z181" s="72"/>
      <c r="AA181" s="72"/>
      <c r="AB181" s="72"/>
      <c r="AC181" s="72"/>
      <c r="AD181" s="72"/>
      <c r="AE181" s="37"/>
      <c r="AF181" s="38"/>
      <c r="AL181" s="518"/>
      <c r="AM181" s="519"/>
      <c r="AN181" s="519"/>
      <c r="AO181" s="519"/>
      <c r="AP181" s="519"/>
      <c r="AQ181" s="520"/>
      <c r="AR181" s="452"/>
      <c r="CB181" s="73"/>
      <c r="CC181" s="73"/>
      <c r="CD181" s="73"/>
      <c r="CE181" s="73"/>
    </row>
    <row r="182" spans="1:83" ht="18" customHeight="1" x14ac:dyDescent="0.65">
      <c r="A182" s="12" t="str">
        <f t="shared" si="2"/>
        <v/>
      </c>
      <c r="B182" s="34"/>
      <c r="E182" s="35"/>
      <c r="F182" s="36"/>
      <c r="I182" s="72"/>
      <c r="J182" s="72"/>
      <c r="K182" s="72"/>
      <c r="L182" s="72"/>
      <c r="M182" s="72"/>
      <c r="N182" s="72"/>
      <c r="O182" s="72"/>
      <c r="P182" s="72"/>
      <c r="Q182" s="72"/>
      <c r="R182" s="72"/>
      <c r="S182" s="72"/>
      <c r="T182" s="72"/>
      <c r="U182" s="72"/>
      <c r="V182" s="72"/>
      <c r="W182" s="72"/>
      <c r="X182" s="72"/>
      <c r="Y182" s="72"/>
      <c r="Z182" s="72"/>
      <c r="AA182" s="72"/>
      <c r="AB182" s="72"/>
      <c r="AC182" s="72"/>
      <c r="AD182" s="72"/>
      <c r="AE182" s="37"/>
      <c r="AF182" s="38"/>
      <c r="AL182" s="39"/>
      <c r="AQ182" s="40"/>
      <c r="AR182" s="49"/>
      <c r="CB182" s="73"/>
      <c r="CC182" s="73"/>
      <c r="CD182" s="73"/>
      <c r="CE182" s="73"/>
    </row>
    <row r="183" spans="1:83" ht="27.75" customHeight="1" x14ac:dyDescent="0.65">
      <c r="A183" s="12">
        <f t="shared" si="2"/>
        <v>29</v>
      </c>
      <c r="B183" s="34"/>
      <c r="E183" s="35"/>
      <c r="F183" s="492" t="s">
        <v>214</v>
      </c>
      <c r="G183" s="493"/>
      <c r="H183" s="468" t="s">
        <v>120</v>
      </c>
      <c r="I183" s="468"/>
      <c r="J183" s="468"/>
      <c r="K183" s="468"/>
      <c r="L183" s="468"/>
      <c r="M183" s="468"/>
      <c r="N183" s="468"/>
      <c r="O183" s="468"/>
      <c r="P183" s="468"/>
      <c r="Q183" s="468"/>
      <c r="R183" s="468"/>
      <c r="S183" s="468"/>
      <c r="T183" s="468"/>
      <c r="U183" s="468"/>
      <c r="V183" s="468"/>
      <c r="W183" s="468"/>
      <c r="X183" s="468"/>
      <c r="Y183" s="468"/>
      <c r="Z183" s="468"/>
      <c r="AA183" s="468"/>
      <c r="AB183" s="468"/>
      <c r="AC183" s="468"/>
      <c r="AD183" s="468"/>
      <c r="AF183" s="38"/>
      <c r="AG183" s="121">
        <v>29</v>
      </c>
      <c r="AH183" s="457" t="s">
        <v>20</v>
      </c>
      <c r="AI183" s="458"/>
      <c r="AJ183" s="459"/>
      <c r="AK183" s="3"/>
      <c r="AL183" s="571" t="s">
        <v>125</v>
      </c>
      <c r="AM183" s="572"/>
      <c r="AN183" s="572"/>
      <c r="AO183" s="572"/>
      <c r="AP183" s="572"/>
      <c r="AQ183" s="573"/>
      <c r="AR183" s="452">
        <f>VLOOKUP(AH183,$CD$6:$CE$11,2,FALSE)</f>
        <v>0</v>
      </c>
    </row>
    <row r="184" spans="1:83" ht="27.75" customHeight="1" x14ac:dyDescent="0.65">
      <c r="A184" s="12" t="str">
        <f t="shared" si="2"/>
        <v/>
      </c>
      <c r="B184" s="34"/>
      <c r="E184" s="35"/>
      <c r="F184" s="36"/>
      <c r="H184" s="699" t="s">
        <v>18</v>
      </c>
      <c r="I184" s="699"/>
      <c r="J184" s="699"/>
      <c r="K184" s="699"/>
      <c r="L184" s="699"/>
      <c r="M184" s="699"/>
      <c r="N184" s="699"/>
      <c r="O184" s="699"/>
      <c r="P184" s="699"/>
      <c r="Q184" s="699"/>
      <c r="R184" s="699"/>
      <c r="S184" s="699"/>
      <c r="T184" s="699"/>
      <c r="U184" s="699"/>
      <c r="V184" s="699"/>
      <c r="W184" s="699"/>
      <c r="X184" s="699"/>
      <c r="Y184" s="699"/>
      <c r="Z184" s="699"/>
      <c r="AA184" s="699"/>
      <c r="AB184" s="699"/>
      <c r="AC184" s="699"/>
      <c r="AD184" s="699"/>
      <c r="AF184" s="38"/>
      <c r="AK184" s="3"/>
      <c r="AL184" s="571"/>
      <c r="AM184" s="572"/>
      <c r="AN184" s="572"/>
      <c r="AO184" s="572"/>
      <c r="AP184" s="572"/>
      <c r="AQ184" s="573"/>
      <c r="AR184" s="452"/>
    </row>
    <row r="185" spans="1:83" ht="27.75" customHeight="1" x14ac:dyDescent="0.65">
      <c r="A185" s="12" t="str">
        <f t="shared" si="2"/>
        <v/>
      </c>
      <c r="B185" s="34"/>
      <c r="E185" s="35"/>
      <c r="H185" s="468" t="s">
        <v>121</v>
      </c>
      <c r="I185" s="468"/>
      <c r="J185" s="468"/>
      <c r="K185" s="468"/>
      <c r="L185" s="468"/>
      <c r="M185" s="468"/>
      <c r="N185" s="468"/>
      <c r="O185" s="468"/>
      <c r="P185" s="468"/>
      <c r="Q185" s="468"/>
      <c r="R185" s="468"/>
      <c r="S185" s="468"/>
      <c r="T185" s="468"/>
      <c r="U185" s="468"/>
      <c r="V185" s="468"/>
      <c r="W185" s="468"/>
      <c r="X185" s="468"/>
      <c r="Y185" s="468"/>
      <c r="Z185" s="468"/>
      <c r="AA185" s="468"/>
      <c r="AB185" s="468"/>
      <c r="AC185" s="468"/>
      <c r="AD185" s="468"/>
      <c r="AF185" s="38"/>
      <c r="AK185" s="3"/>
      <c r="AL185" s="571"/>
      <c r="AM185" s="572"/>
      <c r="AN185" s="572"/>
      <c r="AO185" s="572"/>
      <c r="AP185" s="572"/>
      <c r="AQ185" s="573"/>
      <c r="AR185" s="41"/>
    </row>
    <row r="186" spans="1:83" ht="27.75" customHeight="1" x14ac:dyDescent="0.65">
      <c r="A186" s="12" t="str">
        <f t="shared" si="2"/>
        <v/>
      </c>
      <c r="B186" s="34"/>
      <c r="E186" s="35"/>
      <c r="F186" s="36"/>
      <c r="H186" s="699" t="s">
        <v>122</v>
      </c>
      <c r="I186" s="699"/>
      <c r="J186" s="699"/>
      <c r="K186" s="699"/>
      <c r="L186" s="699"/>
      <c r="M186" s="699"/>
      <c r="N186" s="699"/>
      <c r="O186" s="699"/>
      <c r="P186" s="699"/>
      <c r="Q186" s="699"/>
      <c r="R186" s="699"/>
      <c r="S186" s="699"/>
      <c r="T186" s="699"/>
      <c r="U186" s="699"/>
      <c r="V186" s="699"/>
      <c r="W186" s="699"/>
      <c r="X186" s="699"/>
      <c r="Y186" s="699"/>
      <c r="Z186" s="699"/>
      <c r="AA186" s="699"/>
      <c r="AB186" s="699"/>
      <c r="AC186" s="699"/>
      <c r="AD186" s="699"/>
      <c r="AF186" s="38"/>
      <c r="AK186" s="3"/>
      <c r="AL186" s="96"/>
      <c r="AM186" s="10"/>
      <c r="AN186" s="10"/>
      <c r="AO186" s="10"/>
      <c r="AP186" s="10"/>
      <c r="AQ186" s="97"/>
      <c r="AR186" s="41"/>
    </row>
    <row r="187" spans="1:83" ht="18" customHeight="1" x14ac:dyDescent="0.65">
      <c r="A187" s="12" t="str">
        <f t="shared" si="2"/>
        <v/>
      </c>
      <c r="B187" s="34"/>
      <c r="E187" s="35"/>
      <c r="F187" s="36"/>
      <c r="AF187" s="38"/>
      <c r="AK187" s="3"/>
      <c r="AL187" s="96"/>
      <c r="AM187" s="10"/>
      <c r="AN187" s="10"/>
      <c r="AO187" s="10"/>
      <c r="AP187" s="10"/>
      <c r="AQ187" s="97"/>
      <c r="AR187" s="41"/>
    </row>
    <row r="188" spans="1:83" ht="27.75" customHeight="1" x14ac:dyDescent="0.65">
      <c r="A188" s="12" t="str">
        <f t="shared" si="2"/>
        <v/>
      </c>
      <c r="B188" s="34"/>
      <c r="E188" s="35"/>
      <c r="F188" s="36"/>
      <c r="G188" s="8" t="s">
        <v>479</v>
      </c>
      <c r="H188" s="625" t="s">
        <v>1058</v>
      </c>
      <c r="I188" s="625"/>
      <c r="J188" s="625"/>
      <c r="K188" s="625"/>
      <c r="L188" s="625"/>
      <c r="M188" s="625"/>
      <c r="N188" s="625"/>
      <c r="O188" s="625"/>
      <c r="P188" s="625"/>
      <c r="Q188" s="625"/>
      <c r="R188" s="625"/>
      <c r="S188" s="625"/>
      <c r="T188" s="625"/>
      <c r="U188" s="625"/>
      <c r="V188" s="625"/>
      <c r="W188" s="625"/>
      <c r="X188" s="625"/>
      <c r="Y188" s="625"/>
      <c r="Z188" s="625"/>
      <c r="AA188" s="625"/>
      <c r="AB188" s="625"/>
      <c r="AC188" s="625"/>
      <c r="AD188" s="625"/>
      <c r="AF188" s="38"/>
      <c r="AK188" s="3"/>
      <c r="AL188" s="96"/>
      <c r="AM188" s="10"/>
      <c r="AN188" s="10"/>
      <c r="AO188" s="10"/>
      <c r="AP188" s="10"/>
      <c r="AQ188" s="97"/>
      <c r="AR188" s="41"/>
    </row>
    <row r="189" spans="1:83" ht="18" customHeight="1" x14ac:dyDescent="0.65">
      <c r="A189" s="12" t="str">
        <f t="shared" si="2"/>
        <v/>
      </c>
      <c r="B189" s="34"/>
      <c r="E189" s="35"/>
      <c r="F189" s="36"/>
      <c r="AF189" s="38"/>
      <c r="AK189" s="3"/>
      <c r="AL189" s="96"/>
      <c r="AM189" s="10"/>
      <c r="AN189" s="10"/>
      <c r="AO189" s="10"/>
      <c r="AP189" s="10"/>
      <c r="AQ189" s="97"/>
      <c r="AR189" s="41"/>
    </row>
    <row r="190" spans="1:83" ht="27.75" customHeight="1" x14ac:dyDescent="0.65">
      <c r="A190" s="12" t="str">
        <f t="shared" si="2"/>
        <v/>
      </c>
      <c r="B190" s="34"/>
      <c r="E190" s="35"/>
      <c r="F190" s="36"/>
      <c r="I190" s="8" t="s">
        <v>480</v>
      </c>
      <c r="Q190" s="626"/>
      <c r="R190" s="626"/>
      <c r="S190" s="8" t="s">
        <v>481</v>
      </c>
      <c r="AF190" s="38"/>
      <c r="AK190" s="3"/>
      <c r="AL190" s="96"/>
      <c r="AM190" s="10"/>
      <c r="AN190" s="10"/>
      <c r="AO190" s="10"/>
      <c r="AP190" s="10"/>
      <c r="AQ190" s="97"/>
      <c r="AR190" s="41"/>
    </row>
    <row r="191" spans="1:83" ht="18" customHeight="1" thickBot="1" x14ac:dyDescent="0.7">
      <c r="A191" s="12" t="str">
        <f t="shared" si="2"/>
        <v/>
      </c>
      <c r="B191" s="34"/>
      <c r="E191" s="35"/>
      <c r="F191" s="36"/>
      <c r="P191" s="647" t="s">
        <v>482</v>
      </c>
      <c r="Q191" s="647"/>
      <c r="R191" s="647"/>
      <c r="S191" s="647"/>
      <c r="T191" s="647"/>
      <c r="AF191" s="38"/>
      <c r="AK191" s="3"/>
      <c r="AL191" s="96"/>
      <c r="AM191" s="10"/>
      <c r="AN191" s="10"/>
      <c r="AO191" s="10"/>
      <c r="AP191" s="10"/>
      <c r="AQ191" s="97"/>
      <c r="AR191" s="41"/>
    </row>
    <row r="192" spans="1:83" ht="27.75" customHeight="1" thickBot="1" x14ac:dyDescent="0.7">
      <c r="A192" s="12" t="str">
        <f t="shared" si="2"/>
        <v/>
      </c>
      <c r="B192" s="34"/>
      <c r="E192" s="35"/>
      <c r="F192" s="36"/>
      <c r="I192" s="65"/>
      <c r="K192" s="65"/>
      <c r="M192" s="65"/>
      <c r="N192" s="65"/>
      <c r="O192" s="650" t="s">
        <v>15</v>
      </c>
      <c r="P192" s="651"/>
      <c r="Q192" s="651"/>
      <c r="R192" s="651"/>
      <c r="S192" s="651"/>
      <c r="T192" s="652"/>
      <c r="U192" s="65"/>
      <c r="V192" s="65"/>
      <c r="W192" s="65"/>
      <c r="X192" s="65"/>
      <c r="Y192" s="65"/>
      <c r="Z192" s="65"/>
      <c r="AA192" s="65"/>
      <c r="AB192" s="65"/>
      <c r="AC192" s="65"/>
      <c r="AD192" s="65"/>
      <c r="AF192" s="38"/>
      <c r="AK192" s="3"/>
      <c r="AL192" s="96"/>
      <c r="AM192" s="10"/>
      <c r="AN192" s="10"/>
      <c r="AO192" s="10"/>
      <c r="AP192" s="10"/>
      <c r="AQ192" s="97"/>
      <c r="AR192" s="41"/>
    </row>
    <row r="193" spans="1:83" ht="27.75" customHeight="1" x14ac:dyDescent="0.65">
      <c r="A193" s="12" t="str">
        <f t="shared" si="2"/>
        <v/>
      </c>
      <c r="B193" s="34"/>
      <c r="E193" s="35"/>
      <c r="F193" s="36"/>
      <c r="I193" s="65"/>
      <c r="J193" s="65"/>
      <c r="K193" s="65"/>
      <c r="L193" s="627" t="s">
        <v>483</v>
      </c>
      <c r="M193" s="628"/>
      <c r="N193" s="628"/>
      <c r="O193" s="627"/>
      <c r="P193" s="653"/>
      <c r="Q193" s="675">
        <v>0</v>
      </c>
      <c r="R193" s="676"/>
      <c r="S193" s="648" t="s">
        <v>17</v>
      </c>
      <c r="T193" s="649"/>
      <c r="U193" s="65"/>
      <c r="V193" s="231">
        <f>Q193</f>
        <v>0</v>
      </c>
      <c r="Z193" s="65"/>
      <c r="AA193" s="65"/>
      <c r="AB193" s="65"/>
      <c r="AC193" s="65"/>
      <c r="AD193" s="65"/>
      <c r="AF193" s="38"/>
      <c r="AK193" s="3"/>
      <c r="AL193" s="96"/>
      <c r="AM193" s="10"/>
      <c r="AN193" s="10"/>
      <c r="AO193" s="10"/>
      <c r="AP193" s="10"/>
      <c r="AQ193" s="97"/>
      <c r="AR193" s="41"/>
    </row>
    <row r="194" spans="1:83" ht="27.75" customHeight="1" thickBot="1" x14ac:dyDescent="0.7">
      <c r="A194" s="12" t="str">
        <f t="shared" si="2"/>
        <v/>
      </c>
      <c r="B194" s="34"/>
      <c r="E194" s="35"/>
      <c r="F194" s="36"/>
      <c r="I194" s="65"/>
      <c r="J194" s="65"/>
      <c r="K194" s="65"/>
      <c r="L194" s="630" t="s">
        <v>484</v>
      </c>
      <c r="M194" s="631"/>
      <c r="N194" s="631"/>
      <c r="O194" s="632"/>
      <c r="P194" s="633"/>
      <c r="Q194" s="634">
        <v>0</v>
      </c>
      <c r="R194" s="635"/>
      <c r="S194" s="685" t="s">
        <v>17</v>
      </c>
      <c r="T194" s="686"/>
      <c r="U194" s="65"/>
      <c r="V194" s="231">
        <f>Q194</f>
        <v>0</v>
      </c>
      <c r="W194" s="698" t="str">
        <f>_xlfn.IFS(V194=V193,"基準どおり",V194&gt;V193,"基準以上",V194&lt;V193,"基準以下")</f>
        <v>基準どおり</v>
      </c>
      <c r="X194" s="698"/>
      <c r="Y194" s="698"/>
      <c r="Z194" s="698"/>
      <c r="AA194" s="65"/>
      <c r="AB194" s="65"/>
      <c r="AC194" s="65"/>
      <c r="AD194" s="65"/>
      <c r="AF194" s="38"/>
      <c r="AK194" s="3"/>
      <c r="AL194" s="96"/>
      <c r="AM194" s="10"/>
      <c r="AN194" s="10"/>
      <c r="AO194" s="10"/>
      <c r="AP194" s="10"/>
      <c r="AQ194" s="97"/>
      <c r="AR194" s="41"/>
    </row>
    <row r="195" spans="1:83" ht="18" customHeight="1" x14ac:dyDescent="0.65">
      <c r="A195" s="12" t="str">
        <f t="shared" si="2"/>
        <v/>
      </c>
      <c r="B195" s="34"/>
      <c r="E195" s="35"/>
      <c r="F195" s="36"/>
      <c r="I195" s="65"/>
      <c r="J195" s="65"/>
      <c r="K195" s="65"/>
      <c r="L195" s="65"/>
      <c r="M195" s="65"/>
      <c r="N195" s="65"/>
      <c r="O195" s="622" t="s">
        <v>554</v>
      </c>
      <c r="P195" s="622"/>
      <c r="Q195" s="622"/>
      <c r="R195" s="622"/>
      <c r="S195" s="622"/>
      <c r="T195" s="622"/>
      <c r="U195" s="65"/>
      <c r="V195" s="65"/>
      <c r="W195" s="65"/>
      <c r="X195" s="65"/>
      <c r="Y195" s="65"/>
      <c r="Z195" s="65"/>
      <c r="AA195" s="65"/>
      <c r="AB195" s="65"/>
      <c r="AC195" s="65"/>
      <c r="AD195" s="65"/>
      <c r="AF195" s="38"/>
      <c r="AK195" s="3"/>
      <c r="AL195" s="96"/>
      <c r="AM195" s="10"/>
      <c r="AN195" s="10"/>
      <c r="AO195" s="10"/>
      <c r="AP195" s="10"/>
      <c r="AQ195" s="97"/>
      <c r="AR195" s="41"/>
    </row>
    <row r="196" spans="1:83" ht="27.75" customHeight="1" x14ac:dyDescent="0.65">
      <c r="A196" s="12">
        <f t="shared" si="2"/>
        <v>30</v>
      </c>
      <c r="B196" s="539" t="s">
        <v>486</v>
      </c>
      <c r="C196" s="540"/>
      <c r="D196" s="540"/>
      <c r="E196" s="541"/>
      <c r="F196" s="492" t="s">
        <v>38</v>
      </c>
      <c r="G196" s="493"/>
      <c r="H196" s="521" t="s">
        <v>487</v>
      </c>
      <c r="I196" s="521"/>
      <c r="J196" s="521"/>
      <c r="K196" s="521"/>
      <c r="L196" s="521"/>
      <c r="M196" s="521"/>
      <c r="N196" s="521"/>
      <c r="O196" s="521"/>
      <c r="P196" s="521"/>
      <c r="Q196" s="521"/>
      <c r="R196" s="521"/>
      <c r="S196" s="521"/>
      <c r="T196" s="521"/>
      <c r="U196" s="521"/>
      <c r="V196" s="521"/>
      <c r="W196" s="521"/>
      <c r="X196" s="521"/>
      <c r="Y196" s="521"/>
      <c r="Z196" s="521"/>
      <c r="AA196" s="521"/>
      <c r="AB196" s="521"/>
      <c r="AC196" s="521"/>
      <c r="AD196" s="521"/>
      <c r="AE196" s="37"/>
      <c r="AF196" s="38"/>
      <c r="AG196" s="121">
        <v>30</v>
      </c>
      <c r="AH196" s="457" t="s">
        <v>20</v>
      </c>
      <c r="AI196" s="458"/>
      <c r="AJ196" s="459"/>
      <c r="AL196" s="518" t="s">
        <v>717</v>
      </c>
      <c r="AM196" s="519"/>
      <c r="AN196" s="519"/>
      <c r="AO196" s="519"/>
      <c r="AP196" s="519"/>
      <c r="AQ196" s="520"/>
      <c r="AR196" s="98">
        <f>VLOOKUP(AH196,$CD$6:$CE$11,2,FALSE)</f>
        <v>0</v>
      </c>
      <c r="CB196" s="73"/>
      <c r="CC196" s="73"/>
      <c r="CD196" s="73"/>
      <c r="CE196" s="73"/>
    </row>
    <row r="197" spans="1:83" ht="27.75" customHeight="1" x14ac:dyDescent="0.65">
      <c r="A197" s="12" t="str">
        <f t="shared" si="2"/>
        <v/>
      </c>
      <c r="B197" s="539"/>
      <c r="C197" s="540"/>
      <c r="D197" s="540"/>
      <c r="E197" s="541"/>
      <c r="F197" s="36"/>
      <c r="H197" s="521"/>
      <c r="I197" s="521"/>
      <c r="J197" s="521"/>
      <c r="K197" s="521"/>
      <c r="L197" s="521"/>
      <c r="M197" s="521"/>
      <c r="N197" s="521"/>
      <c r="O197" s="521"/>
      <c r="P197" s="521"/>
      <c r="Q197" s="521"/>
      <c r="R197" s="521"/>
      <c r="S197" s="521"/>
      <c r="T197" s="521"/>
      <c r="U197" s="521"/>
      <c r="V197" s="521"/>
      <c r="W197" s="521"/>
      <c r="X197" s="521"/>
      <c r="Y197" s="521"/>
      <c r="Z197" s="521"/>
      <c r="AA197" s="521"/>
      <c r="AB197" s="521"/>
      <c r="AC197" s="521"/>
      <c r="AD197" s="521"/>
      <c r="AE197" s="37"/>
      <c r="AF197" s="38"/>
      <c r="AL197" s="518"/>
      <c r="AM197" s="519"/>
      <c r="AN197" s="519"/>
      <c r="AO197" s="519"/>
      <c r="AP197" s="519"/>
      <c r="AQ197" s="520"/>
      <c r="AR197" s="78"/>
      <c r="CB197" s="73"/>
      <c r="CC197" s="73"/>
      <c r="CD197" s="73"/>
      <c r="CE197" s="73"/>
    </row>
    <row r="198" spans="1:83" ht="18" customHeight="1" thickBot="1" x14ac:dyDescent="0.7">
      <c r="A198" s="12" t="str">
        <f t="shared" si="2"/>
        <v/>
      </c>
      <c r="B198" s="34"/>
      <c r="E198" s="35"/>
      <c r="F198" s="36"/>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37"/>
      <c r="AF198" s="38"/>
      <c r="AL198" s="518"/>
      <c r="AM198" s="519"/>
      <c r="AN198" s="519"/>
      <c r="AO198" s="519"/>
      <c r="AP198" s="519"/>
      <c r="AQ198" s="520"/>
      <c r="AR198" s="49"/>
      <c r="CB198" s="73"/>
      <c r="CC198" s="73"/>
      <c r="CD198" s="73"/>
      <c r="CE198" s="73"/>
    </row>
    <row r="199" spans="1:83" ht="27.75" customHeight="1" thickBot="1" x14ac:dyDescent="0.7">
      <c r="A199" s="12" t="str">
        <f t="shared" si="2"/>
        <v/>
      </c>
      <c r="B199" s="34"/>
      <c r="E199" s="35"/>
      <c r="F199" s="36"/>
      <c r="I199" s="72"/>
      <c r="J199" s="72"/>
      <c r="K199" s="72"/>
      <c r="L199" s="684" t="s">
        <v>488</v>
      </c>
      <c r="M199" s="642"/>
      <c r="N199" s="642"/>
      <c r="O199" s="642"/>
      <c r="P199" s="642"/>
      <c r="Q199" s="642"/>
      <c r="R199" s="642" t="s">
        <v>489</v>
      </c>
      <c r="S199" s="642"/>
      <c r="T199" s="643"/>
      <c r="U199" s="72"/>
      <c r="V199" s="636" t="s">
        <v>1056</v>
      </c>
      <c r="W199" s="637"/>
      <c r="X199" s="72"/>
      <c r="Y199" s="72"/>
      <c r="Z199" s="72"/>
      <c r="AA199" s="72"/>
      <c r="AB199" s="72"/>
      <c r="AC199" s="72"/>
      <c r="AD199" s="72"/>
      <c r="AE199" s="37"/>
      <c r="AF199" s="38"/>
      <c r="AL199" s="518"/>
      <c r="AM199" s="519"/>
      <c r="AN199" s="519"/>
      <c r="AO199" s="519"/>
      <c r="AP199" s="519"/>
      <c r="AQ199" s="520"/>
      <c r="AR199" s="49"/>
      <c r="CB199" s="73"/>
      <c r="CC199" s="73"/>
      <c r="CD199" s="73"/>
      <c r="CE199" s="73"/>
    </row>
    <row r="200" spans="1:83" ht="27.75" customHeight="1" x14ac:dyDescent="0.65">
      <c r="A200" s="12" t="str">
        <f t="shared" si="2"/>
        <v/>
      </c>
      <c r="B200" s="34"/>
      <c r="E200" s="35"/>
      <c r="F200" s="36"/>
      <c r="I200" s="72"/>
      <c r="J200" s="72"/>
      <c r="K200" s="72"/>
      <c r="L200" s="672" t="s">
        <v>65</v>
      </c>
      <c r="M200" s="673"/>
      <c r="N200" s="673"/>
      <c r="O200" s="673"/>
      <c r="P200" s="673"/>
      <c r="Q200" s="673"/>
      <c r="R200" s="677" t="s">
        <v>490</v>
      </c>
      <c r="S200" s="677"/>
      <c r="T200" s="678"/>
      <c r="U200" s="72"/>
      <c r="V200" s="638" t="s">
        <v>95</v>
      </c>
      <c r="W200" s="639"/>
      <c r="X200" s="72"/>
      <c r="Y200" s="72"/>
      <c r="Z200" s="72"/>
      <c r="AA200" s="72"/>
      <c r="AB200" s="72"/>
      <c r="AC200" s="72"/>
      <c r="AD200" s="72"/>
      <c r="AE200" s="37"/>
      <c r="AF200" s="38"/>
      <c r="AL200" s="518"/>
      <c r="AM200" s="519"/>
      <c r="AN200" s="519"/>
      <c r="AO200" s="519"/>
      <c r="AP200" s="519"/>
      <c r="AQ200" s="520"/>
      <c r="AR200" s="49"/>
      <c r="CB200" s="73"/>
      <c r="CC200" s="73"/>
      <c r="CD200" s="73"/>
      <c r="CE200" s="73"/>
    </row>
    <row r="201" spans="1:83" ht="27.75" customHeight="1" x14ac:dyDescent="0.65">
      <c r="A201" s="12" t="str">
        <f t="shared" si="2"/>
        <v/>
      </c>
      <c r="B201" s="34"/>
      <c r="E201" s="35"/>
      <c r="F201" s="36"/>
      <c r="I201" s="72"/>
      <c r="J201" s="72"/>
      <c r="K201" s="72"/>
      <c r="L201" s="645" t="s">
        <v>491</v>
      </c>
      <c r="M201" s="646"/>
      <c r="N201" s="646"/>
      <c r="O201" s="646"/>
      <c r="P201" s="646"/>
      <c r="Q201" s="646"/>
      <c r="R201" s="777" t="s">
        <v>492</v>
      </c>
      <c r="S201" s="777"/>
      <c r="T201" s="778"/>
      <c r="U201" s="72"/>
      <c r="V201" s="638" t="s">
        <v>95</v>
      </c>
      <c r="W201" s="639"/>
      <c r="X201" s="72"/>
      <c r="Y201" s="72"/>
      <c r="Z201" s="72"/>
      <c r="AA201" s="72"/>
      <c r="AB201" s="72"/>
      <c r="AC201" s="72"/>
      <c r="AD201" s="72"/>
      <c r="AE201" s="37"/>
      <c r="AF201" s="38"/>
      <c r="AL201" s="39"/>
      <c r="AQ201" s="40"/>
      <c r="AR201" s="49"/>
      <c r="CB201" s="73"/>
      <c r="CC201" s="73"/>
      <c r="CD201" s="73"/>
      <c r="CE201" s="73"/>
    </row>
    <row r="202" spans="1:83" ht="27.75" customHeight="1" thickBot="1" x14ac:dyDescent="0.7">
      <c r="A202" s="12" t="str">
        <f t="shared" si="2"/>
        <v/>
      </c>
      <c r="B202" s="34"/>
      <c r="E202" s="35"/>
      <c r="F202" s="36"/>
      <c r="I202" s="72"/>
      <c r="J202" s="72"/>
      <c r="K202" s="72"/>
      <c r="L202" s="721" t="s">
        <v>493</v>
      </c>
      <c r="M202" s="722"/>
      <c r="N202" s="722"/>
      <c r="O202" s="722"/>
      <c r="P202" s="722"/>
      <c r="Q202" s="722"/>
      <c r="R202" s="779" t="s">
        <v>494</v>
      </c>
      <c r="S202" s="779"/>
      <c r="T202" s="780"/>
      <c r="U202" s="72"/>
      <c r="V202" s="640" t="s">
        <v>95</v>
      </c>
      <c r="W202" s="641"/>
      <c r="X202" s="72"/>
      <c r="Y202" s="72"/>
      <c r="Z202" s="72"/>
      <c r="AA202" s="72"/>
      <c r="AB202" s="72"/>
      <c r="AC202" s="72"/>
      <c r="AD202" s="72"/>
      <c r="AE202" s="37"/>
      <c r="AF202" s="38"/>
      <c r="AL202" s="39"/>
      <c r="AQ202" s="40"/>
      <c r="AR202" s="49"/>
      <c r="CB202" s="73"/>
      <c r="CC202" s="73"/>
      <c r="CD202" s="73"/>
      <c r="CE202" s="73"/>
    </row>
    <row r="203" spans="1:83" ht="18" customHeight="1" x14ac:dyDescent="0.65">
      <c r="A203" s="12" t="str">
        <f t="shared" si="2"/>
        <v/>
      </c>
      <c r="B203" s="34"/>
      <c r="E203" s="35"/>
      <c r="F203" s="36"/>
      <c r="I203" s="72"/>
      <c r="J203" s="72"/>
      <c r="K203" s="72"/>
      <c r="L203" s="72"/>
      <c r="M203" s="72"/>
      <c r="N203" s="72"/>
      <c r="O203" s="72"/>
      <c r="P203" s="72"/>
      <c r="Q203" s="72"/>
      <c r="R203" s="72"/>
      <c r="S203" s="72"/>
      <c r="T203" s="72"/>
      <c r="U203" s="72"/>
      <c r="V203" s="647" t="s">
        <v>879</v>
      </c>
      <c r="W203" s="647"/>
      <c r="X203" s="647"/>
      <c r="Y203" s="647"/>
      <c r="Z203" s="647"/>
      <c r="AA203" s="72"/>
      <c r="AB203" s="72"/>
      <c r="AC203" s="72"/>
      <c r="AD203" s="72"/>
      <c r="AE203" s="37"/>
      <c r="AF203" s="38"/>
      <c r="AL203" s="39"/>
      <c r="AQ203" s="40"/>
      <c r="AR203" s="49"/>
      <c r="CB203" s="73"/>
      <c r="CC203" s="73"/>
      <c r="CD203" s="73"/>
      <c r="CE203" s="73"/>
    </row>
    <row r="204" spans="1:83" ht="27.75" customHeight="1" x14ac:dyDescent="0.65">
      <c r="A204" s="12">
        <f t="shared" si="2"/>
        <v>31</v>
      </c>
      <c r="B204" s="34"/>
      <c r="E204" s="35"/>
      <c r="F204" s="492" t="s">
        <v>85</v>
      </c>
      <c r="G204" s="493"/>
      <c r="H204" s="468" t="s">
        <v>495</v>
      </c>
      <c r="I204" s="468"/>
      <c r="J204" s="468"/>
      <c r="K204" s="468"/>
      <c r="L204" s="468"/>
      <c r="M204" s="468"/>
      <c r="N204" s="468"/>
      <c r="O204" s="468"/>
      <c r="P204" s="468"/>
      <c r="Q204" s="468"/>
      <c r="R204" s="468"/>
      <c r="S204" s="468"/>
      <c r="T204" s="468"/>
      <c r="U204" s="468"/>
      <c r="V204" s="468"/>
      <c r="W204" s="468"/>
      <c r="X204" s="468"/>
      <c r="Y204" s="468"/>
      <c r="Z204" s="468"/>
      <c r="AA204" s="468"/>
      <c r="AB204" s="468"/>
      <c r="AC204" s="468"/>
      <c r="AD204" s="468"/>
      <c r="AE204" s="37"/>
      <c r="AF204" s="38"/>
      <c r="AG204" s="121">
        <v>31</v>
      </c>
      <c r="AH204" s="457" t="s">
        <v>20</v>
      </c>
      <c r="AI204" s="458"/>
      <c r="AJ204" s="459"/>
      <c r="AK204" s="3"/>
      <c r="AL204" s="53"/>
      <c r="AM204" s="54"/>
      <c r="AN204" s="54"/>
      <c r="AO204" s="54"/>
      <c r="AP204" s="54"/>
      <c r="AQ204" s="55"/>
      <c r="AR204" s="98">
        <f>VLOOKUP(AH204,$CD$6:$CE$11,2,FALSE)</f>
        <v>0</v>
      </c>
      <c r="CB204" s="73"/>
      <c r="CC204" s="73"/>
      <c r="CD204" s="73"/>
      <c r="CE204" s="73"/>
    </row>
    <row r="205" spans="1:83" ht="18" customHeight="1" x14ac:dyDescent="0.65">
      <c r="A205" s="12" t="str">
        <f t="shared" si="2"/>
        <v/>
      </c>
      <c r="B205" s="34"/>
      <c r="E205" s="35"/>
      <c r="F205" s="36"/>
      <c r="I205" s="72"/>
      <c r="J205" s="72"/>
      <c r="K205" s="72"/>
      <c r="L205" s="72"/>
      <c r="M205" s="72"/>
      <c r="N205" s="72"/>
      <c r="O205" s="72"/>
      <c r="P205" s="72"/>
      <c r="Q205" s="72"/>
      <c r="R205" s="72"/>
      <c r="S205" s="72"/>
      <c r="T205" s="72"/>
      <c r="U205" s="72"/>
      <c r="V205" s="72"/>
      <c r="W205" s="72"/>
      <c r="X205" s="72"/>
      <c r="Y205" s="72"/>
      <c r="Z205" s="72"/>
      <c r="AA205" s="72"/>
      <c r="AB205" s="72"/>
      <c r="AC205" s="72"/>
      <c r="AD205" s="72"/>
      <c r="AE205" s="37"/>
      <c r="AF205" s="38"/>
      <c r="AK205" s="3"/>
      <c r="AL205" s="53"/>
      <c r="AM205" s="54"/>
      <c r="AN205" s="54"/>
      <c r="AO205" s="54"/>
      <c r="AP205" s="54"/>
      <c r="AQ205" s="55"/>
      <c r="AR205" s="78"/>
      <c r="CB205" s="73"/>
      <c r="CC205" s="73"/>
      <c r="CD205" s="73"/>
      <c r="CE205" s="73"/>
    </row>
    <row r="206" spans="1:83" ht="27.75" customHeight="1" x14ac:dyDescent="0.65">
      <c r="A206" s="12">
        <f t="shared" si="2"/>
        <v>32</v>
      </c>
      <c r="B206" s="34"/>
      <c r="E206" s="35"/>
      <c r="F206" s="492" t="s">
        <v>213</v>
      </c>
      <c r="G206" s="493"/>
      <c r="H206" s="456" t="s">
        <v>496</v>
      </c>
      <c r="I206" s="456"/>
      <c r="J206" s="456"/>
      <c r="K206" s="456"/>
      <c r="L206" s="456"/>
      <c r="M206" s="456"/>
      <c r="N206" s="456"/>
      <c r="O206" s="456"/>
      <c r="P206" s="456"/>
      <c r="Q206" s="456"/>
      <c r="R206" s="456"/>
      <c r="S206" s="456"/>
      <c r="T206" s="456"/>
      <c r="U206" s="456"/>
      <c r="V206" s="456"/>
      <c r="W206" s="456"/>
      <c r="X206" s="456"/>
      <c r="Y206" s="456"/>
      <c r="Z206" s="456"/>
      <c r="AA206" s="456"/>
      <c r="AB206" s="456"/>
      <c r="AC206" s="456"/>
      <c r="AD206" s="456"/>
      <c r="AE206" s="37"/>
      <c r="AF206" s="102"/>
      <c r="AG206" s="121">
        <v>32</v>
      </c>
      <c r="AH206" s="494" t="s">
        <v>66</v>
      </c>
      <c r="AI206" s="495"/>
      <c r="AJ206" s="496"/>
      <c r="AK206" s="103"/>
      <c r="AL206" s="39"/>
      <c r="AQ206" s="40"/>
      <c r="AR206" s="79"/>
      <c r="CB206" s="73"/>
      <c r="CC206" s="73"/>
      <c r="CD206" s="73"/>
      <c r="CE206" s="73"/>
    </row>
    <row r="207" spans="1:83" ht="27.75" customHeight="1" x14ac:dyDescent="0.65">
      <c r="A207" s="12" t="str">
        <f t="shared" si="2"/>
        <v/>
      </c>
      <c r="B207" s="34"/>
      <c r="E207" s="35"/>
      <c r="F207" s="36"/>
      <c r="H207" s="456"/>
      <c r="I207" s="456"/>
      <c r="J207" s="456"/>
      <c r="K207" s="456"/>
      <c r="L207" s="456"/>
      <c r="M207" s="456"/>
      <c r="N207" s="456"/>
      <c r="O207" s="456"/>
      <c r="P207" s="456"/>
      <c r="Q207" s="456"/>
      <c r="R207" s="456"/>
      <c r="S207" s="456"/>
      <c r="T207" s="456"/>
      <c r="U207" s="456"/>
      <c r="V207" s="456"/>
      <c r="W207" s="456"/>
      <c r="X207" s="456"/>
      <c r="Y207" s="456"/>
      <c r="Z207" s="456"/>
      <c r="AA207" s="456"/>
      <c r="AB207" s="456"/>
      <c r="AC207" s="456"/>
      <c r="AD207" s="456"/>
      <c r="AE207" s="37"/>
      <c r="AF207" s="38"/>
      <c r="AK207" s="3"/>
      <c r="AL207" s="39"/>
      <c r="AQ207" s="40"/>
      <c r="AR207" s="41"/>
      <c r="CB207" s="73"/>
      <c r="CC207" s="73"/>
      <c r="CD207" s="73"/>
      <c r="CE207" s="73"/>
    </row>
    <row r="208" spans="1:83" ht="27.75" customHeight="1" x14ac:dyDescent="0.65">
      <c r="A208" s="12" t="str">
        <f t="shared" si="2"/>
        <v/>
      </c>
      <c r="B208" s="34"/>
      <c r="E208" s="35"/>
      <c r="F208" s="36"/>
      <c r="H208" s="456"/>
      <c r="I208" s="456"/>
      <c r="J208" s="456"/>
      <c r="K208" s="456"/>
      <c r="L208" s="456"/>
      <c r="M208" s="456"/>
      <c r="N208" s="456"/>
      <c r="O208" s="456"/>
      <c r="P208" s="456"/>
      <c r="Q208" s="456"/>
      <c r="R208" s="456"/>
      <c r="S208" s="456"/>
      <c r="T208" s="456"/>
      <c r="U208" s="456"/>
      <c r="V208" s="456"/>
      <c r="W208" s="456"/>
      <c r="X208" s="456"/>
      <c r="Y208" s="456"/>
      <c r="Z208" s="456"/>
      <c r="AA208" s="456"/>
      <c r="AB208" s="456"/>
      <c r="AC208" s="456"/>
      <c r="AD208" s="456"/>
      <c r="AE208" s="37"/>
      <c r="AF208" s="38"/>
      <c r="AL208" s="39"/>
      <c r="AQ208" s="40"/>
      <c r="AR208" s="49"/>
      <c r="CB208" s="73"/>
      <c r="CC208" s="73"/>
      <c r="CD208" s="73"/>
      <c r="CE208" s="73"/>
    </row>
    <row r="209" spans="1:83" ht="27.75" customHeight="1" x14ac:dyDescent="0.65">
      <c r="A209" s="12" t="str">
        <f t="shared" si="2"/>
        <v/>
      </c>
      <c r="B209" s="34"/>
      <c r="E209" s="35"/>
      <c r="F209" s="36"/>
      <c r="H209" s="456"/>
      <c r="I209" s="456"/>
      <c r="J209" s="456"/>
      <c r="K209" s="456"/>
      <c r="L209" s="456"/>
      <c r="M209" s="456"/>
      <c r="N209" s="456"/>
      <c r="O209" s="456"/>
      <c r="P209" s="456"/>
      <c r="Q209" s="456"/>
      <c r="R209" s="456"/>
      <c r="S209" s="456"/>
      <c r="T209" s="456"/>
      <c r="U209" s="456"/>
      <c r="V209" s="456"/>
      <c r="W209" s="456"/>
      <c r="X209" s="456"/>
      <c r="Y209" s="456"/>
      <c r="Z209" s="456"/>
      <c r="AA209" s="456"/>
      <c r="AB209" s="456"/>
      <c r="AC209" s="456"/>
      <c r="AD209" s="456"/>
      <c r="AE209" s="37"/>
      <c r="AF209" s="38"/>
      <c r="AL209" s="39"/>
      <c r="AQ209" s="40"/>
      <c r="AR209" s="49"/>
      <c r="CB209" s="73"/>
      <c r="CC209" s="73"/>
      <c r="CD209" s="73"/>
      <c r="CE209" s="73"/>
    </row>
    <row r="210" spans="1:83" ht="27.75" customHeight="1" x14ac:dyDescent="0.65">
      <c r="A210" s="12" t="str">
        <f t="shared" si="2"/>
        <v/>
      </c>
      <c r="B210" s="34"/>
      <c r="E210" s="35"/>
      <c r="F210" s="36"/>
      <c r="H210" s="456"/>
      <c r="I210" s="456"/>
      <c r="J210" s="456"/>
      <c r="K210" s="456"/>
      <c r="L210" s="456"/>
      <c r="M210" s="456"/>
      <c r="N210" s="456"/>
      <c r="O210" s="456"/>
      <c r="P210" s="456"/>
      <c r="Q210" s="456"/>
      <c r="R210" s="456"/>
      <c r="S210" s="456"/>
      <c r="T210" s="456"/>
      <c r="U210" s="456"/>
      <c r="V210" s="456"/>
      <c r="W210" s="456"/>
      <c r="X210" s="456"/>
      <c r="Y210" s="456"/>
      <c r="Z210" s="456"/>
      <c r="AA210" s="456"/>
      <c r="AB210" s="456"/>
      <c r="AC210" s="456"/>
      <c r="AD210" s="456"/>
      <c r="AE210" s="37"/>
      <c r="AF210" s="38"/>
      <c r="AL210" s="39"/>
      <c r="AQ210" s="40"/>
      <c r="AR210" s="49"/>
      <c r="CB210" s="73"/>
      <c r="CC210" s="73"/>
      <c r="CD210" s="73"/>
      <c r="CE210" s="73"/>
    </row>
    <row r="211" spans="1:83" ht="27.75" customHeight="1" x14ac:dyDescent="0.65">
      <c r="A211" s="12" t="str">
        <f t="shared" si="2"/>
        <v/>
      </c>
      <c r="B211" s="34"/>
      <c r="E211" s="35"/>
      <c r="F211" s="36"/>
      <c r="H211" s="456"/>
      <c r="I211" s="456"/>
      <c r="J211" s="456"/>
      <c r="K211" s="456"/>
      <c r="L211" s="456"/>
      <c r="M211" s="456"/>
      <c r="N211" s="456"/>
      <c r="O211" s="456"/>
      <c r="P211" s="456"/>
      <c r="Q211" s="456"/>
      <c r="R211" s="456"/>
      <c r="S211" s="456"/>
      <c r="T211" s="456"/>
      <c r="U211" s="456"/>
      <c r="V211" s="456"/>
      <c r="W211" s="456"/>
      <c r="X211" s="456"/>
      <c r="Y211" s="456"/>
      <c r="Z211" s="456"/>
      <c r="AA211" s="456"/>
      <c r="AB211" s="456"/>
      <c r="AC211" s="456"/>
      <c r="AD211" s="456"/>
      <c r="AE211" s="37"/>
      <c r="AF211" s="38"/>
      <c r="AL211" s="39"/>
      <c r="AQ211" s="40"/>
      <c r="AR211" s="49"/>
      <c r="CB211" s="73"/>
      <c r="CC211" s="73"/>
      <c r="CD211" s="73"/>
      <c r="CE211" s="73"/>
    </row>
    <row r="212" spans="1:83" ht="18" customHeight="1" x14ac:dyDescent="0.65">
      <c r="A212" s="12" t="str">
        <f t="shared" si="2"/>
        <v/>
      </c>
      <c r="B212" s="34"/>
      <c r="E212" s="35"/>
      <c r="F212" s="36"/>
      <c r="I212" s="72"/>
      <c r="J212" s="72"/>
      <c r="K212" s="72"/>
      <c r="L212" s="72"/>
      <c r="M212" s="72"/>
      <c r="N212" s="72"/>
      <c r="O212" s="72"/>
      <c r="P212" s="72"/>
      <c r="Q212" s="72"/>
      <c r="R212" s="72"/>
      <c r="S212" s="72"/>
      <c r="T212" s="72"/>
      <c r="U212" s="72"/>
      <c r="V212" s="72"/>
      <c r="W212" s="72"/>
      <c r="X212" s="72"/>
      <c r="Y212" s="72"/>
      <c r="Z212" s="72"/>
      <c r="AA212" s="72"/>
      <c r="AB212" s="72"/>
      <c r="AC212" s="72"/>
      <c r="AD212" s="72"/>
      <c r="AE212" s="37"/>
      <c r="AF212" s="38"/>
      <c r="AL212" s="39"/>
      <c r="AQ212" s="40"/>
      <c r="AR212" s="49"/>
      <c r="CB212" s="73"/>
      <c r="CC212" s="73"/>
      <c r="CD212" s="73"/>
      <c r="CE212" s="73"/>
    </row>
    <row r="213" spans="1:83" ht="27.75" customHeight="1" x14ac:dyDescent="0.65">
      <c r="A213" s="12">
        <f t="shared" si="2"/>
        <v>33</v>
      </c>
      <c r="B213" s="34"/>
      <c r="E213" s="35"/>
      <c r="F213" s="36"/>
      <c r="H213" s="521" t="s">
        <v>497</v>
      </c>
      <c r="I213" s="521"/>
      <c r="J213" s="521"/>
      <c r="K213" s="521"/>
      <c r="L213" s="521"/>
      <c r="M213" s="521"/>
      <c r="N213" s="521"/>
      <c r="O213" s="521"/>
      <c r="P213" s="521"/>
      <c r="Q213" s="521"/>
      <c r="R213" s="521"/>
      <c r="S213" s="521"/>
      <c r="T213" s="521"/>
      <c r="U213" s="521"/>
      <c r="V213" s="521"/>
      <c r="W213" s="521"/>
      <c r="X213" s="521"/>
      <c r="Y213" s="521"/>
      <c r="Z213" s="521"/>
      <c r="AA213" s="521"/>
      <c r="AB213" s="521"/>
      <c r="AC213" s="521"/>
      <c r="AD213" s="521"/>
      <c r="AE213" s="37"/>
      <c r="AF213" s="38"/>
      <c r="AG213" s="121">
        <v>33</v>
      </c>
      <c r="AH213" s="457" t="s">
        <v>20</v>
      </c>
      <c r="AI213" s="458"/>
      <c r="AJ213" s="459"/>
      <c r="AK213" s="3"/>
      <c r="AL213" s="571" t="s">
        <v>498</v>
      </c>
      <c r="AM213" s="572"/>
      <c r="AN213" s="572"/>
      <c r="AO213" s="572"/>
      <c r="AP213" s="572"/>
      <c r="AQ213" s="573"/>
      <c r="AR213" s="98">
        <f>VLOOKUP(AH213,$CD$6:$CE$11,2,FALSE)</f>
        <v>0</v>
      </c>
      <c r="CB213" s="73"/>
      <c r="CC213" s="73"/>
      <c r="CD213" s="73"/>
      <c r="CE213" s="73"/>
    </row>
    <row r="214" spans="1:83" ht="27.75" customHeight="1" x14ac:dyDescent="0.65">
      <c r="A214" s="12" t="str">
        <f t="shared" si="2"/>
        <v/>
      </c>
      <c r="B214" s="34"/>
      <c r="E214" s="35"/>
      <c r="F214" s="36"/>
      <c r="H214" s="521"/>
      <c r="I214" s="521"/>
      <c r="J214" s="521"/>
      <c r="K214" s="521"/>
      <c r="L214" s="521"/>
      <c r="M214" s="521"/>
      <c r="N214" s="521"/>
      <c r="O214" s="521"/>
      <c r="P214" s="521"/>
      <c r="Q214" s="521"/>
      <c r="R214" s="521"/>
      <c r="S214" s="521"/>
      <c r="T214" s="521"/>
      <c r="U214" s="521"/>
      <c r="V214" s="521"/>
      <c r="W214" s="521"/>
      <c r="X214" s="521"/>
      <c r="Y214" s="521"/>
      <c r="Z214" s="521"/>
      <c r="AA214" s="521"/>
      <c r="AB214" s="521"/>
      <c r="AC214" s="521"/>
      <c r="AD214" s="521"/>
      <c r="AE214" s="37"/>
      <c r="AF214" s="38"/>
      <c r="AK214" s="3"/>
      <c r="AL214" s="571"/>
      <c r="AM214" s="572"/>
      <c r="AN214" s="572"/>
      <c r="AO214" s="572"/>
      <c r="AP214" s="572"/>
      <c r="AQ214" s="573"/>
      <c r="AR214" s="78"/>
      <c r="CB214" s="73"/>
      <c r="CC214" s="73"/>
      <c r="CD214" s="73"/>
      <c r="CE214" s="73"/>
    </row>
    <row r="215" spans="1:83" ht="18" customHeight="1" x14ac:dyDescent="0.65">
      <c r="A215" s="12" t="str">
        <f t="shared" si="2"/>
        <v/>
      </c>
      <c r="B215" s="34"/>
      <c r="E215" s="35"/>
      <c r="F215" s="36"/>
      <c r="I215" s="72"/>
      <c r="J215" s="72"/>
      <c r="K215" s="72"/>
      <c r="L215" s="72"/>
      <c r="M215" s="72"/>
      <c r="N215" s="72"/>
      <c r="O215" s="72"/>
      <c r="P215" s="72"/>
      <c r="Q215" s="72"/>
      <c r="R215" s="72"/>
      <c r="S215" s="72"/>
      <c r="T215" s="72"/>
      <c r="U215" s="72"/>
      <c r="V215" s="72"/>
      <c r="W215" s="72"/>
      <c r="X215" s="72"/>
      <c r="Y215" s="72"/>
      <c r="Z215" s="72"/>
      <c r="AA215" s="72"/>
      <c r="AB215" s="72"/>
      <c r="AC215" s="72"/>
      <c r="AD215" s="72"/>
      <c r="AE215" s="37"/>
      <c r="AF215" s="38"/>
      <c r="AL215" s="39"/>
      <c r="AQ215" s="40"/>
      <c r="AR215" s="49"/>
      <c r="CB215" s="73"/>
      <c r="CC215" s="73"/>
      <c r="CD215" s="73"/>
      <c r="CE215" s="73"/>
    </row>
    <row r="216" spans="1:83" ht="27.75" customHeight="1" x14ac:dyDescent="0.65">
      <c r="A216" s="12" t="str">
        <f t="shared" si="2"/>
        <v/>
      </c>
      <c r="B216" s="34"/>
      <c r="E216" s="35"/>
      <c r="F216" s="36"/>
      <c r="G216" s="8" t="s">
        <v>479</v>
      </c>
      <c r="H216" s="625" t="s">
        <v>1057</v>
      </c>
      <c r="I216" s="625"/>
      <c r="J216" s="625"/>
      <c r="K216" s="625"/>
      <c r="L216" s="625"/>
      <c r="M216" s="625"/>
      <c r="N216" s="625"/>
      <c r="O216" s="625"/>
      <c r="P216" s="625"/>
      <c r="Q216" s="625"/>
      <c r="R216" s="625"/>
      <c r="S216" s="625"/>
      <c r="T216" s="625"/>
      <c r="U216" s="625"/>
      <c r="V216" s="625"/>
      <c r="W216" s="625"/>
      <c r="X216" s="625"/>
      <c r="Y216" s="625"/>
      <c r="Z216" s="625"/>
      <c r="AA216" s="625"/>
      <c r="AB216" s="625"/>
      <c r="AC216" s="625"/>
      <c r="AD216" s="625"/>
      <c r="AE216" s="37"/>
      <c r="AF216" s="38"/>
      <c r="AL216" s="39"/>
      <c r="AQ216" s="40"/>
      <c r="AR216" s="49"/>
      <c r="CB216" s="73"/>
      <c r="CC216" s="73"/>
      <c r="CD216" s="73"/>
      <c r="CE216" s="73"/>
    </row>
    <row r="217" spans="1:83" ht="27.75" customHeight="1" x14ac:dyDescent="0.65">
      <c r="A217" s="12" t="str">
        <f t="shared" si="2"/>
        <v/>
      </c>
      <c r="B217" s="34"/>
      <c r="E217" s="35"/>
      <c r="F217" s="36"/>
      <c r="H217" s="625" t="s">
        <v>499</v>
      </c>
      <c r="I217" s="625"/>
      <c r="J217" s="625"/>
      <c r="K217" s="625"/>
      <c r="L217" s="625"/>
      <c r="M217" s="625"/>
      <c r="N217" s="625"/>
      <c r="O217" s="625"/>
      <c r="P217" s="625"/>
      <c r="Q217" s="626"/>
      <c r="R217" s="626"/>
      <c r="S217" s="8" t="s">
        <v>481</v>
      </c>
      <c r="AF217" s="38"/>
      <c r="AK217" s="3"/>
      <c r="AL217" s="96"/>
      <c r="AM217" s="10"/>
      <c r="AN217" s="10"/>
      <c r="AO217" s="10"/>
      <c r="AP217" s="10"/>
      <c r="AQ217" s="97"/>
      <c r="AR217" s="41"/>
    </row>
    <row r="218" spans="1:83" ht="18" customHeight="1" thickBot="1" x14ac:dyDescent="0.7">
      <c r="A218" s="12" t="str">
        <f t="shared" si="2"/>
        <v/>
      </c>
      <c r="B218" s="34"/>
      <c r="E218" s="35"/>
      <c r="F218" s="36"/>
      <c r="P218" s="647" t="s">
        <v>482</v>
      </c>
      <c r="Q218" s="647"/>
      <c r="R218" s="647"/>
      <c r="S218" s="647"/>
      <c r="T218" s="647"/>
      <c r="AF218" s="38"/>
      <c r="AK218" s="3"/>
      <c r="AL218" s="96"/>
      <c r="AM218" s="10"/>
      <c r="AN218" s="10"/>
      <c r="AO218" s="10"/>
      <c r="AP218" s="10"/>
      <c r="AQ218" s="97"/>
      <c r="AR218" s="41"/>
    </row>
    <row r="219" spans="1:83" ht="27.75" customHeight="1" thickBot="1" x14ac:dyDescent="0.7">
      <c r="A219" s="12" t="str">
        <f t="shared" si="2"/>
        <v/>
      </c>
      <c r="B219" s="34"/>
      <c r="E219" s="35"/>
      <c r="F219" s="36"/>
      <c r="I219" s="65"/>
      <c r="K219" s="65"/>
      <c r="M219" s="65"/>
      <c r="N219" s="65"/>
      <c r="O219" s="650" t="s">
        <v>500</v>
      </c>
      <c r="P219" s="651"/>
      <c r="Q219" s="651"/>
      <c r="R219" s="651"/>
      <c r="S219" s="651"/>
      <c r="T219" s="652"/>
      <c r="U219" s="65"/>
      <c r="V219" s="65"/>
      <c r="W219" s="65"/>
      <c r="X219" s="65"/>
      <c r="Y219" s="65"/>
      <c r="Z219" s="65"/>
      <c r="AA219" s="65"/>
      <c r="AB219" s="65"/>
      <c r="AC219" s="65"/>
      <c r="AD219" s="65"/>
      <c r="AF219" s="38"/>
      <c r="AK219" s="3"/>
      <c r="AL219" s="96"/>
      <c r="AM219" s="10"/>
      <c r="AN219" s="10"/>
      <c r="AO219" s="10"/>
      <c r="AP219" s="10"/>
      <c r="AQ219" s="97"/>
      <c r="AR219" s="41"/>
    </row>
    <row r="220" spans="1:83" ht="27.75" customHeight="1" x14ac:dyDescent="0.65">
      <c r="A220" s="12" t="str">
        <f t="shared" si="2"/>
        <v/>
      </c>
      <c r="B220" s="34"/>
      <c r="E220" s="35"/>
      <c r="F220" s="36"/>
      <c r="I220" s="65"/>
      <c r="J220" s="65"/>
      <c r="K220" s="65"/>
      <c r="L220" s="627" t="s">
        <v>483</v>
      </c>
      <c r="M220" s="628"/>
      <c r="N220" s="628"/>
      <c r="O220" s="627"/>
      <c r="P220" s="653"/>
      <c r="Q220" s="675">
        <v>0</v>
      </c>
      <c r="R220" s="676"/>
      <c r="S220" s="648" t="s">
        <v>485</v>
      </c>
      <c r="T220" s="649"/>
      <c r="U220" s="65"/>
      <c r="V220" s="231">
        <f>Q220</f>
        <v>0</v>
      </c>
      <c r="Z220" s="65"/>
      <c r="AA220" s="65"/>
      <c r="AB220" s="65"/>
      <c r="AC220" s="65"/>
      <c r="AD220" s="65"/>
      <c r="AF220" s="38"/>
      <c r="AK220" s="3"/>
      <c r="AL220" s="96"/>
      <c r="AM220" s="10"/>
      <c r="AN220" s="10"/>
      <c r="AO220" s="10"/>
      <c r="AP220" s="10"/>
      <c r="AQ220" s="97"/>
      <c r="AR220" s="41"/>
    </row>
    <row r="221" spans="1:83" ht="27.75" customHeight="1" thickBot="1" x14ac:dyDescent="0.7">
      <c r="A221" s="12" t="str">
        <f t="shared" si="2"/>
        <v/>
      </c>
      <c r="B221" s="34"/>
      <c r="E221" s="35"/>
      <c r="F221" s="36"/>
      <c r="I221" s="65"/>
      <c r="J221" s="65"/>
      <c r="K221" s="65"/>
      <c r="L221" s="630" t="s">
        <v>484</v>
      </c>
      <c r="M221" s="631"/>
      <c r="N221" s="631"/>
      <c r="O221" s="632"/>
      <c r="P221" s="633"/>
      <c r="Q221" s="634">
        <v>0</v>
      </c>
      <c r="R221" s="635"/>
      <c r="S221" s="685" t="s">
        <v>485</v>
      </c>
      <c r="T221" s="686"/>
      <c r="U221" s="65"/>
      <c r="V221" s="231">
        <f>Q221</f>
        <v>0</v>
      </c>
      <c r="W221" s="698" t="str">
        <f>_xlfn.IFS(V221=V220,"基準どおり",V221&gt;V220,"基準以上",V221&lt;V220,"基準以下")</f>
        <v>基準どおり</v>
      </c>
      <c r="X221" s="698"/>
      <c r="Y221" s="698"/>
      <c r="Z221" s="698"/>
      <c r="AA221" s="65"/>
      <c r="AB221" s="65"/>
      <c r="AC221" s="65"/>
      <c r="AD221" s="65"/>
      <c r="AF221" s="38"/>
      <c r="AK221" s="3"/>
      <c r="AL221" s="96"/>
      <c r="AM221" s="10"/>
      <c r="AN221" s="10"/>
      <c r="AO221" s="10"/>
      <c r="AP221" s="10"/>
      <c r="AQ221" s="97"/>
      <c r="AR221" s="41"/>
    </row>
    <row r="222" spans="1:83" ht="18" customHeight="1" x14ac:dyDescent="0.65">
      <c r="A222" s="12" t="str">
        <f t="shared" si="2"/>
        <v/>
      </c>
      <c r="B222" s="34"/>
      <c r="E222" s="35"/>
      <c r="F222" s="36"/>
      <c r="I222" s="72"/>
      <c r="J222" s="72"/>
      <c r="K222" s="72"/>
      <c r="L222" s="72"/>
      <c r="M222" s="72"/>
      <c r="N222" s="72"/>
      <c r="O222" s="622" t="s">
        <v>554</v>
      </c>
      <c r="P222" s="622"/>
      <c r="Q222" s="622"/>
      <c r="R222" s="622"/>
      <c r="S222" s="622"/>
      <c r="T222" s="622"/>
      <c r="U222" s="72"/>
      <c r="V222" s="72"/>
      <c r="W222" s="72"/>
      <c r="X222" s="72"/>
      <c r="Y222" s="72"/>
      <c r="Z222" s="72"/>
      <c r="AA222" s="72"/>
      <c r="AB222" s="72"/>
      <c r="AC222" s="72"/>
      <c r="AD222" s="72"/>
      <c r="AE222" s="37"/>
      <c r="AF222" s="38"/>
      <c r="AL222" s="39"/>
      <c r="AQ222" s="40"/>
      <c r="AR222" s="49"/>
      <c r="CB222" s="73"/>
      <c r="CC222" s="73"/>
      <c r="CD222" s="73"/>
      <c r="CE222" s="73"/>
    </row>
    <row r="223" spans="1:83" ht="27.75" customHeight="1" x14ac:dyDescent="0.65">
      <c r="A223" s="12">
        <f t="shared" si="2"/>
        <v>34</v>
      </c>
      <c r="B223" s="616" t="s">
        <v>501</v>
      </c>
      <c r="C223" s="617"/>
      <c r="D223" s="617"/>
      <c r="E223" s="618"/>
      <c r="F223" s="492" t="s">
        <v>38</v>
      </c>
      <c r="G223" s="493"/>
      <c r="H223" s="468" t="s">
        <v>502</v>
      </c>
      <c r="I223" s="468"/>
      <c r="J223" s="468"/>
      <c r="K223" s="468"/>
      <c r="L223" s="468"/>
      <c r="M223" s="468"/>
      <c r="N223" s="468"/>
      <c r="O223" s="468"/>
      <c r="P223" s="468"/>
      <c r="Q223" s="468"/>
      <c r="R223" s="468"/>
      <c r="S223" s="468"/>
      <c r="T223" s="468"/>
      <c r="U223" s="468"/>
      <c r="V223" s="468"/>
      <c r="W223" s="468"/>
      <c r="X223" s="468"/>
      <c r="Y223" s="468"/>
      <c r="Z223" s="468"/>
      <c r="AA223" s="468"/>
      <c r="AB223" s="468"/>
      <c r="AC223" s="468"/>
      <c r="AD223" s="468"/>
      <c r="AE223" s="37"/>
      <c r="AF223" s="38"/>
      <c r="AG223" s="121">
        <v>34</v>
      </c>
      <c r="AH223" s="457" t="s">
        <v>20</v>
      </c>
      <c r="AI223" s="458"/>
      <c r="AJ223" s="459"/>
      <c r="AK223" s="3"/>
      <c r="AL223" s="571" t="s">
        <v>716</v>
      </c>
      <c r="AM223" s="572"/>
      <c r="AN223" s="572"/>
      <c r="AO223" s="572"/>
      <c r="AP223" s="572"/>
      <c r="AQ223" s="573"/>
      <c r="AR223" s="98">
        <f>VLOOKUP(AH223,$CD$6:$CE$11,2,FALSE)</f>
        <v>0</v>
      </c>
      <c r="CB223" s="73"/>
      <c r="CC223" s="73"/>
      <c r="CD223" s="73"/>
      <c r="CE223" s="73"/>
    </row>
    <row r="224" spans="1:83" ht="27.75" customHeight="1" x14ac:dyDescent="0.65">
      <c r="A224" s="12" t="str">
        <f t="shared" ref="A224:A287" si="3">IF(AG224=0,"",AG224)</f>
        <v/>
      </c>
      <c r="B224" s="616"/>
      <c r="C224" s="617"/>
      <c r="D224" s="617"/>
      <c r="E224" s="618"/>
      <c r="F224" s="36"/>
      <c r="I224" s="72"/>
      <c r="J224" s="72"/>
      <c r="K224" s="72"/>
      <c r="L224" s="72"/>
      <c r="M224" s="72"/>
      <c r="N224" s="72"/>
      <c r="O224" s="72"/>
      <c r="P224" s="72"/>
      <c r="Q224" s="72"/>
      <c r="R224" s="72"/>
      <c r="S224" s="72"/>
      <c r="T224" s="72"/>
      <c r="U224" s="72"/>
      <c r="V224" s="72"/>
      <c r="W224" s="72"/>
      <c r="X224" s="72"/>
      <c r="Y224" s="72"/>
      <c r="Z224" s="72"/>
      <c r="AA224" s="72"/>
      <c r="AB224" s="72"/>
      <c r="AC224" s="72"/>
      <c r="AD224" s="72"/>
      <c r="AE224" s="37"/>
      <c r="AF224" s="38"/>
      <c r="AK224" s="3"/>
      <c r="AL224" s="571"/>
      <c r="AM224" s="572"/>
      <c r="AN224" s="572"/>
      <c r="AO224" s="572"/>
      <c r="AP224" s="572"/>
      <c r="AQ224" s="573"/>
      <c r="AR224" s="78"/>
      <c r="CB224" s="73"/>
      <c r="CC224" s="73"/>
      <c r="CD224" s="73"/>
      <c r="CE224" s="73"/>
    </row>
    <row r="225" spans="1:83" ht="27.75" customHeight="1" x14ac:dyDescent="0.65">
      <c r="A225" s="12">
        <f t="shared" si="3"/>
        <v>35</v>
      </c>
      <c r="B225" s="34"/>
      <c r="E225" s="35"/>
      <c r="F225" s="36"/>
      <c r="H225" s="521" t="s">
        <v>503</v>
      </c>
      <c r="I225" s="521"/>
      <c r="J225" s="521"/>
      <c r="K225" s="521"/>
      <c r="L225" s="521"/>
      <c r="M225" s="521"/>
      <c r="N225" s="521"/>
      <c r="O225" s="521"/>
      <c r="P225" s="521"/>
      <c r="Q225" s="521"/>
      <c r="R225" s="521"/>
      <c r="S225" s="521"/>
      <c r="T225" s="521"/>
      <c r="U225" s="521"/>
      <c r="V225" s="521"/>
      <c r="W225" s="521"/>
      <c r="X225" s="521"/>
      <c r="Y225" s="521"/>
      <c r="Z225" s="521"/>
      <c r="AA225" s="521"/>
      <c r="AB225" s="521"/>
      <c r="AC225" s="521"/>
      <c r="AD225" s="521"/>
      <c r="AE225" s="37"/>
      <c r="AF225" s="102"/>
      <c r="AG225" s="121">
        <v>35</v>
      </c>
      <c r="AH225" s="494" t="s">
        <v>66</v>
      </c>
      <c r="AI225" s="495"/>
      <c r="AJ225" s="496"/>
      <c r="AK225" s="103"/>
      <c r="AL225" s="518" t="s">
        <v>711</v>
      </c>
      <c r="AM225" s="519"/>
      <c r="AN225" s="519"/>
      <c r="AO225" s="519"/>
      <c r="AP225" s="519"/>
      <c r="AQ225" s="520"/>
      <c r="AR225" s="49"/>
      <c r="CB225" s="73"/>
      <c r="CC225" s="73"/>
      <c r="CD225" s="73"/>
      <c r="CE225" s="73"/>
    </row>
    <row r="226" spans="1:83" ht="27.75" customHeight="1" x14ac:dyDescent="0.65">
      <c r="A226" s="12" t="str">
        <f t="shared" si="3"/>
        <v/>
      </c>
      <c r="B226" s="34"/>
      <c r="E226" s="35"/>
      <c r="F226" s="36"/>
      <c r="H226" s="521"/>
      <c r="I226" s="521"/>
      <c r="J226" s="521"/>
      <c r="K226" s="521"/>
      <c r="L226" s="521"/>
      <c r="M226" s="521"/>
      <c r="N226" s="521"/>
      <c r="O226" s="521"/>
      <c r="P226" s="521"/>
      <c r="Q226" s="521"/>
      <c r="R226" s="521"/>
      <c r="S226" s="521"/>
      <c r="T226" s="521"/>
      <c r="U226" s="521"/>
      <c r="V226" s="521"/>
      <c r="W226" s="521"/>
      <c r="X226" s="521"/>
      <c r="Y226" s="521"/>
      <c r="Z226" s="521"/>
      <c r="AA226" s="521"/>
      <c r="AB226" s="521"/>
      <c r="AC226" s="521"/>
      <c r="AD226" s="521"/>
      <c r="AE226" s="37"/>
      <c r="AF226" s="38"/>
      <c r="AK226" s="3"/>
      <c r="AL226" s="518"/>
      <c r="AM226" s="519"/>
      <c r="AN226" s="519"/>
      <c r="AO226" s="519"/>
      <c r="AP226" s="519"/>
      <c r="AQ226" s="520"/>
      <c r="AR226" s="49"/>
      <c r="CB226" s="73"/>
      <c r="CC226" s="73"/>
      <c r="CD226" s="73"/>
      <c r="CE226" s="73"/>
    </row>
    <row r="227" spans="1:83" ht="27.75" customHeight="1" x14ac:dyDescent="0.65">
      <c r="A227" s="12" t="str">
        <f t="shared" si="3"/>
        <v/>
      </c>
      <c r="B227" s="34"/>
      <c r="E227" s="35"/>
      <c r="F227" s="36"/>
      <c r="H227" s="521"/>
      <c r="I227" s="521"/>
      <c r="J227" s="521"/>
      <c r="K227" s="521"/>
      <c r="L227" s="521"/>
      <c r="M227" s="521"/>
      <c r="N227" s="521"/>
      <c r="O227" s="521"/>
      <c r="P227" s="521"/>
      <c r="Q227" s="521"/>
      <c r="R227" s="521"/>
      <c r="S227" s="521"/>
      <c r="T227" s="521"/>
      <c r="U227" s="521"/>
      <c r="V227" s="521"/>
      <c r="W227" s="521"/>
      <c r="X227" s="521"/>
      <c r="Y227" s="521"/>
      <c r="Z227" s="521"/>
      <c r="AA227" s="521"/>
      <c r="AB227" s="521"/>
      <c r="AC227" s="521"/>
      <c r="AD227" s="521"/>
      <c r="AE227" s="37"/>
      <c r="AF227" s="38"/>
      <c r="AL227" s="518"/>
      <c r="AM227" s="519"/>
      <c r="AN227" s="519"/>
      <c r="AO227" s="519"/>
      <c r="AP227" s="519"/>
      <c r="AQ227" s="520"/>
      <c r="AR227" s="49"/>
      <c r="CB227" s="73"/>
      <c r="CC227" s="73"/>
      <c r="CD227" s="73"/>
      <c r="CE227" s="73"/>
    </row>
    <row r="228" spans="1:83" ht="18" customHeight="1" thickBot="1" x14ac:dyDescent="0.7">
      <c r="A228" s="12" t="str">
        <f t="shared" si="3"/>
        <v/>
      </c>
      <c r="B228" s="34"/>
      <c r="E228" s="35"/>
      <c r="F228" s="36"/>
      <c r="I228" s="72"/>
      <c r="J228" s="72"/>
      <c r="K228" s="72"/>
      <c r="L228" s="72"/>
      <c r="M228" s="72"/>
      <c r="N228" s="72"/>
      <c r="O228" s="72"/>
      <c r="P228" s="72"/>
      <c r="Q228" s="72"/>
      <c r="R228" s="72"/>
      <c r="S228" s="72"/>
      <c r="T228" s="72"/>
      <c r="U228" s="72"/>
      <c r="V228" s="72"/>
      <c r="W228" s="72"/>
      <c r="X228" s="72"/>
      <c r="Y228" s="72"/>
      <c r="Z228" s="72"/>
      <c r="AA228" s="72"/>
      <c r="AB228" s="72"/>
      <c r="AC228" s="72"/>
      <c r="AD228" s="72"/>
      <c r="AE228" s="37"/>
      <c r="AF228" s="38"/>
      <c r="AL228" s="39"/>
      <c r="AQ228" s="40"/>
      <c r="AR228" s="49"/>
      <c r="CB228" s="73"/>
      <c r="CC228" s="73"/>
      <c r="CD228" s="73"/>
      <c r="CE228" s="73"/>
    </row>
    <row r="229" spans="1:83" ht="27.75" customHeight="1" x14ac:dyDescent="0.65">
      <c r="A229" s="12" t="str">
        <f t="shared" si="3"/>
        <v/>
      </c>
      <c r="B229" s="34"/>
      <c r="E229" s="35"/>
      <c r="F229" s="36"/>
      <c r="H229" s="690" t="s">
        <v>504</v>
      </c>
      <c r="I229" s="691"/>
      <c r="J229" s="691"/>
      <c r="K229" s="691"/>
      <c r="L229" s="691"/>
      <c r="M229" s="691"/>
      <c r="N229" s="691"/>
      <c r="O229" s="691"/>
      <c r="P229" s="691"/>
      <c r="Q229" s="691"/>
      <c r="R229" s="691"/>
      <c r="S229" s="691"/>
      <c r="T229" s="691"/>
      <c r="U229" s="691"/>
      <c r="V229" s="691"/>
      <c r="W229" s="691"/>
      <c r="X229" s="691"/>
      <c r="Y229" s="691"/>
      <c r="Z229" s="691"/>
      <c r="AA229" s="691"/>
      <c r="AB229" s="691"/>
      <c r="AC229" s="691"/>
      <c r="AD229" s="692"/>
      <c r="AE229" s="37"/>
      <c r="AF229" s="38"/>
      <c r="AL229" s="518" t="s">
        <v>505</v>
      </c>
      <c r="AM229" s="519"/>
      <c r="AN229" s="519"/>
      <c r="AO229" s="519"/>
      <c r="AP229" s="519"/>
      <c r="AQ229" s="520"/>
      <c r="AR229" s="49"/>
      <c r="CB229" s="73"/>
      <c r="CC229" s="73"/>
      <c r="CD229" s="73"/>
      <c r="CE229" s="73"/>
    </row>
    <row r="230" spans="1:83" ht="27.75" customHeight="1" thickBot="1" x14ac:dyDescent="0.7">
      <c r="A230" s="12" t="str">
        <f t="shared" si="3"/>
        <v/>
      </c>
      <c r="B230" s="34"/>
      <c r="E230" s="35"/>
      <c r="F230" s="36"/>
      <c r="H230" s="693"/>
      <c r="I230" s="694"/>
      <c r="J230" s="694"/>
      <c r="K230" s="694"/>
      <c r="L230" s="694"/>
      <c r="M230" s="694"/>
      <c r="N230" s="694"/>
      <c r="O230" s="694"/>
      <c r="P230" s="694"/>
      <c r="Q230" s="694"/>
      <c r="R230" s="694"/>
      <c r="S230" s="694"/>
      <c r="T230" s="694"/>
      <c r="U230" s="694"/>
      <c r="V230" s="694"/>
      <c r="W230" s="694"/>
      <c r="X230" s="694"/>
      <c r="Y230" s="694"/>
      <c r="Z230" s="694"/>
      <c r="AA230" s="694"/>
      <c r="AB230" s="694"/>
      <c r="AC230" s="694"/>
      <c r="AD230" s="695"/>
      <c r="AE230" s="37"/>
      <c r="AF230" s="38"/>
      <c r="AL230" s="518"/>
      <c r="AM230" s="519"/>
      <c r="AN230" s="519"/>
      <c r="AO230" s="519"/>
      <c r="AP230" s="519"/>
      <c r="AQ230" s="520"/>
      <c r="AR230" s="49"/>
      <c r="CB230" s="73"/>
      <c r="CC230" s="73"/>
      <c r="CD230" s="73"/>
      <c r="CE230" s="73"/>
    </row>
    <row r="231" spans="1:83" ht="18" customHeight="1" x14ac:dyDescent="0.65">
      <c r="A231" s="12" t="str">
        <f t="shared" si="3"/>
        <v/>
      </c>
      <c r="B231" s="34"/>
      <c r="E231" s="35"/>
      <c r="F231" s="36"/>
      <c r="I231" s="72"/>
      <c r="J231" s="72"/>
      <c r="K231" s="72"/>
      <c r="L231" s="72"/>
      <c r="M231" s="72"/>
      <c r="N231" s="72"/>
      <c r="O231" s="72"/>
      <c r="P231" s="72"/>
      <c r="Q231" s="72"/>
      <c r="R231" s="72"/>
      <c r="S231" s="72"/>
      <c r="T231" s="72"/>
      <c r="U231" s="72"/>
      <c r="V231" s="72"/>
      <c r="W231" s="72"/>
      <c r="X231" s="72"/>
      <c r="Y231" s="72"/>
      <c r="Z231" s="72"/>
      <c r="AA231" s="72"/>
      <c r="AB231" s="72"/>
      <c r="AC231" s="72"/>
      <c r="AD231" s="72"/>
      <c r="AE231" s="37"/>
      <c r="AF231" s="38"/>
      <c r="AL231" s="39"/>
      <c r="AQ231" s="40"/>
      <c r="AR231" s="49"/>
      <c r="CB231" s="73"/>
      <c r="CC231" s="73"/>
      <c r="CD231" s="73"/>
      <c r="CE231" s="73"/>
    </row>
    <row r="232" spans="1:83" ht="27.75" customHeight="1" x14ac:dyDescent="0.65">
      <c r="A232" s="12">
        <f t="shared" si="3"/>
        <v>36</v>
      </c>
      <c r="B232" s="34"/>
      <c r="E232" s="35"/>
      <c r="F232" s="492" t="s">
        <v>85</v>
      </c>
      <c r="G232" s="493"/>
      <c r="H232" s="468" t="s">
        <v>506</v>
      </c>
      <c r="I232" s="468"/>
      <c r="J232" s="468"/>
      <c r="K232" s="468"/>
      <c r="L232" s="468"/>
      <c r="M232" s="468"/>
      <c r="N232" s="468"/>
      <c r="O232" s="468"/>
      <c r="P232" s="468"/>
      <c r="Q232" s="468"/>
      <c r="R232" s="468"/>
      <c r="S232" s="468"/>
      <c r="T232" s="468"/>
      <c r="U232" s="468"/>
      <c r="V232" s="468"/>
      <c r="W232" s="468"/>
      <c r="X232" s="468"/>
      <c r="Y232" s="468"/>
      <c r="Z232" s="468"/>
      <c r="AA232" s="468"/>
      <c r="AB232" s="468"/>
      <c r="AC232" s="468"/>
      <c r="AD232" s="468"/>
      <c r="AE232" s="37"/>
      <c r="AF232" s="38"/>
      <c r="AG232" s="121">
        <v>36</v>
      </c>
      <c r="AH232" s="457" t="s">
        <v>20</v>
      </c>
      <c r="AI232" s="458"/>
      <c r="AJ232" s="459"/>
      <c r="AK232" s="3"/>
      <c r="AL232" s="571" t="s">
        <v>713</v>
      </c>
      <c r="AM232" s="572"/>
      <c r="AN232" s="572"/>
      <c r="AO232" s="572"/>
      <c r="AP232" s="572"/>
      <c r="AQ232" s="573"/>
      <c r="AR232" s="98">
        <f>VLOOKUP(AH232,$CD$6:$CE$11,2,FALSE)</f>
        <v>0</v>
      </c>
      <c r="CB232" s="73"/>
      <c r="CC232" s="73"/>
      <c r="CD232" s="73"/>
      <c r="CE232" s="73"/>
    </row>
    <row r="233" spans="1:83" ht="18" customHeight="1" x14ac:dyDescent="0.65">
      <c r="A233" s="12" t="str">
        <f t="shared" si="3"/>
        <v/>
      </c>
      <c r="B233" s="34"/>
      <c r="E233" s="35"/>
      <c r="F233" s="36"/>
      <c r="I233" s="72"/>
      <c r="J233" s="72"/>
      <c r="K233" s="72"/>
      <c r="L233" s="72"/>
      <c r="M233" s="72"/>
      <c r="N233" s="72"/>
      <c r="O233" s="72"/>
      <c r="P233" s="72"/>
      <c r="Q233" s="72"/>
      <c r="R233" s="72"/>
      <c r="S233" s="72"/>
      <c r="T233" s="72"/>
      <c r="U233" s="72"/>
      <c r="V233" s="72"/>
      <c r="W233" s="72"/>
      <c r="X233" s="72"/>
      <c r="Y233" s="72"/>
      <c r="Z233" s="72"/>
      <c r="AA233" s="72"/>
      <c r="AB233" s="72"/>
      <c r="AC233" s="72"/>
      <c r="AD233" s="72"/>
      <c r="AE233" s="37"/>
      <c r="AF233" s="38"/>
      <c r="AK233" s="3"/>
      <c r="AL233" s="571"/>
      <c r="AM233" s="572"/>
      <c r="AN233" s="572"/>
      <c r="AO233" s="572"/>
      <c r="AP233" s="572"/>
      <c r="AQ233" s="573"/>
      <c r="AR233" s="78"/>
      <c r="CB233" s="73"/>
      <c r="CC233" s="73"/>
      <c r="CD233" s="73"/>
      <c r="CE233" s="73"/>
    </row>
    <row r="234" spans="1:83" ht="27.75" customHeight="1" x14ac:dyDescent="0.65">
      <c r="A234" s="12">
        <f t="shared" si="3"/>
        <v>37</v>
      </c>
      <c r="B234" s="616" t="s">
        <v>507</v>
      </c>
      <c r="C234" s="617"/>
      <c r="D234" s="617"/>
      <c r="E234" s="618"/>
      <c r="F234" s="492" t="s">
        <v>38</v>
      </c>
      <c r="G234" s="493"/>
      <c r="H234" s="468" t="s">
        <v>508</v>
      </c>
      <c r="I234" s="468"/>
      <c r="J234" s="468"/>
      <c r="K234" s="468"/>
      <c r="L234" s="468"/>
      <c r="M234" s="468"/>
      <c r="N234" s="468"/>
      <c r="O234" s="468"/>
      <c r="P234" s="468"/>
      <c r="Q234" s="468"/>
      <c r="R234" s="468"/>
      <c r="S234" s="468"/>
      <c r="T234" s="468"/>
      <c r="U234" s="468"/>
      <c r="V234" s="468"/>
      <c r="W234" s="468"/>
      <c r="X234" s="468"/>
      <c r="Y234" s="468"/>
      <c r="Z234" s="468"/>
      <c r="AA234" s="468"/>
      <c r="AB234" s="468"/>
      <c r="AC234" s="468"/>
      <c r="AD234" s="468"/>
      <c r="AE234" s="37"/>
      <c r="AF234" s="38"/>
      <c r="AG234" s="121">
        <v>37</v>
      </c>
      <c r="AH234" s="457" t="s">
        <v>20</v>
      </c>
      <c r="AI234" s="458"/>
      <c r="AJ234" s="459"/>
      <c r="AK234" s="3"/>
      <c r="AL234" s="571" t="s">
        <v>715</v>
      </c>
      <c r="AM234" s="572"/>
      <c r="AN234" s="572"/>
      <c r="AO234" s="572"/>
      <c r="AP234" s="572"/>
      <c r="AQ234" s="573"/>
      <c r="AR234" s="98">
        <f>VLOOKUP(AH234,$CD$6:$CE$11,2,FALSE)</f>
        <v>0</v>
      </c>
      <c r="CB234" s="73"/>
      <c r="CC234" s="73"/>
      <c r="CD234" s="73"/>
      <c r="CE234" s="73"/>
    </row>
    <row r="235" spans="1:83" ht="20.8" customHeight="1" x14ac:dyDescent="0.65">
      <c r="A235" s="12" t="str">
        <f t="shared" si="3"/>
        <v/>
      </c>
      <c r="B235" s="616"/>
      <c r="C235" s="617"/>
      <c r="D235" s="617"/>
      <c r="E235" s="618"/>
      <c r="F235" s="36"/>
      <c r="I235" s="72"/>
      <c r="J235" s="72"/>
      <c r="K235" s="72"/>
      <c r="L235" s="72"/>
      <c r="M235" s="72"/>
      <c r="N235" s="72"/>
      <c r="O235" s="72"/>
      <c r="P235" s="72"/>
      <c r="Q235" s="72"/>
      <c r="R235" s="72"/>
      <c r="S235" s="72"/>
      <c r="T235" s="72"/>
      <c r="U235" s="72"/>
      <c r="V235" s="72"/>
      <c r="W235" s="72"/>
      <c r="X235" s="72"/>
      <c r="Y235" s="72"/>
      <c r="Z235" s="72"/>
      <c r="AA235" s="72"/>
      <c r="AB235" s="72"/>
      <c r="AC235" s="72"/>
      <c r="AD235" s="72"/>
      <c r="AE235" s="37"/>
      <c r="AF235" s="38"/>
      <c r="AK235" s="3"/>
      <c r="AL235" s="571"/>
      <c r="AM235" s="572"/>
      <c r="AN235" s="572"/>
      <c r="AO235" s="572"/>
      <c r="AP235" s="572"/>
      <c r="AQ235" s="573"/>
      <c r="AR235" s="78"/>
      <c r="CB235" s="73"/>
      <c r="CC235" s="73"/>
      <c r="CD235" s="73"/>
      <c r="CE235" s="73"/>
    </row>
    <row r="236" spans="1:83" ht="27.75" customHeight="1" x14ac:dyDescent="0.65">
      <c r="A236" s="12">
        <f t="shared" si="3"/>
        <v>38</v>
      </c>
      <c r="B236" s="34"/>
      <c r="E236" s="35"/>
      <c r="F236" s="36"/>
      <c r="H236" s="668" t="s">
        <v>509</v>
      </c>
      <c r="I236" s="668"/>
      <c r="J236" s="668"/>
      <c r="K236" s="668"/>
      <c r="L236" s="668"/>
      <c r="M236" s="668"/>
      <c r="N236" s="668"/>
      <c r="O236" s="668"/>
      <c r="P236" s="668"/>
      <c r="Q236" s="668"/>
      <c r="R236" s="668"/>
      <c r="S236" s="668"/>
      <c r="T236" s="668"/>
      <c r="U236" s="668"/>
      <c r="V236" s="668"/>
      <c r="W236" s="668"/>
      <c r="X236" s="668"/>
      <c r="Y236" s="668"/>
      <c r="Z236" s="668"/>
      <c r="AA236" s="668"/>
      <c r="AB236" s="668"/>
      <c r="AC236" s="668"/>
      <c r="AD236" s="668"/>
      <c r="AE236" s="37"/>
      <c r="AF236" s="102"/>
      <c r="AG236" s="121">
        <v>38</v>
      </c>
      <c r="AH236" s="494" t="s">
        <v>66</v>
      </c>
      <c r="AI236" s="495"/>
      <c r="AJ236" s="496"/>
      <c r="AK236" s="103"/>
      <c r="AL236" s="518" t="s">
        <v>714</v>
      </c>
      <c r="AM236" s="519"/>
      <c r="AN236" s="519"/>
      <c r="AO236" s="519"/>
      <c r="AP236" s="519"/>
      <c r="AQ236" s="520"/>
      <c r="AR236" s="49"/>
      <c r="CB236" s="73"/>
      <c r="CC236" s="73"/>
      <c r="CD236" s="73"/>
      <c r="CE236" s="73"/>
    </row>
    <row r="237" spans="1:83" ht="27.75" customHeight="1" x14ac:dyDescent="0.65">
      <c r="A237" s="12" t="str">
        <f t="shared" si="3"/>
        <v/>
      </c>
      <c r="B237" s="34"/>
      <c r="E237" s="35"/>
      <c r="F237" s="36"/>
      <c r="H237" s="668"/>
      <c r="I237" s="668"/>
      <c r="J237" s="668"/>
      <c r="K237" s="668"/>
      <c r="L237" s="668"/>
      <c r="M237" s="668"/>
      <c r="N237" s="668"/>
      <c r="O237" s="668"/>
      <c r="P237" s="668"/>
      <c r="Q237" s="668"/>
      <c r="R237" s="668"/>
      <c r="S237" s="668"/>
      <c r="T237" s="668"/>
      <c r="U237" s="668"/>
      <c r="V237" s="668"/>
      <c r="W237" s="668"/>
      <c r="X237" s="668"/>
      <c r="Y237" s="668"/>
      <c r="Z237" s="668"/>
      <c r="AA237" s="668"/>
      <c r="AB237" s="668"/>
      <c r="AC237" s="668"/>
      <c r="AD237" s="668"/>
      <c r="AE237" s="37"/>
      <c r="AF237" s="38"/>
      <c r="AK237" s="3"/>
      <c r="AL237" s="518"/>
      <c r="AM237" s="519"/>
      <c r="AN237" s="519"/>
      <c r="AO237" s="519"/>
      <c r="AP237" s="519"/>
      <c r="AQ237" s="520"/>
      <c r="AR237" s="49"/>
      <c r="CB237" s="73"/>
      <c r="CC237" s="73"/>
      <c r="CD237" s="73"/>
      <c r="CE237" s="73"/>
    </row>
    <row r="238" spans="1:83" ht="22.75" customHeight="1" x14ac:dyDescent="0.65">
      <c r="A238" s="12" t="str">
        <f t="shared" si="3"/>
        <v/>
      </c>
      <c r="B238" s="34"/>
      <c r="E238" s="35"/>
      <c r="F238" s="36"/>
      <c r="H238" s="668"/>
      <c r="I238" s="668"/>
      <c r="J238" s="668"/>
      <c r="K238" s="668"/>
      <c r="L238" s="668"/>
      <c r="M238" s="668"/>
      <c r="N238" s="668"/>
      <c r="O238" s="668"/>
      <c r="P238" s="668"/>
      <c r="Q238" s="668"/>
      <c r="R238" s="668"/>
      <c r="S238" s="668"/>
      <c r="T238" s="668"/>
      <c r="U238" s="668"/>
      <c r="V238" s="668"/>
      <c r="W238" s="668"/>
      <c r="X238" s="668"/>
      <c r="Y238" s="668"/>
      <c r="Z238" s="668"/>
      <c r="AA238" s="668"/>
      <c r="AB238" s="668"/>
      <c r="AC238" s="668"/>
      <c r="AD238" s="668"/>
      <c r="AE238" s="37"/>
      <c r="AF238" s="38"/>
      <c r="AL238" s="518"/>
      <c r="AM238" s="519"/>
      <c r="AN238" s="519"/>
      <c r="AO238" s="519"/>
      <c r="AP238" s="519"/>
      <c r="AQ238" s="520"/>
      <c r="AR238" s="49"/>
      <c r="CB238" s="73"/>
      <c r="CC238" s="73"/>
      <c r="CD238" s="73"/>
      <c r="CE238" s="73"/>
    </row>
    <row r="239" spans="1:83" ht="18" customHeight="1" x14ac:dyDescent="0.65">
      <c r="A239" s="12" t="str">
        <f t="shared" si="3"/>
        <v/>
      </c>
      <c r="B239" s="34"/>
      <c r="E239" s="35"/>
      <c r="F239" s="36"/>
      <c r="I239" s="72"/>
      <c r="J239" s="72"/>
      <c r="K239" s="72"/>
      <c r="L239" s="72"/>
      <c r="M239" s="72"/>
      <c r="N239" s="72"/>
      <c r="O239" s="72"/>
      <c r="P239" s="72"/>
      <c r="Q239" s="72"/>
      <c r="R239" s="72"/>
      <c r="S239" s="72"/>
      <c r="T239" s="72"/>
      <c r="U239" s="72"/>
      <c r="V239" s="72"/>
      <c r="W239" s="72"/>
      <c r="X239" s="72"/>
      <c r="Y239" s="72"/>
      <c r="Z239" s="72"/>
      <c r="AA239" s="72"/>
      <c r="AB239" s="72"/>
      <c r="AC239" s="72"/>
      <c r="AD239" s="72"/>
      <c r="AE239" s="37"/>
      <c r="AF239" s="38"/>
      <c r="AL239" s="39"/>
      <c r="AQ239" s="40"/>
      <c r="AR239" s="49"/>
      <c r="CB239" s="73"/>
      <c r="CC239" s="73"/>
      <c r="CD239" s="73"/>
      <c r="CE239" s="73"/>
    </row>
    <row r="240" spans="1:83" ht="27.75" customHeight="1" x14ac:dyDescent="0.65">
      <c r="A240" s="12">
        <f t="shared" si="3"/>
        <v>39</v>
      </c>
      <c r="B240" s="34"/>
      <c r="E240" s="35"/>
      <c r="F240" s="492" t="s">
        <v>85</v>
      </c>
      <c r="G240" s="493"/>
      <c r="H240" s="468" t="s">
        <v>510</v>
      </c>
      <c r="I240" s="468"/>
      <c r="J240" s="468"/>
      <c r="K240" s="468"/>
      <c r="L240" s="468"/>
      <c r="M240" s="468"/>
      <c r="N240" s="468"/>
      <c r="O240" s="468"/>
      <c r="P240" s="468"/>
      <c r="Q240" s="468"/>
      <c r="R240" s="468"/>
      <c r="S240" s="468"/>
      <c r="T240" s="468"/>
      <c r="U240" s="468"/>
      <c r="V240" s="468"/>
      <c r="W240" s="468"/>
      <c r="X240" s="468"/>
      <c r="Y240" s="468"/>
      <c r="Z240" s="468"/>
      <c r="AA240" s="468"/>
      <c r="AB240" s="468"/>
      <c r="AC240" s="468"/>
      <c r="AD240" s="468"/>
      <c r="AE240" s="37"/>
      <c r="AF240" s="38"/>
      <c r="AG240" s="121">
        <v>39</v>
      </c>
      <c r="AH240" s="457" t="s">
        <v>20</v>
      </c>
      <c r="AI240" s="458"/>
      <c r="AJ240" s="459"/>
      <c r="AK240" s="3"/>
      <c r="AL240" s="571" t="s">
        <v>713</v>
      </c>
      <c r="AM240" s="572"/>
      <c r="AN240" s="572"/>
      <c r="AO240" s="572"/>
      <c r="AP240" s="572"/>
      <c r="AQ240" s="573"/>
      <c r="AR240" s="98">
        <f>VLOOKUP(AH240,$CD$6:$CE$11,2,FALSE)</f>
        <v>0</v>
      </c>
      <c r="CB240" s="73"/>
      <c r="CC240" s="73"/>
      <c r="CD240" s="73"/>
      <c r="CE240" s="73"/>
    </row>
    <row r="241" spans="1:83" ht="21.55" customHeight="1" x14ac:dyDescent="0.65">
      <c r="A241" s="12" t="str">
        <f t="shared" si="3"/>
        <v/>
      </c>
      <c r="B241" s="34"/>
      <c r="E241" s="35"/>
      <c r="F241" s="36"/>
      <c r="I241" s="72"/>
      <c r="J241" s="72"/>
      <c r="K241" s="72"/>
      <c r="L241" s="72"/>
      <c r="M241" s="72"/>
      <c r="N241" s="72"/>
      <c r="O241" s="72"/>
      <c r="P241" s="72"/>
      <c r="Q241" s="72"/>
      <c r="R241" s="72"/>
      <c r="S241" s="72"/>
      <c r="T241" s="72"/>
      <c r="U241" s="72"/>
      <c r="V241" s="72"/>
      <c r="W241" s="72"/>
      <c r="X241" s="72"/>
      <c r="Y241" s="72"/>
      <c r="Z241" s="72"/>
      <c r="AA241" s="72"/>
      <c r="AB241" s="72"/>
      <c r="AC241" s="72"/>
      <c r="AD241" s="72"/>
      <c r="AE241" s="37"/>
      <c r="AF241" s="38"/>
      <c r="AK241" s="3"/>
      <c r="AL241" s="571"/>
      <c r="AM241" s="572"/>
      <c r="AN241" s="572"/>
      <c r="AO241" s="572"/>
      <c r="AP241" s="572"/>
      <c r="AQ241" s="573"/>
      <c r="AR241" s="78"/>
      <c r="CB241" s="73"/>
      <c r="CC241" s="73"/>
      <c r="CD241" s="73"/>
      <c r="CE241" s="73"/>
    </row>
    <row r="242" spans="1:83" ht="12.55" customHeight="1" x14ac:dyDescent="0.65">
      <c r="B242" s="34"/>
      <c r="E242" s="35"/>
      <c r="F242" s="36"/>
      <c r="I242" s="72"/>
      <c r="J242" s="72"/>
      <c r="K242" s="72"/>
      <c r="L242" s="72"/>
      <c r="M242" s="72"/>
      <c r="N242" s="72"/>
      <c r="O242" s="72"/>
      <c r="P242" s="72"/>
      <c r="Q242" s="72"/>
      <c r="R242" s="72"/>
      <c r="S242" s="72"/>
      <c r="T242" s="72"/>
      <c r="U242" s="72"/>
      <c r="V242" s="72"/>
      <c r="W242" s="72"/>
      <c r="X242" s="72"/>
      <c r="Y242" s="72"/>
      <c r="Z242" s="72"/>
      <c r="AA242" s="72"/>
      <c r="AB242" s="72"/>
      <c r="AC242" s="72"/>
      <c r="AD242" s="72"/>
      <c r="AE242" s="37"/>
      <c r="AF242" s="38"/>
      <c r="AL242" s="39"/>
      <c r="AQ242" s="40"/>
      <c r="AR242" s="49"/>
      <c r="CB242" s="73"/>
      <c r="CC242" s="73"/>
      <c r="CD242" s="73"/>
      <c r="CE242" s="73"/>
    </row>
    <row r="243" spans="1:83" ht="27.75" customHeight="1" x14ac:dyDescent="0.65">
      <c r="A243" s="12">
        <f t="shared" si="3"/>
        <v>40</v>
      </c>
      <c r="B243" s="616" t="s">
        <v>511</v>
      </c>
      <c r="C243" s="617"/>
      <c r="D243" s="617"/>
      <c r="E243" s="618"/>
      <c r="F243" s="492" t="s">
        <v>38</v>
      </c>
      <c r="G243" s="493"/>
      <c r="H243" s="468" t="s">
        <v>512</v>
      </c>
      <c r="I243" s="468"/>
      <c r="J243" s="468"/>
      <c r="K243" s="468"/>
      <c r="L243" s="468"/>
      <c r="M243" s="468"/>
      <c r="N243" s="468"/>
      <c r="O243" s="468"/>
      <c r="P243" s="468"/>
      <c r="Q243" s="468"/>
      <c r="R243" s="468"/>
      <c r="S243" s="468"/>
      <c r="T243" s="468"/>
      <c r="U243" s="468"/>
      <c r="V243" s="468"/>
      <c r="W243" s="468"/>
      <c r="X243" s="468"/>
      <c r="Y243" s="468"/>
      <c r="Z243" s="468"/>
      <c r="AA243" s="468"/>
      <c r="AB243" s="468"/>
      <c r="AC243" s="468"/>
      <c r="AD243" s="468"/>
      <c r="AE243" s="37"/>
      <c r="AF243" s="38"/>
      <c r="AG243" s="121">
        <v>40</v>
      </c>
      <c r="AH243" s="457" t="s">
        <v>20</v>
      </c>
      <c r="AI243" s="458"/>
      <c r="AJ243" s="459"/>
      <c r="AK243" s="3"/>
      <c r="AL243" s="571" t="s">
        <v>712</v>
      </c>
      <c r="AM243" s="572"/>
      <c r="AN243" s="572"/>
      <c r="AO243" s="572"/>
      <c r="AP243" s="572"/>
      <c r="AQ243" s="573"/>
      <c r="AR243" s="98">
        <f>VLOOKUP(AH243,$CD$6:$CE$11,2,FALSE)</f>
        <v>0</v>
      </c>
      <c r="CB243" s="73"/>
      <c r="CC243" s="73"/>
      <c r="CD243" s="73"/>
      <c r="CE243" s="73"/>
    </row>
    <row r="244" spans="1:83" ht="21" customHeight="1" x14ac:dyDescent="0.65">
      <c r="A244" s="12" t="str">
        <f t="shared" si="3"/>
        <v/>
      </c>
      <c r="B244" s="616"/>
      <c r="C244" s="617"/>
      <c r="D244" s="617"/>
      <c r="E244" s="618"/>
      <c r="F244" s="36"/>
      <c r="I244" s="72"/>
      <c r="J244" s="72"/>
      <c r="K244" s="72"/>
      <c r="L244" s="72"/>
      <c r="M244" s="72"/>
      <c r="N244" s="72"/>
      <c r="O244" s="72"/>
      <c r="P244" s="72"/>
      <c r="Q244" s="72"/>
      <c r="R244" s="72"/>
      <c r="S244" s="72"/>
      <c r="T244" s="72"/>
      <c r="U244" s="72"/>
      <c r="V244" s="72"/>
      <c r="W244" s="72"/>
      <c r="X244" s="72"/>
      <c r="Y244" s="72"/>
      <c r="Z244" s="72"/>
      <c r="AA244" s="72"/>
      <c r="AB244" s="72"/>
      <c r="AC244" s="72"/>
      <c r="AD244" s="72"/>
      <c r="AE244" s="37"/>
      <c r="AF244" s="38"/>
      <c r="AK244" s="3"/>
      <c r="AL244" s="571"/>
      <c r="AM244" s="572"/>
      <c r="AN244" s="572"/>
      <c r="AO244" s="572"/>
      <c r="AP244" s="572"/>
      <c r="AQ244" s="573"/>
      <c r="AR244" s="78"/>
      <c r="CB244" s="73"/>
      <c r="CC244" s="73"/>
      <c r="CD244" s="73"/>
      <c r="CE244" s="73"/>
    </row>
    <row r="245" spans="1:83" ht="27.75" customHeight="1" x14ac:dyDescent="0.65">
      <c r="A245" s="12">
        <f t="shared" si="3"/>
        <v>41</v>
      </c>
      <c r="B245" s="616"/>
      <c r="C245" s="617"/>
      <c r="D245" s="617"/>
      <c r="E245" s="618"/>
      <c r="F245" s="36"/>
      <c r="H245" s="521" t="s">
        <v>513</v>
      </c>
      <c r="I245" s="521"/>
      <c r="J245" s="521"/>
      <c r="K245" s="521"/>
      <c r="L245" s="521"/>
      <c r="M245" s="521"/>
      <c r="N245" s="521"/>
      <c r="O245" s="521"/>
      <c r="P245" s="521"/>
      <c r="Q245" s="521"/>
      <c r="R245" s="521"/>
      <c r="S245" s="521"/>
      <c r="T245" s="521"/>
      <c r="U245" s="521"/>
      <c r="V245" s="521"/>
      <c r="W245" s="521"/>
      <c r="X245" s="521"/>
      <c r="Y245" s="521"/>
      <c r="Z245" s="521"/>
      <c r="AA245" s="521"/>
      <c r="AB245" s="521"/>
      <c r="AC245" s="521"/>
      <c r="AD245" s="521"/>
      <c r="AE245" s="37"/>
      <c r="AF245" s="102"/>
      <c r="AG245" s="121">
        <v>41</v>
      </c>
      <c r="AH245" s="494" t="s">
        <v>66</v>
      </c>
      <c r="AI245" s="495"/>
      <c r="AJ245" s="496"/>
      <c r="AK245" s="103"/>
      <c r="AL245" s="518" t="s">
        <v>711</v>
      </c>
      <c r="AM245" s="519"/>
      <c r="AN245" s="519"/>
      <c r="AO245" s="519"/>
      <c r="AP245" s="519"/>
      <c r="AQ245" s="520"/>
      <c r="AR245" s="49"/>
      <c r="CB245" s="73"/>
      <c r="CC245" s="73"/>
      <c r="CD245" s="73"/>
      <c r="CE245" s="73"/>
    </row>
    <row r="246" spans="1:83" ht="27.75" customHeight="1" x14ac:dyDescent="0.65">
      <c r="A246" s="12" t="str">
        <f t="shared" si="3"/>
        <v/>
      </c>
      <c r="B246" s="616"/>
      <c r="C246" s="617"/>
      <c r="D246" s="617"/>
      <c r="E246" s="618"/>
      <c r="F246" s="36"/>
      <c r="H246" s="521"/>
      <c r="I246" s="521"/>
      <c r="J246" s="521"/>
      <c r="K246" s="521"/>
      <c r="L246" s="521"/>
      <c r="M246" s="521"/>
      <c r="N246" s="521"/>
      <c r="O246" s="521"/>
      <c r="P246" s="521"/>
      <c r="Q246" s="521"/>
      <c r="R246" s="521"/>
      <c r="S246" s="521"/>
      <c r="T246" s="521"/>
      <c r="U246" s="521"/>
      <c r="V246" s="521"/>
      <c r="W246" s="521"/>
      <c r="X246" s="521"/>
      <c r="Y246" s="521"/>
      <c r="Z246" s="521"/>
      <c r="AA246" s="521"/>
      <c r="AB246" s="521"/>
      <c r="AC246" s="521"/>
      <c r="AD246" s="521"/>
      <c r="AE246" s="37"/>
      <c r="AF246" s="38"/>
      <c r="AK246" s="3"/>
      <c r="AL246" s="518"/>
      <c r="AM246" s="519"/>
      <c r="AN246" s="519"/>
      <c r="AO246" s="519"/>
      <c r="AP246" s="519"/>
      <c r="AQ246" s="520"/>
      <c r="AR246" s="49"/>
      <c r="CB246" s="73"/>
      <c r="CC246" s="73"/>
      <c r="CD246" s="73"/>
      <c r="CE246" s="73"/>
    </row>
    <row r="247" spans="1:83" ht="21.75" customHeight="1" x14ac:dyDescent="0.65">
      <c r="A247" s="12" t="str">
        <f t="shared" si="3"/>
        <v/>
      </c>
      <c r="B247" s="34"/>
      <c r="E247" s="35"/>
      <c r="F247" s="36"/>
      <c r="I247" s="72"/>
      <c r="J247" s="72"/>
      <c r="K247" s="72"/>
      <c r="L247" s="72"/>
      <c r="M247" s="72"/>
      <c r="N247" s="72"/>
      <c r="O247" s="72"/>
      <c r="P247" s="72"/>
      <c r="Q247" s="72"/>
      <c r="R247" s="72"/>
      <c r="S247" s="72"/>
      <c r="T247" s="72"/>
      <c r="U247" s="72"/>
      <c r="V247" s="72"/>
      <c r="W247" s="72"/>
      <c r="X247" s="72"/>
      <c r="Y247" s="72"/>
      <c r="Z247" s="72"/>
      <c r="AA247" s="72"/>
      <c r="AB247" s="72"/>
      <c r="AC247" s="72"/>
      <c r="AD247" s="72"/>
      <c r="AE247" s="37"/>
      <c r="AF247" s="38"/>
      <c r="AL247" s="518"/>
      <c r="AM247" s="519"/>
      <c r="AN247" s="519"/>
      <c r="AO247" s="519"/>
      <c r="AP247" s="519"/>
      <c r="AQ247" s="520"/>
      <c r="AR247" s="49"/>
      <c r="CB247" s="73"/>
      <c r="CC247" s="73"/>
      <c r="CD247" s="73"/>
      <c r="CE247" s="73"/>
    </row>
    <row r="248" spans="1:83" ht="18" customHeight="1" x14ac:dyDescent="0.65">
      <c r="A248" s="12" t="str">
        <f t="shared" si="3"/>
        <v/>
      </c>
      <c r="B248" s="34"/>
      <c r="E248" s="35"/>
      <c r="F248" s="36"/>
      <c r="I248" s="72"/>
      <c r="J248" s="72"/>
      <c r="K248" s="72"/>
      <c r="L248" s="72"/>
      <c r="M248" s="72"/>
      <c r="N248" s="72"/>
      <c r="O248" s="72"/>
      <c r="P248" s="72"/>
      <c r="Q248" s="72"/>
      <c r="R248" s="72"/>
      <c r="S248" s="72"/>
      <c r="T248" s="72"/>
      <c r="U248" s="72"/>
      <c r="V248" s="72"/>
      <c r="W248" s="72"/>
      <c r="X248" s="72"/>
      <c r="Y248" s="72"/>
      <c r="Z248" s="72"/>
      <c r="AA248" s="72"/>
      <c r="AB248" s="72"/>
      <c r="AC248" s="72"/>
      <c r="AD248" s="72"/>
      <c r="AE248" s="37"/>
      <c r="AF248" s="38"/>
      <c r="AL248" s="39"/>
      <c r="AQ248" s="40"/>
      <c r="AR248" s="49"/>
      <c r="CB248" s="73"/>
      <c r="CC248" s="73"/>
      <c r="CD248" s="73"/>
      <c r="CE248" s="73"/>
    </row>
    <row r="249" spans="1:83" ht="27.75" customHeight="1" x14ac:dyDescent="0.65">
      <c r="A249" s="12">
        <f t="shared" si="3"/>
        <v>42</v>
      </c>
      <c r="B249" s="453" t="s">
        <v>514</v>
      </c>
      <c r="C249" s="454"/>
      <c r="D249" s="454"/>
      <c r="E249" s="455"/>
      <c r="F249" s="492" t="s">
        <v>38</v>
      </c>
      <c r="G249" s="493"/>
      <c r="H249" s="521" t="s">
        <v>515</v>
      </c>
      <c r="I249" s="521"/>
      <c r="J249" s="521"/>
      <c r="K249" s="521"/>
      <c r="L249" s="521"/>
      <c r="M249" s="521"/>
      <c r="N249" s="521"/>
      <c r="O249" s="521"/>
      <c r="P249" s="521"/>
      <c r="Q249" s="521"/>
      <c r="R249" s="521"/>
      <c r="S249" s="521"/>
      <c r="T249" s="521"/>
      <c r="U249" s="521"/>
      <c r="V249" s="521"/>
      <c r="W249" s="521"/>
      <c r="X249" s="521"/>
      <c r="Y249" s="521"/>
      <c r="Z249" s="521"/>
      <c r="AA249" s="521"/>
      <c r="AB249" s="521"/>
      <c r="AC249" s="521"/>
      <c r="AD249" s="521"/>
      <c r="AF249" s="38"/>
      <c r="AG249" s="121">
        <v>42</v>
      </c>
      <c r="AH249" s="457" t="s">
        <v>20</v>
      </c>
      <c r="AI249" s="458"/>
      <c r="AJ249" s="459"/>
      <c r="AK249" s="3"/>
      <c r="AL249" s="571" t="s">
        <v>710</v>
      </c>
      <c r="AM249" s="572"/>
      <c r="AN249" s="572"/>
      <c r="AO249" s="572"/>
      <c r="AP249" s="572"/>
      <c r="AQ249" s="573"/>
      <c r="AR249" s="98">
        <f>VLOOKUP(AH249,$CD$6:$CE$11,2,FALSE)</f>
        <v>0</v>
      </c>
    </row>
    <row r="250" spans="1:83" ht="27.75" customHeight="1" x14ac:dyDescent="0.65">
      <c r="A250" s="12" t="str">
        <f t="shared" si="3"/>
        <v/>
      </c>
      <c r="B250" s="453"/>
      <c r="C250" s="454"/>
      <c r="D250" s="454"/>
      <c r="E250" s="455"/>
      <c r="H250" s="521"/>
      <c r="I250" s="521"/>
      <c r="J250" s="521"/>
      <c r="K250" s="521"/>
      <c r="L250" s="521"/>
      <c r="M250" s="521"/>
      <c r="N250" s="521"/>
      <c r="O250" s="521"/>
      <c r="P250" s="521"/>
      <c r="Q250" s="521"/>
      <c r="R250" s="521"/>
      <c r="S250" s="521"/>
      <c r="T250" s="521"/>
      <c r="U250" s="521"/>
      <c r="V250" s="521"/>
      <c r="W250" s="521"/>
      <c r="X250" s="521"/>
      <c r="Y250" s="521"/>
      <c r="Z250" s="521"/>
      <c r="AA250" s="521"/>
      <c r="AB250" s="521"/>
      <c r="AC250" s="521"/>
      <c r="AD250" s="521"/>
      <c r="AF250" s="38"/>
      <c r="AK250" s="3"/>
      <c r="AL250" s="571"/>
      <c r="AM250" s="572"/>
      <c r="AN250" s="572"/>
      <c r="AO250" s="572"/>
      <c r="AP250" s="572"/>
      <c r="AQ250" s="573"/>
      <c r="AR250" s="78"/>
    </row>
    <row r="251" spans="1:83" ht="21.75" customHeight="1" x14ac:dyDescent="0.65">
      <c r="A251" s="12" t="str">
        <f t="shared" si="3"/>
        <v/>
      </c>
      <c r="B251" s="453"/>
      <c r="C251" s="454"/>
      <c r="D251" s="454"/>
      <c r="E251" s="45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F251" s="38"/>
      <c r="AK251" s="3"/>
      <c r="AL251" s="53"/>
      <c r="AM251" s="54"/>
      <c r="AN251" s="54"/>
      <c r="AO251" s="54"/>
      <c r="AP251" s="54"/>
      <c r="AQ251" s="55"/>
      <c r="AR251" s="41"/>
    </row>
    <row r="252" spans="1:83" ht="27.75" customHeight="1" thickBot="1" x14ac:dyDescent="0.7">
      <c r="A252" s="12" t="str">
        <f t="shared" si="3"/>
        <v/>
      </c>
      <c r="B252" s="453"/>
      <c r="C252" s="454"/>
      <c r="D252" s="454"/>
      <c r="E252" s="455"/>
      <c r="H252" s="468" t="s">
        <v>516</v>
      </c>
      <c r="I252" s="468"/>
      <c r="J252" s="468"/>
      <c r="K252" s="468"/>
      <c r="L252" s="468"/>
      <c r="M252" s="468"/>
      <c r="N252" s="468"/>
      <c r="O252" s="468"/>
      <c r="P252" s="468"/>
      <c r="Q252" s="468"/>
      <c r="R252" s="468"/>
      <c r="S252" s="468"/>
      <c r="T252" s="468"/>
      <c r="U252" s="468"/>
      <c r="V252" s="468"/>
      <c r="W252" s="468"/>
      <c r="X252" s="468"/>
      <c r="Y252" s="468"/>
      <c r="Z252" s="468"/>
      <c r="AA252" s="468"/>
      <c r="AB252" s="468"/>
      <c r="AC252" s="468"/>
      <c r="AD252" s="468"/>
      <c r="AF252" s="38"/>
      <c r="AK252" s="3"/>
      <c r="AL252" s="53"/>
      <c r="AM252" s="54"/>
      <c r="AN252" s="54"/>
      <c r="AO252" s="54"/>
      <c r="AP252" s="54"/>
      <c r="AQ252" s="55"/>
      <c r="AR252" s="41"/>
    </row>
    <row r="253" spans="1:83" ht="27.75" customHeight="1" thickBot="1" x14ac:dyDescent="0.7">
      <c r="A253" s="12" t="str">
        <f t="shared" si="3"/>
        <v/>
      </c>
      <c r="B253" s="34"/>
      <c r="E253" s="35"/>
      <c r="H253" s="85"/>
      <c r="I253" s="85"/>
      <c r="J253" s="85"/>
      <c r="K253" s="613" t="s">
        <v>517</v>
      </c>
      <c r="L253" s="614"/>
      <c r="M253" s="615"/>
      <c r="N253" s="674"/>
      <c r="O253" s="671"/>
      <c r="P253" s="623" t="s">
        <v>485</v>
      </c>
      <c r="Q253" s="624"/>
      <c r="R253" s="613" t="s">
        <v>518</v>
      </c>
      <c r="S253" s="614"/>
      <c r="T253" s="615"/>
      <c r="U253" s="674"/>
      <c r="V253" s="671"/>
      <c r="W253" s="623" t="s">
        <v>485</v>
      </c>
      <c r="X253" s="624"/>
      <c r="Y253" s="85"/>
      <c r="Z253" s="85"/>
      <c r="AA253" s="85"/>
      <c r="AB253" s="85"/>
      <c r="AC253" s="85"/>
      <c r="AD253" s="85"/>
      <c r="AF253" s="38"/>
      <c r="AK253" s="3"/>
      <c r="AL253" s="96"/>
      <c r="AM253" s="10"/>
      <c r="AN253" s="10"/>
      <c r="AO253" s="10"/>
      <c r="AP253" s="10"/>
      <c r="AQ253" s="97"/>
      <c r="AR253" s="41"/>
    </row>
    <row r="254" spans="1:83" ht="27.75" customHeight="1" x14ac:dyDescent="0.65">
      <c r="A254" s="12" t="str">
        <f t="shared" si="3"/>
        <v/>
      </c>
      <c r="B254" s="34"/>
      <c r="E254" s="35"/>
      <c r="L254" s="622" t="s">
        <v>554</v>
      </c>
      <c r="M254" s="622"/>
      <c r="N254" s="622"/>
      <c r="O254" s="622"/>
      <c r="P254" s="622"/>
      <c r="Q254" s="622"/>
      <c r="S254" s="622" t="s">
        <v>554</v>
      </c>
      <c r="T254" s="622"/>
      <c r="U254" s="622"/>
      <c r="V254" s="622"/>
      <c r="W254" s="622"/>
      <c r="X254" s="622"/>
      <c r="AF254" s="718" t="s">
        <v>519</v>
      </c>
      <c r="AG254" s="719"/>
      <c r="AH254" s="719"/>
      <c r="AI254" s="719"/>
      <c r="AJ254" s="719"/>
      <c r="AK254" s="720"/>
      <c r="AL254" s="96"/>
      <c r="AM254" s="10"/>
      <c r="AN254" s="10"/>
      <c r="AO254" s="10"/>
      <c r="AP254" s="10"/>
      <c r="AQ254" s="97"/>
      <c r="AR254" s="41"/>
    </row>
    <row r="255" spans="1:83" ht="27.75" customHeight="1" x14ac:dyDescent="0.65">
      <c r="A255" s="12">
        <f t="shared" si="3"/>
        <v>43</v>
      </c>
      <c r="B255" s="34"/>
      <c r="E255" s="35"/>
      <c r="H255" s="456" t="s">
        <v>583</v>
      </c>
      <c r="I255" s="456"/>
      <c r="J255" s="456"/>
      <c r="K255" s="456"/>
      <c r="L255" s="456"/>
      <c r="M255" s="456"/>
      <c r="N255" s="456"/>
      <c r="O255" s="456"/>
      <c r="P255" s="456"/>
      <c r="Q255" s="456"/>
      <c r="R255" s="456"/>
      <c r="S255" s="456"/>
      <c r="T255" s="456"/>
      <c r="U255" s="456"/>
      <c r="V255" s="456"/>
      <c r="W255" s="456"/>
      <c r="X255" s="456"/>
      <c r="Y255" s="456"/>
      <c r="Z255" s="456"/>
      <c r="AA255" s="456"/>
      <c r="AB255" s="456"/>
      <c r="AC255" s="456"/>
      <c r="AD255" s="456"/>
      <c r="AF255" s="38"/>
      <c r="AG255" s="122">
        <v>43</v>
      </c>
      <c r="AH255" s="494" t="s">
        <v>925</v>
      </c>
      <c r="AI255" s="495"/>
      <c r="AJ255" s="496"/>
      <c r="AK255" s="107"/>
      <c r="AL255" s="571" t="s">
        <v>520</v>
      </c>
      <c r="AM255" s="572"/>
      <c r="AN255" s="572"/>
      <c r="AO255" s="572"/>
      <c r="AP255" s="572"/>
      <c r="AQ255" s="573"/>
      <c r="AR255" s="41"/>
    </row>
    <row r="256" spans="1:83" ht="21.75" customHeight="1" thickBot="1" x14ac:dyDescent="0.7">
      <c r="A256" s="12" t="str">
        <f t="shared" si="3"/>
        <v/>
      </c>
      <c r="B256" s="34"/>
      <c r="E256" s="35"/>
      <c r="AF256" s="38"/>
      <c r="AK256" s="3"/>
      <c r="AL256" s="571"/>
      <c r="AM256" s="572"/>
      <c r="AN256" s="572"/>
      <c r="AO256" s="572"/>
      <c r="AP256" s="572"/>
      <c r="AQ256" s="573"/>
      <c r="AR256" s="41"/>
    </row>
    <row r="257" spans="1:44" ht="27.75" customHeight="1" thickBot="1" x14ac:dyDescent="0.7">
      <c r="A257" s="12" t="str">
        <f t="shared" si="3"/>
        <v/>
      </c>
      <c r="B257" s="34"/>
      <c r="E257" s="35"/>
      <c r="H257" s="669" t="s">
        <v>928</v>
      </c>
      <c r="I257" s="669"/>
      <c r="J257" s="669"/>
      <c r="K257" s="669"/>
      <c r="L257" s="669"/>
      <c r="M257" s="669"/>
      <c r="N257" s="669"/>
      <c r="O257" s="669"/>
      <c r="P257" s="669"/>
      <c r="Q257" s="669"/>
      <c r="R257" s="669"/>
      <c r="S257" s="669"/>
      <c r="T257" s="669"/>
      <c r="U257" s="669"/>
      <c r="V257" s="669"/>
      <c r="W257" s="669"/>
      <c r="X257" s="669"/>
      <c r="Y257" s="85"/>
      <c r="Z257" s="613" t="s">
        <v>880</v>
      </c>
      <c r="AA257" s="614"/>
      <c r="AB257" s="670"/>
      <c r="AC257" s="85"/>
      <c r="AD257" s="85"/>
      <c r="AF257" s="38"/>
      <c r="AK257" s="3"/>
      <c r="AL257" s="571"/>
      <c r="AM257" s="572"/>
      <c r="AN257" s="572"/>
      <c r="AO257" s="572"/>
      <c r="AP257" s="572"/>
      <c r="AQ257" s="573"/>
      <c r="AR257" s="41"/>
    </row>
    <row r="258" spans="1:44" ht="27.75" customHeight="1" thickBot="1" x14ac:dyDescent="0.7">
      <c r="A258" s="12" t="str">
        <f t="shared" si="3"/>
        <v/>
      </c>
      <c r="B258" s="34"/>
      <c r="E258" s="35"/>
      <c r="H258" s="669" t="s">
        <v>123</v>
      </c>
      <c r="I258" s="669"/>
      <c r="J258" s="669"/>
      <c r="K258" s="669"/>
      <c r="L258" s="669"/>
      <c r="M258" s="669"/>
      <c r="N258" s="669"/>
      <c r="O258" s="669"/>
      <c r="P258" s="669"/>
      <c r="Q258" s="669"/>
      <c r="R258" s="669"/>
      <c r="S258" s="669"/>
      <c r="T258" s="669"/>
      <c r="U258" s="669"/>
      <c r="V258" s="669"/>
      <c r="W258" s="669"/>
      <c r="X258" s="669"/>
      <c r="Y258" s="85"/>
      <c r="Z258" s="595"/>
      <c r="AA258" s="671"/>
      <c r="AB258" s="232" t="s">
        <v>17</v>
      </c>
      <c r="AC258" s="85"/>
      <c r="AD258" s="85"/>
      <c r="AF258" s="38"/>
      <c r="AK258" s="3"/>
      <c r="AL258" s="96"/>
      <c r="AM258" s="10"/>
      <c r="AN258" s="10"/>
      <c r="AO258" s="10"/>
      <c r="AP258" s="10"/>
      <c r="AQ258" s="97"/>
      <c r="AR258" s="41"/>
    </row>
    <row r="259" spans="1:44" ht="18" customHeight="1" x14ac:dyDescent="0.65">
      <c r="A259" s="12" t="str">
        <f t="shared" si="3"/>
        <v/>
      </c>
      <c r="B259" s="34"/>
      <c r="E259" s="35"/>
      <c r="H259" s="151"/>
      <c r="I259" s="151"/>
      <c r="J259" s="151"/>
      <c r="K259" s="151"/>
      <c r="L259" s="151"/>
      <c r="M259" s="151"/>
      <c r="N259" s="151"/>
      <c r="O259" s="151"/>
      <c r="P259" s="151"/>
      <c r="Q259" s="151"/>
      <c r="R259" s="151"/>
      <c r="S259" s="151"/>
      <c r="T259" s="151"/>
      <c r="U259" s="151"/>
      <c r="V259" s="151"/>
      <c r="W259" s="151"/>
      <c r="X259" s="151"/>
      <c r="Y259" s="151"/>
      <c r="Z259" s="151"/>
      <c r="AA259" s="151"/>
      <c r="AB259" s="151"/>
      <c r="AC259" s="151"/>
      <c r="AD259" s="151"/>
      <c r="AF259" s="38"/>
      <c r="AK259" s="3"/>
      <c r="AL259" s="96"/>
      <c r="AM259" s="10"/>
      <c r="AN259" s="10"/>
      <c r="AO259" s="10"/>
      <c r="AP259" s="10"/>
      <c r="AQ259" s="97"/>
      <c r="AR259" s="41"/>
    </row>
    <row r="260" spans="1:44" ht="27.75" customHeight="1" x14ac:dyDescent="0.65">
      <c r="A260" s="12">
        <f t="shared" si="3"/>
        <v>44</v>
      </c>
      <c r="B260" s="34"/>
      <c r="E260" s="35"/>
      <c r="H260" s="521" t="s">
        <v>521</v>
      </c>
      <c r="I260" s="521"/>
      <c r="J260" s="521"/>
      <c r="K260" s="521"/>
      <c r="L260" s="521"/>
      <c r="M260" s="521"/>
      <c r="N260" s="521"/>
      <c r="O260" s="521"/>
      <c r="P260" s="521"/>
      <c r="Q260" s="521"/>
      <c r="R260" s="521"/>
      <c r="S260" s="521"/>
      <c r="T260" s="521"/>
      <c r="U260" s="521"/>
      <c r="V260" s="521"/>
      <c r="W260" s="521"/>
      <c r="X260" s="521"/>
      <c r="Y260" s="521"/>
      <c r="Z260" s="521"/>
      <c r="AA260" s="521"/>
      <c r="AB260" s="521"/>
      <c r="AC260" s="521"/>
      <c r="AD260" s="521"/>
      <c r="AF260" s="102"/>
      <c r="AG260" s="121">
        <v>44</v>
      </c>
      <c r="AH260" s="494" t="s">
        <v>66</v>
      </c>
      <c r="AI260" s="495"/>
      <c r="AJ260" s="496"/>
      <c r="AK260" s="103"/>
      <c r="AL260" s="61"/>
      <c r="AM260" s="62"/>
      <c r="AN260" s="62"/>
      <c r="AO260" s="62"/>
      <c r="AP260" s="62"/>
      <c r="AQ260" s="63"/>
      <c r="AR260" s="49"/>
    </row>
    <row r="261" spans="1:44" ht="27.75" customHeight="1" x14ac:dyDescent="0.65">
      <c r="A261" s="12" t="str">
        <f t="shared" si="3"/>
        <v/>
      </c>
      <c r="B261" s="34"/>
      <c r="E261" s="35"/>
      <c r="H261" s="521"/>
      <c r="I261" s="521"/>
      <c r="J261" s="521"/>
      <c r="K261" s="521"/>
      <c r="L261" s="521"/>
      <c r="M261" s="521"/>
      <c r="N261" s="521"/>
      <c r="O261" s="521"/>
      <c r="P261" s="521"/>
      <c r="Q261" s="521"/>
      <c r="R261" s="521"/>
      <c r="S261" s="521"/>
      <c r="T261" s="521"/>
      <c r="U261" s="521"/>
      <c r="V261" s="521"/>
      <c r="W261" s="521"/>
      <c r="X261" s="521"/>
      <c r="Y261" s="521"/>
      <c r="Z261" s="521"/>
      <c r="AA261" s="521"/>
      <c r="AB261" s="521"/>
      <c r="AC261" s="521"/>
      <c r="AD261" s="521"/>
      <c r="AF261" s="38"/>
      <c r="AK261" s="3"/>
      <c r="AL261" s="61"/>
      <c r="AM261" s="62"/>
      <c r="AN261" s="62"/>
      <c r="AO261" s="62"/>
      <c r="AP261" s="62"/>
      <c r="AQ261" s="63"/>
      <c r="AR261" s="49"/>
    </row>
    <row r="262" spans="1:44" ht="27.75" customHeight="1" x14ac:dyDescent="0.65">
      <c r="A262" s="12" t="str">
        <f t="shared" si="3"/>
        <v/>
      </c>
      <c r="B262" s="34"/>
      <c r="E262" s="35"/>
      <c r="H262" s="521"/>
      <c r="I262" s="521"/>
      <c r="J262" s="521"/>
      <c r="K262" s="521"/>
      <c r="L262" s="521"/>
      <c r="M262" s="521"/>
      <c r="N262" s="521"/>
      <c r="O262" s="521"/>
      <c r="P262" s="521"/>
      <c r="Q262" s="521"/>
      <c r="R262" s="521"/>
      <c r="S262" s="521"/>
      <c r="T262" s="521"/>
      <c r="U262" s="521"/>
      <c r="V262" s="521"/>
      <c r="W262" s="521"/>
      <c r="X262" s="521"/>
      <c r="Y262" s="521"/>
      <c r="Z262" s="521"/>
      <c r="AA262" s="521"/>
      <c r="AB262" s="521"/>
      <c r="AC262" s="521"/>
      <c r="AD262" s="521"/>
      <c r="AF262" s="38"/>
      <c r="AL262" s="61"/>
      <c r="AM262" s="62"/>
      <c r="AN262" s="62"/>
      <c r="AO262" s="62"/>
      <c r="AP262" s="62"/>
      <c r="AQ262" s="63"/>
      <c r="AR262" s="49"/>
    </row>
    <row r="263" spans="1:44" ht="18" customHeight="1" thickBot="1" x14ac:dyDescent="0.7">
      <c r="A263" s="12" t="str">
        <f t="shared" si="3"/>
        <v/>
      </c>
      <c r="B263" s="25"/>
      <c r="C263" s="1"/>
      <c r="D263" s="1"/>
      <c r="E263" s="26"/>
      <c r="F263" s="29"/>
      <c r="G263" s="29"/>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29"/>
      <c r="AF263" s="27"/>
      <c r="AG263" s="124"/>
      <c r="AH263" s="28"/>
      <c r="AI263" s="28"/>
      <c r="AJ263" s="28"/>
      <c r="AK263" s="6"/>
      <c r="AL263" s="93"/>
      <c r="AM263" s="94"/>
      <c r="AN263" s="94"/>
      <c r="AO263" s="94"/>
      <c r="AP263" s="94"/>
      <c r="AQ263" s="95"/>
      <c r="AR263" s="80"/>
    </row>
    <row r="264" spans="1:44" ht="18" customHeight="1" x14ac:dyDescent="0.65">
      <c r="A264" s="12" t="str">
        <f t="shared" si="3"/>
        <v/>
      </c>
      <c r="B264" s="34"/>
      <c r="E264" s="35"/>
      <c r="AF264" s="38"/>
      <c r="AK264" s="3"/>
      <c r="AL264" s="96"/>
      <c r="AM264" s="10"/>
      <c r="AN264" s="10"/>
      <c r="AO264" s="10"/>
      <c r="AP264" s="10"/>
      <c r="AQ264" s="97"/>
      <c r="AR264" s="452"/>
    </row>
    <row r="265" spans="1:44" ht="27.75" customHeight="1" x14ac:dyDescent="0.65">
      <c r="A265" s="12" t="str">
        <f t="shared" si="3"/>
        <v/>
      </c>
      <c r="B265" s="453" t="s">
        <v>522</v>
      </c>
      <c r="C265" s="454"/>
      <c r="D265" s="454"/>
      <c r="E265" s="455"/>
      <c r="F265" s="492" t="s">
        <v>207</v>
      </c>
      <c r="G265" s="493"/>
      <c r="H265" s="489" t="s">
        <v>83</v>
      </c>
      <c r="I265" s="489"/>
      <c r="J265" s="489"/>
      <c r="K265" s="489"/>
      <c r="L265" s="489"/>
      <c r="M265" s="489"/>
      <c r="N265" s="489"/>
      <c r="O265" s="489"/>
      <c r="P265" s="489"/>
      <c r="Q265" s="489"/>
      <c r="R265" s="489"/>
      <c r="S265" s="489"/>
      <c r="T265" s="489"/>
      <c r="U265" s="489"/>
      <c r="V265" s="489"/>
      <c r="W265" s="489"/>
      <c r="X265" s="489"/>
      <c r="Y265" s="489"/>
      <c r="Z265" s="489"/>
      <c r="AA265" s="489"/>
      <c r="AB265" s="489"/>
      <c r="AC265" s="489"/>
      <c r="AD265" s="489"/>
      <c r="AF265" s="38"/>
      <c r="AK265" s="3"/>
      <c r="AL265" s="96"/>
      <c r="AM265" s="10"/>
      <c r="AN265" s="10"/>
      <c r="AO265" s="10"/>
      <c r="AP265" s="10"/>
      <c r="AQ265" s="97"/>
      <c r="AR265" s="452"/>
    </row>
    <row r="266" spans="1:44" ht="27.75" customHeight="1" x14ac:dyDescent="0.65">
      <c r="A266" s="12">
        <f t="shared" si="3"/>
        <v>45</v>
      </c>
      <c r="B266" s="453"/>
      <c r="C266" s="454"/>
      <c r="D266" s="454"/>
      <c r="E266" s="455"/>
      <c r="H266" s="489" t="s">
        <v>312</v>
      </c>
      <c r="I266" s="489"/>
      <c r="J266" s="489"/>
      <c r="K266" s="489"/>
      <c r="L266" s="489"/>
      <c r="M266" s="489"/>
      <c r="N266" s="489"/>
      <c r="O266" s="489"/>
      <c r="P266" s="489"/>
      <c r="Q266" s="489"/>
      <c r="R266" s="489"/>
      <c r="S266" s="489"/>
      <c r="T266" s="489"/>
      <c r="U266" s="489"/>
      <c r="V266" s="489"/>
      <c r="W266" s="489"/>
      <c r="X266" s="489"/>
      <c r="Y266" s="489"/>
      <c r="Z266" s="489"/>
      <c r="AA266" s="489"/>
      <c r="AB266" s="489"/>
      <c r="AC266" s="489"/>
      <c r="AD266" s="489"/>
      <c r="AF266" s="38"/>
      <c r="AG266" s="121">
        <v>45</v>
      </c>
      <c r="AH266" s="457" t="s">
        <v>20</v>
      </c>
      <c r="AI266" s="458"/>
      <c r="AJ266" s="459"/>
      <c r="AK266" s="3"/>
      <c r="AL266" s="571" t="s">
        <v>709</v>
      </c>
      <c r="AM266" s="572"/>
      <c r="AN266" s="572"/>
      <c r="AO266" s="572"/>
      <c r="AP266" s="572"/>
      <c r="AQ266" s="573"/>
      <c r="AR266" s="98">
        <f t="shared" ref="AR266:AR276" si="4">VLOOKUP(AH266,$CD$6:$CE$11,2,FALSE)</f>
        <v>0</v>
      </c>
    </row>
    <row r="267" spans="1:44" ht="27.75" customHeight="1" x14ac:dyDescent="0.65">
      <c r="A267" s="12">
        <f t="shared" si="3"/>
        <v>46</v>
      </c>
      <c r="B267" s="453"/>
      <c r="C267" s="454"/>
      <c r="D267" s="454"/>
      <c r="E267" s="455"/>
      <c r="H267" s="489" t="s">
        <v>523</v>
      </c>
      <c r="I267" s="489"/>
      <c r="J267" s="489"/>
      <c r="K267" s="489"/>
      <c r="L267" s="489"/>
      <c r="M267" s="489"/>
      <c r="N267" s="489"/>
      <c r="O267" s="489"/>
      <c r="P267" s="489"/>
      <c r="Q267" s="489"/>
      <c r="R267" s="489"/>
      <c r="S267" s="489"/>
      <c r="T267" s="489"/>
      <c r="U267" s="489"/>
      <c r="V267" s="489"/>
      <c r="W267" s="489"/>
      <c r="X267" s="489"/>
      <c r="Y267" s="489"/>
      <c r="Z267" s="489"/>
      <c r="AA267" s="489"/>
      <c r="AB267" s="489"/>
      <c r="AC267" s="489"/>
      <c r="AD267" s="489"/>
      <c r="AF267" s="38"/>
      <c r="AG267" s="121">
        <v>46</v>
      </c>
      <c r="AH267" s="457" t="s">
        <v>20</v>
      </c>
      <c r="AI267" s="458"/>
      <c r="AJ267" s="459"/>
      <c r="AK267" s="3"/>
      <c r="AL267" s="571"/>
      <c r="AM267" s="572"/>
      <c r="AN267" s="572"/>
      <c r="AO267" s="572"/>
      <c r="AP267" s="572"/>
      <c r="AQ267" s="573"/>
      <c r="AR267" s="98">
        <f t="shared" si="4"/>
        <v>0</v>
      </c>
    </row>
    <row r="268" spans="1:44" ht="27.75" customHeight="1" x14ac:dyDescent="0.65">
      <c r="A268" s="12">
        <f t="shared" si="3"/>
        <v>47</v>
      </c>
      <c r="B268" s="453"/>
      <c r="C268" s="454"/>
      <c r="D268" s="454"/>
      <c r="E268" s="455"/>
      <c r="H268" s="489" t="s">
        <v>313</v>
      </c>
      <c r="I268" s="489"/>
      <c r="J268" s="489"/>
      <c r="K268" s="489"/>
      <c r="L268" s="489"/>
      <c r="M268" s="489"/>
      <c r="N268" s="489"/>
      <c r="O268" s="489"/>
      <c r="P268" s="489"/>
      <c r="Q268" s="489"/>
      <c r="R268" s="489"/>
      <c r="S268" s="489"/>
      <c r="T268" s="489"/>
      <c r="U268" s="489"/>
      <c r="V268" s="489"/>
      <c r="W268" s="489"/>
      <c r="X268" s="489"/>
      <c r="Y268" s="489"/>
      <c r="Z268" s="489"/>
      <c r="AA268" s="489"/>
      <c r="AB268" s="489"/>
      <c r="AC268" s="489"/>
      <c r="AD268" s="489"/>
      <c r="AF268" s="38"/>
      <c r="AG268" s="121">
        <v>47</v>
      </c>
      <c r="AH268" s="457" t="s">
        <v>20</v>
      </c>
      <c r="AI268" s="458"/>
      <c r="AJ268" s="459"/>
      <c r="AK268" s="3"/>
      <c r="AL268" s="571"/>
      <c r="AM268" s="572"/>
      <c r="AN268" s="572"/>
      <c r="AO268" s="572"/>
      <c r="AP268" s="572"/>
      <c r="AQ268" s="573"/>
      <c r="AR268" s="98">
        <f t="shared" si="4"/>
        <v>0</v>
      </c>
    </row>
    <row r="269" spans="1:44" ht="27.75" customHeight="1" x14ac:dyDescent="0.65">
      <c r="A269" s="12">
        <f t="shared" si="3"/>
        <v>48</v>
      </c>
      <c r="B269" s="619" t="s">
        <v>82</v>
      </c>
      <c r="C269" s="620"/>
      <c r="D269" s="620"/>
      <c r="E269" s="621"/>
      <c r="H269" s="489" t="s">
        <v>314</v>
      </c>
      <c r="I269" s="489"/>
      <c r="J269" s="489"/>
      <c r="K269" s="489"/>
      <c r="L269" s="489"/>
      <c r="M269" s="489"/>
      <c r="N269" s="489"/>
      <c r="O269" s="489"/>
      <c r="P269" s="489"/>
      <c r="Q269" s="489"/>
      <c r="R269" s="489"/>
      <c r="S269" s="489"/>
      <c r="T269" s="489"/>
      <c r="U269" s="489"/>
      <c r="V269" s="489"/>
      <c r="W269" s="489"/>
      <c r="X269" s="489"/>
      <c r="Y269" s="489"/>
      <c r="Z269" s="489"/>
      <c r="AA269" s="489"/>
      <c r="AB269" s="489"/>
      <c r="AC269" s="489"/>
      <c r="AD269" s="489"/>
      <c r="AF269" s="38"/>
      <c r="AG269" s="121">
        <v>48</v>
      </c>
      <c r="AH269" s="457" t="s">
        <v>20</v>
      </c>
      <c r="AI269" s="458"/>
      <c r="AJ269" s="459"/>
      <c r="AK269" s="3"/>
      <c r="AL269" s="53"/>
      <c r="AM269" s="54"/>
      <c r="AN269" s="54"/>
      <c r="AO269" s="54"/>
      <c r="AP269" s="54"/>
      <c r="AQ269" s="55"/>
      <c r="AR269" s="98">
        <f t="shared" si="4"/>
        <v>0</v>
      </c>
    </row>
    <row r="270" spans="1:44" ht="27.75" customHeight="1" x14ac:dyDescent="0.65">
      <c r="A270" s="12">
        <f t="shared" si="3"/>
        <v>49</v>
      </c>
      <c r="B270" s="34"/>
      <c r="E270" s="35"/>
      <c r="H270" s="489" t="s">
        <v>524</v>
      </c>
      <c r="I270" s="489"/>
      <c r="J270" s="489"/>
      <c r="K270" s="489"/>
      <c r="L270" s="489"/>
      <c r="M270" s="489"/>
      <c r="N270" s="489"/>
      <c r="O270" s="489"/>
      <c r="P270" s="489"/>
      <c r="Q270" s="489"/>
      <c r="R270" s="489"/>
      <c r="S270" s="489"/>
      <c r="T270" s="489"/>
      <c r="U270" s="489"/>
      <c r="V270" s="489"/>
      <c r="W270" s="489"/>
      <c r="X270" s="489"/>
      <c r="Y270" s="489"/>
      <c r="Z270" s="489"/>
      <c r="AA270" s="489"/>
      <c r="AB270" s="489"/>
      <c r="AC270" s="489"/>
      <c r="AD270" s="489"/>
      <c r="AF270" s="38"/>
      <c r="AG270" s="121">
        <v>49</v>
      </c>
      <c r="AH270" s="457" t="s">
        <v>20</v>
      </c>
      <c r="AI270" s="458"/>
      <c r="AJ270" s="459"/>
      <c r="AK270" s="3"/>
      <c r="AL270" s="53"/>
      <c r="AM270" s="54"/>
      <c r="AN270" s="54"/>
      <c r="AO270" s="54"/>
      <c r="AP270" s="54"/>
      <c r="AQ270" s="55"/>
      <c r="AR270" s="98">
        <f t="shared" si="4"/>
        <v>0</v>
      </c>
    </row>
    <row r="271" spans="1:44" ht="27.75" customHeight="1" x14ac:dyDescent="0.65">
      <c r="A271" s="12">
        <f t="shared" si="3"/>
        <v>50</v>
      </c>
      <c r="B271" s="34"/>
      <c r="E271" s="35"/>
      <c r="H271" s="489" t="s">
        <v>315</v>
      </c>
      <c r="I271" s="489"/>
      <c r="J271" s="489"/>
      <c r="K271" s="489"/>
      <c r="L271" s="489"/>
      <c r="M271" s="489"/>
      <c r="N271" s="489"/>
      <c r="O271" s="489"/>
      <c r="P271" s="489"/>
      <c r="Q271" s="489"/>
      <c r="R271" s="489"/>
      <c r="S271" s="489"/>
      <c r="T271" s="489"/>
      <c r="U271" s="489"/>
      <c r="V271" s="489"/>
      <c r="W271" s="489"/>
      <c r="X271" s="489"/>
      <c r="Y271" s="489"/>
      <c r="Z271" s="489"/>
      <c r="AA271" s="489"/>
      <c r="AB271" s="489"/>
      <c r="AC271" s="489"/>
      <c r="AD271" s="489"/>
      <c r="AF271" s="38"/>
      <c r="AG271" s="121">
        <v>50</v>
      </c>
      <c r="AH271" s="457" t="s">
        <v>20</v>
      </c>
      <c r="AI271" s="458"/>
      <c r="AJ271" s="459"/>
      <c r="AK271" s="3"/>
      <c r="AL271" s="53"/>
      <c r="AM271" s="54"/>
      <c r="AN271" s="54"/>
      <c r="AO271" s="54"/>
      <c r="AP271" s="54"/>
      <c r="AQ271" s="55"/>
      <c r="AR271" s="98">
        <f t="shared" si="4"/>
        <v>0</v>
      </c>
    </row>
    <row r="272" spans="1:44" ht="27.75" customHeight="1" x14ac:dyDescent="0.65">
      <c r="A272" s="12">
        <f t="shared" si="3"/>
        <v>51</v>
      </c>
      <c r="B272" s="34"/>
      <c r="E272" s="35"/>
      <c r="H272" s="489" t="s">
        <v>525</v>
      </c>
      <c r="I272" s="489"/>
      <c r="J272" s="489"/>
      <c r="K272" s="489"/>
      <c r="L272" s="489"/>
      <c r="M272" s="489"/>
      <c r="N272" s="489"/>
      <c r="O272" s="489"/>
      <c r="P272" s="489"/>
      <c r="Q272" s="489"/>
      <c r="R272" s="489"/>
      <c r="S272" s="489"/>
      <c r="T272" s="489"/>
      <c r="U272" s="489"/>
      <c r="V272" s="489"/>
      <c r="W272" s="489"/>
      <c r="X272" s="489"/>
      <c r="Y272" s="489"/>
      <c r="Z272" s="489"/>
      <c r="AA272" s="489"/>
      <c r="AB272" s="489"/>
      <c r="AC272" s="489"/>
      <c r="AD272" s="489"/>
      <c r="AF272" s="38"/>
      <c r="AG272" s="121">
        <v>51</v>
      </c>
      <c r="AH272" s="457" t="s">
        <v>20</v>
      </c>
      <c r="AI272" s="458"/>
      <c r="AJ272" s="459"/>
      <c r="AK272" s="3"/>
      <c r="AL272" s="53"/>
      <c r="AM272" s="54"/>
      <c r="AN272" s="54"/>
      <c r="AO272" s="54"/>
      <c r="AP272" s="54"/>
      <c r="AQ272" s="55"/>
      <c r="AR272" s="98">
        <f t="shared" si="4"/>
        <v>0</v>
      </c>
    </row>
    <row r="273" spans="1:44" ht="27.75" customHeight="1" x14ac:dyDescent="0.65">
      <c r="A273" s="12">
        <f t="shared" si="3"/>
        <v>52</v>
      </c>
      <c r="B273" s="34"/>
      <c r="E273" s="35"/>
      <c r="H273" s="489" t="s">
        <v>526</v>
      </c>
      <c r="I273" s="489"/>
      <c r="J273" s="489"/>
      <c r="K273" s="489"/>
      <c r="L273" s="489"/>
      <c r="M273" s="489"/>
      <c r="N273" s="489"/>
      <c r="O273" s="489"/>
      <c r="P273" s="489"/>
      <c r="Q273" s="489"/>
      <c r="R273" s="489"/>
      <c r="S273" s="489"/>
      <c r="T273" s="489"/>
      <c r="U273" s="489"/>
      <c r="V273" s="489"/>
      <c r="W273" s="489"/>
      <c r="X273" s="489"/>
      <c r="Y273" s="489"/>
      <c r="Z273" s="489"/>
      <c r="AA273" s="489"/>
      <c r="AB273" s="489"/>
      <c r="AC273" s="489"/>
      <c r="AD273" s="489"/>
      <c r="AF273" s="38"/>
      <c r="AG273" s="121">
        <v>52</v>
      </c>
      <c r="AH273" s="457" t="s">
        <v>20</v>
      </c>
      <c r="AI273" s="458"/>
      <c r="AJ273" s="459"/>
      <c r="AK273" s="3"/>
      <c r="AL273" s="53"/>
      <c r="AM273" s="54"/>
      <c r="AN273" s="54"/>
      <c r="AO273" s="54"/>
      <c r="AP273" s="54"/>
      <c r="AQ273" s="55"/>
      <c r="AR273" s="98">
        <f t="shared" si="4"/>
        <v>0</v>
      </c>
    </row>
    <row r="274" spans="1:44" ht="27.75" customHeight="1" x14ac:dyDescent="0.65">
      <c r="A274" s="12">
        <f t="shared" si="3"/>
        <v>53</v>
      </c>
      <c r="B274" s="34"/>
      <c r="E274" s="35"/>
      <c r="H274" s="489" t="s">
        <v>527</v>
      </c>
      <c r="I274" s="489"/>
      <c r="J274" s="489"/>
      <c r="K274" s="489"/>
      <c r="L274" s="489"/>
      <c r="M274" s="489"/>
      <c r="N274" s="489"/>
      <c r="O274" s="489"/>
      <c r="P274" s="489"/>
      <c r="Q274" s="489"/>
      <c r="R274" s="489"/>
      <c r="S274" s="489"/>
      <c r="T274" s="489"/>
      <c r="U274" s="489"/>
      <c r="V274" s="489"/>
      <c r="W274" s="489"/>
      <c r="X274" s="489"/>
      <c r="Y274" s="489"/>
      <c r="Z274" s="489"/>
      <c r="AA274" s="489"/>
      <c r="AB274" s="489"/>
      <c r="AC274" s="489"/>
      <c r="AD274" s="489"/>
      <c r="AF274" s="38"/>
      <c r="AG274" s="121">
        <v>53</v>
      </c>
      <c r="AH274" s="457" t="s">
        <v>20</v>
      </c>
      <c r="AI274" s="458"/>
      <c r="AJ274" s="459"/>
      <c r="AK274" s="3"/>
      <c r="AL274" s="53"/>
      <c r="AM274" s="54"/>
      <c r="AN274" s="54"/>
      <c r="AO274" s="54"/>
      <c r="AP274" s="54"/>
      <c r="AQ274" s="55"/>
      <c r="AR274" s="98">
        <f t="shared" si="4"/>
        <v>0</v>
      </c>
    </row>
    <row r="275" spans="1:44" ht="27.75" customHeight="1" x14ac:dyDescent="0.65">
      <c r="A275" s="12">
        <f t="shared" si="3"/>
        <v>54</v>
      </c>
      <c r="B275" s="34"/>
      <c r="E275" s="35"/>
      <c r="H275" s="489" t="s">
        <v>528</v>
      </c>
      <c r="I275" s="489"/>
      <c r="J275" s="489"/>
      <c r="K275" s="489"/>
      <c r="L275" s="489"/>
      <c r="M275" s="489"/>
      <c r="N275" s="489"/>
      <c r="O275" s="489"/>
      <c r="P275" s="489"/>
      <c r="Q275" s="489"/>
      <c r="R275" s="489"/>
      <c r="S275" s="489"/>
      <c r="T275" s="489"/>
      <c r="U275" s="489"/>
      <c r="V275" s="489"/>
      <c r="W275" s="489"/>
      <c r="X275" s="489"/>
      <c r="Y275" s="489"/>
      <c r="Z275" s="489"/>
      <c r="AA275" s="489"/>
      <c r="AB275" s="489"/>
      <c r="AC275" s="489"/>
      <c r="AD275" s="489"/>
      <c r="AF275" s="38"/>
      <c r="AG275" s="121">
        <v>54</v>
      </c>
      <c r="AH275" s="457" t="s">
        <v>20</v>
      </c>
      <c r="AI275" s="458"/>
      <c r="AJ275" s="459"/>
      <c r="AK275" s="3"/>
      <c r="AL275" s="96"/>
      <c r="AM275" s="10"/>
      <c r="AN275" s="10"/>
      <c r="AO275" s="10"/>
      <c r="AP275" s="10"/>
      <c r="AQ275" s="97"/>
      <c r="AR275" s="98">
        <f t="shared" si="4"/>
        <v>0</v>
      </c>
    </row>
    <row r="276" spans="1:44" ht="27.75" customHeight="1" x14ac:dyDescent="0.65">
      <c r="A276" s="12">
        <f t="shared" si="3"/>
        <v>55</v>
      </c>
      <c r="B276" s="34"/>
      <c r="E276" s="35"/>
      <c r="H276" s="489" t="s">
        <v>529</v>
      </c>
      <c r="I276" s="489"/>
      <c r="J276" s="489"/>
      <c r="K276" s="489"/>
      <c r="L276" s="489"/>
      <c r="M276" s="489"/>
      <c r="N276" s="489"/>
      <c r="O276" s="489"/>
      <c r="P276" s="489"/>
      <c r="Q276" s="489"/>
      <c r="R276" s="489"/>
      <c r="S276" s="489"/>
      <c r="T276" s="489"/>
      <c r="U276" s="489"/>
      <c r="V276" s="489"/>
      <c r="W276" s="489"/>
      <c r="X276" s="489"/>
      <c r="Y276" s="489"/>
      <c r="Z276" s="489"/>
      <c r="AA276" s="489"/>
      <c r="AB276" s="489"/>
      <c r="AC276" s="489"/>
      <c r="AD276" s="489"/>
      <c r="AF276" s="38"/>
      <c r="AG276" s="121">
        <v>55</v>
      </c>
      <c r="AH276" s="457" t="s">
        <v>20</v>
      </c>
      <c r="AI276" s="458"/>
      <c r="AJ276" s="459"/>
      <c r="AK276" s="3"/>
      <c r="AL276" s="96"/>
      <c r="AM276" s="10"/>
      <c r="AN276" s="10"/>
      <c r="AO276" s="10"/>
      <c r="AP276" s="10"/>
      <c r="AQ276" s="97"/>
      <c r="AR276" s="98">
        <f t="shared" si="4"/>
        <v>0</v>
      </c>
    </row>
    <row r="277" spans="1:44" ht="18" customHeight="1" thickBot="1" x14ac:dyDescent="0.7">
      <c r="A277" s="12" t="str">
        <f t="shared" si="3"/>
        <v/>
      </c>
      <c r="B277" s="25"/>
      <c r="C277" s="1"/>
      <c r="D277" s="1"/>
      <c r="E277" s="26"/>
      <c r="F277" s="29"/>
      <c r="G277" s="29"/>
      <c r="H277" s="217"/>
      <c r="I277" s="217"/>
      <c r="J277" s="217"/>
      <c r="K277" s="217"/>
      <c r="L277" s="217"/>
      <c r="M277" s="217"/>
      <c r="N277" s="217"/>
      <c r="O277" s="217"/>
      <c r="P277" s="217"/>
      <c r="Q277" s="217"/>
      <c r="R277" s="217"/>
      <c r="S277" s="217"/>
      <c r="T277" s="217"/>
      <c r="U277" s="217"/>
      <c r="V277" s="217"/>
      <c r="W277" s="217"/>
      <c r="X277" s="217"/>
      <c r="Y277" s="217"/>
      <c r="Z277" s="217"/>
      <c r="AA277" s="217"/>
      <c r="AB277" s="217"/>
      <c r="AC277" s="217"/>
      <c r="AD277" s="217"/>
      <c r="AE277" s="29"/>
      <c r="AF277" s="27"/>
      <c r="AG277" s="124"/>
      <c r="AH277" s="218"/>
      <c r="AI277" s="218"/>
      <c r="AJ277" s="218"/>
      <c r="AK277" s="6"/>
      <c r="AL277" s="93"/>
      <c r="AM277" s="94"/>
      <c r="AN277" s="94"/>
      <c r="AO277" s="94"/>
      <c r="AP277" s="94"/>
      <c r="AQ277" s="95"/>
      <c r="AR277" s="216"/>
    </row>
    <row r="278" spans="1:44" ht="18" customHeight="1" x14ac:dyDescent="0.65">
      <c r="A278" s="12" t="str">
        <f t="shared" si="3"/>
        <v/>
      </c>
      <c r="B278" s="34"/>
      <c r="E278" s="35"/>
      <c r="AF278" s="38"/>
      <c r="AK278" s="3"/>
      <c r="AL278" s="96"/>
      <c r="AM278" s="10"/>
      <c r="AN278" s="10"/>
      <c r="AO278" s="10"/>
      <c r="AP278" s="10"/>
      <c r="AQ278" s="97"/>
      <c r="AR278" s="41"/>
    </row>
    <row r="279" spans="1:44" ht="27.75" customHeight="1" x14ac:dyDescent="0.65">
      <c r="A279" s="12">
        <f t="shared" si="3"/>
        <v>56</v>
      </c>
      <c r="B279" s="453" t="s">
        <v>124</v>
      </c>
      <c r="C279" s="454"/>
      <c r="D279" s="454"/>
      <c r="E279" s="455"/>
      <c r="F279" s="492" t="s">
        <v>207</v>
      </c>
      <c r="G279" s="493"/>
      <c r="H279" s="456" t="s">
        <v>530</v>
      </c>
      <c r="I279" s="456"/>
      <c r="J279" s="456"/>
      <c r="K279" s="456"/>
      <c r="L279" s="456"/>
      <c r="M279" s="456"/>
      <c r="N279" s="456"/>
      <c r="O279" s="456"/>
      <c r="P279" s="456"/>
      <c r="Q279" s="456"/>
      <c r="R279" s="456"/>
      <c r="S279" s="456"/>
      <c r="T279" s="456"/>
      <c r="U279" s="456"/>
      <c r="V279" s="456"/>
      <c r="W279" s="456"/>
      <c r="X279" s="456"/>
      <c r="Y279" s="456"/>
      <c r="Z279" s="456"/>
      <c r="AA279" s="456"/>
      <c r="AB279" s="456"/>
      <c r="AC279" s="456"/>
      <c r="AD279" s="456"/>
      <c r="AF279" s="38"/>
      <c r="AG279" s="121">
        <v>56</v>
      </c>
      <c r="AH279" s="457" t="s">
        <v>20</v>
      </c>
      <c r="AI279" s="458"/>
      <c r="AJ279" s="459"/>
      <c r="AK279" s="3"/>
      <c r="AL279" s="571" t="s">
        <v>708</v>
      </c>
      <c r="AM279" s="572"/>
      <c r="AN279" s="572"/>
      <c r="AO279" s="572"/>
      <c r="AP279" s="572"/>
      <c r="AQ279" s="573"/>
      <c r="AR279" s="98">
        <f>VLOOKUP(AH279,$CD$6:$CE$11,2,FALSE)</f>
        <v>0</v>
      </c>
    </row>
    <row r="280" spans="1:44" ht="27.75" customHeight="1" x14ac:dyDescent="0.65">
      <c r="A280" s="12" t="str">
        <f t="shared" si="3"/>
        <v/>
      </c>
      <c r="B280" s="453"/>
      <c r="C280" s="454"/>
      <c r="D280" s="454"/>
      <c r="E280" s="455"/>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F280" s="38"/>
      <c r="AK280" s="3"/>
      <c r="AL280" s="571"/>
      <c r="AM280" s="572"/>
      <c r="AN280" s="572"/>
      <c r="AO280" s="572"/>
      <c r="AP280" s="572"/>
      <c r="AQ280" s="573"/>
      <c r="AR280" s="78"/>
    </row>
    <row r="281" spans="1:44" ht="21.75" customHeight="1" x14ac:dyDescent="0.65">
      <c r="A281" s="12" t="str">
        <f t="shared" si="3"/>
        <v/>
      </c>
      <c r="B281" s="550" t="s">
        <v>84</v>
      </c>
      <c r="C281" s="476"/>
      <c r="D281" s="476"/>
      <c r="E281" s="551"/>
      <c r="AF281" s="38"/>
      <c r="AK281" s="3"/>
      <c r="AL281" s="571"/>
      <c r="AM281" s="572"/>
      <c r="AN281" s="572"/>
      <c r="AO281" s="572"/>
      <c r="AP281" s="572"/>
      <c r="AQ281" s="573"/>
      <c r="AR281" s="41"/>
    </row>
    <row r="282" spans="1:44" ht="27.75" customHeight="1" x14ac:dyDescent="0.65">
      <c r="A282" s="12">
        <f t="shared" si="3"/>
        <v>57</v>
      </c>
      <c r="B282" s="152"/>
      <c r="C282" s="147"/>
      <c r="D282" s="147"/>
      <c r="E282" s="153"/>
      <c r="H282" s="668" t="s">
        <v>531</v>
      </c>
      <c r="I282" s="668"/>
      <c r="J282" s="668"/>
      <c r="K282" s="668"/>
      <c r="L282" s="668"/>
      <c r="M282" s="668"/>
      <c r="N282" s="668"/>
      <c r="O282" s="668"/>
      <c r="P282" s="668"/>
      <c r="Q282" s="668"/>
      <c r="R282" s="668"/>
      <c r="S282" s="668"/>
      <c r="T282" s="668"/>
      <c r="U282" s="668"/>
      <c r="V282" s="668"/>
      <c r="W282" s="668"/>
      <c r="X282" s="668"/>
      <c r="Y282" s="668"/>
      <c r="Z282" s="668"/>
      <c r="AA282" s="668"/>
      <c r="AB282" s="668"/>
      <c r="AC282" s="668"/>
      <c r="AD282" s="668"/>
      <c r="AF282" s="38"/>
      <c r="AG282" s="121">
        <v>57</v>
      </c>
      <c r="AH282" s="494" t="s">
        <v>66</v>
      </c>
      <c r="AI282" s="495"/>
      <c r="AJ282" s="496"/>
      <c r="AK282" s="103"/>
      <c r="AL282" s="61"/>
      <c r="AM282" s="62"/>
      <c r="AN282" s="62"/>
      <c r="AO282" s="62"/>
      <c r="AP282" s="62"/>
      <c r="AQ282" s="63"/>
      <c r="AR282" s="49"/>
    </row>
    <row r="283" spans="1:44" ht="27.75" customHeight="1" x14ac:dyDescent="0.65">
      <c r="A283" s="12" t="str">
        <f t="shared" si="3"/>
        <v/>
      </c>
      <c r="B283" s="152"/>
      <c r="C283" s="147"/>
      <c r="D283" s="147"/>
      <c r="E283" s="153"/>
      <c r="H283" s="668"/>
      <c r="I283" s="668"/>
      <c r="J283" s="668"/>
      <c r="K283" s="668"/>
      <c r="L283" s="668"/>
      <c r="M283" s="668"/>
      <c r="N283" s="668"/>
      <c r="O283" s="668"/>
      <c r="P283" s="668"/>
      <c r="Q283" s="668"/>
      <c r="R283" s="668"/>
      <c r="S283" s="668"/>
      <c r="T283" s="668"/>
      <c r="U283" s="668"/>
      <c r="V283" s="668"/>
      <c r="W283" s="668"/>
      <c r="X283" s="668"/>
      <c r="Y283" s="668"/>
      <c r="Z283" s="668"/>
      <c r="AA283" s="668"/>
      <c r="AB283" s="668"/>
      <c r="AC283" s="668"/>
      <c r="AD283" s="668"/>
      <c r="AF283" s="38"/>
      <c r="AK283" s="3"/>
      <c r="AL283" s="61"/>
      <c r="AM283" s="62"/>
      <c r="AN283" s="62"/>
      <c r="AO283" s="62"/>
      <c r="AP283" s="62"/>
      <c r="AQ283" s="63"/>
      <c r="AR283" s="49"/>
    </row>
    <row r="284" spans="1:44" ht="18" customHeight="1" x14ac:dyDescent="0.65">
      <c r="A284" s="12" t="str">
        <f t="shared" si="3"/>
        <v/>
      </c>
      <c r="B284" s="152"/>
      <c r="C284" s="147"/>
      <c r="D284" s="147"/>
      <c r="E284" s="153"/>
      <c r="AF284" s="38"/>
      <c r="AK284" s="3"/>
      <c r="AL284" s="90"/>
      <c r="AM284" s="91"/>
      <c r="AN284" s="91"/>
      <c r="AO284" s="91"/>
      <c r="AP284" s="91"/>
      <c r="AQ284" s="92"/>
      <c r="AR284" s="41"/>
    </row>
    <row r="285" spans="1:44" ht="27.75" customHeight="1" x14ac:dyDescent="0.65">
      <c r="A285" s="12">
        <f t="shared" si="3"/>
        <v>58</v>
      </c>
      <c r="B285" s="34"/>
      <c r="E285" s="35"/>
      <c r="F285" s="492" t="s">
        <v>85</v>
      </c>
      <c r="G285" s="493"/>
      <c r="H285" s="456" t="s">
        <v>532</v>
      </c>
      <c r="I285" s="456"/>
      <c r="J285" s="456"/>
      <c r="K285" s="456"/>
      <c r="L285" s="456"/>
      <c r="M285" s="456"/>
      <c r="N285" s="456"/>
      <c r="O285" s="456"/>
      <c r="P285" s="456"/>
      <c r="Q285" s="456"/>
      <c r="R285" s="456"/>
      <c r="S285" s="456"/>
      <c r="T285" s="456"/>
      <c r="U285" s="456"/>
      <c r="V285" s="456"/>
      <c r="W285" s="456"/>
      <c r="X285" s="456"/>
      <c r="Y285" s="456"/>
      <c r="Z285" s="456"/>
      <c r="AA285" s="456"/>
      <c r="AB285" s="456"/>
      <c r="AC285" s="456"/>
      <c r="AD285" s="456"/>
      <c r="AF285" s="38"/>
      <c r="AG285" s="121">
        <v>58</v>
      </c>
      <c r="AH285" s="457" t="s">
        <v>20</v>
      </c>
      <c r="AI285" s="458"/>
      <c r="AJ285" s="459"/>
      <c r="AK285" s="3"/>
      <c r="AL285" s="571" t="s">
        <v>707</v>
      </c>
      <c r="AM285" s="572"/>
      <c r="AN285" s="572"/>
      <c r="AO285" s="572"/>
      <c r="AP285" s="572"/>
      <c r="AQ285" s="573"/>
      <c r="AR285" s="98">
        <f>VLOOKUP(AH285,$CD$6:$CE$11,2,FALSE)</f>
        <v>0</v>
      </c>
    </row>
    <row r="286" spans="1:44" ht="27.75" customHeight="1" x14ac:dyDescent="0.65">
      <c r="A286" s="12" t="str">
        <f t="shared" si="3"/>
        <v/>
      </c>
      <c r="B286" s="34"/>
      <c r="E286" s="35"/>
      <c r="H286" s="456"/>
      <c r="I286" s="456"/>
      <c r="J286" s="456"/>
      <c r="K286" s="456"/>
      <c r="L286" s="456"/>
      <c r="M286" s="456"/>
      <c r="N286" s="456"/>
      <c r="O286" s="456"/>
      <c r="P286" s="456"/>
      <c r="Q286" s="456"/>
      <c r="R286" s="456"/>
      <c r="S286" s="456"/>
      <c r="T286" s="456"/>
      <c r="U286" s="456"/>
      <c r="V286" s="456"/>
      <c r="W286" s="456"/>
      <c r="X286" s="456"/>
      <c r="Y286" s="456"/>
      <c r="Z286" s="456"/>
      <c r="AA286" s="456"/>
      <c r="AB286" s="456"/>
      <c r="AC286" s="456"/>
      <c r="AD286" s="456"/>
      <c r="AF286" s="38"/>
      <c r="AK286" s="3"/>
      <c r="AL286" s="571"/>
      <c r="AM286" s="572"/>
      <c r="AN286" s="572"/>
      <c r="AO286" s="572"/>
      <c r="AP286" s="572"/>
      <c r="AQ286" s="573"/>
      <c r="AR286" s="78"/>
    </row>
    <row r="287" spans="1:44" ht="18" customHeight="1" x14ac:dyDescent="0.65">
      <c r="A287" s="12" t="str">
        <f t="shared" si="3"/>
        <v/>
      </c>
      <c r="B287" s="34"/>
      <c r="E287" s="35"/>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F287" s="38"/>
      <c r="AK287" s="3"/>
      <c r="AL287" s="571"/>
      <c r="AM287" s="572"/>
      <c r="AN287" s="572"/>
      <c r="AO287" s="572"/>
      <c r="AP287" s="572"/>
      <c r="AQ287" s="573"/>
      <c r="AR287" s="41"/>
    </row>
    <row r="288" spans="1:44" ht="27.75" customHeight="1" x14ac:dyDescent="0.65">
      <c r="A288" s="12">
        <f t="shared" ref="A288:A351" si="5">IF(AG288=0,"",AG288)</f>
        <v>59</v>
      </c>
      <c r="B288" s="34"/>
      <c r="E288" s="35"/>
      <c r="H288" s="489" t="s">
        <v>533</v>
      </c>
      <c r="I288" s="489"/>
      <c r="J288" s="489"/>
      <c r="K288" s="489"/>
      <c r="L288" s="489"/>
      <c r="M288" s="489"/>
      <c r="N288" s="489"/>
      <c r="O288" s="489"/>
      <c r="P288" s="489"/>
      <c r="Q288" s="489"/>
      <c r="R288" s="489"/>
      <c r="S288" s="489"/>
      <c r="T288" s="489"/>
      <c r="U288" s="489"/>
      <c r="V288" s="489"/>
      <c r="W288" s="489"/>
      <c r="X288" s="489"/>
      <c r="Y288" s="489"/>
      <c r="Z288" s="489"/>
      <c r="AA288" s="489"/>
      <c r="AB288" s="489"/>
      <c r="AC288" s="489"/>
      <c r="AD288" s="489"/>
      <c r="AF288" s="38"/>
      <c r="AG288" s="121">
        <v>59</v>
      </c>
      <c r="AH288" s="457" t="s">
        <v>20</v>
      </c>
      <c r="AI288" s="458"/>
      <c r="AJ288" s="459"/>
      <c r="AK288" s="3"/>
      <c r="AL288" s="96"/>
      <c r="AM288" s="10"/>
      <c r="AN288" s="10"/>
      <c r="AO288" s="10"/>
      <c r="AP288" s="10"/>
      <c r="AQ288" s="97"/>
      <c r="AR288" s="98">
        <f>VLOOKUP(AH288,$CD$6:$CE$11,2,FALSE)</f>
        <v>0</v>
      </c>
    </row>
    <row r="289" spans="1:44" ht="18" customHeight="1" x14ac:dyDescent="0.65">
      <c r="A289" s="12" t="str">
        <f t="shared" si="5"/>
        <v/>
      </c>
      <c r="B289" s="34"/>
      <c r="E289" s="35"/>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F289" s="38"/>
      <c r="AK289" s="3"/>
      <c r="AL289" s="90"/>
      <c r="AM289" s="91"/>
      <c r="AN289" s="91"/>
      <c r="AO289" s="91"/>
      <c r="AP289" s="91"/>
      <c r="AQ289" s="92"/>
      <c r="AR289" s="41"/>
    </row>
    <row r="290" spans="1:44" ht="27.75" customHeight="1" x14ac:dyDescent="0.65">
      <c r="A290" s="12">
        <f t="shared" si="5"/>
        <v>60</v>
      </c>
      <c r="B290" s="34"/>
      <c r="E290" s="35"/>
      <c r="F290" s="492" t="s">
        <v>213</v>
      </c>
      <c r="G290" s="493"/>
      <c r="H290" s="489" t="s">
        <v>534</v>
      </c>
      <c r="I290" s="489"/>
      <c r="J290" s="489"/>
      <c r="K290" s="489"/>
      <c r="L290" s="489"/>
      <c r="M290" s="489"/>
      <c r="N290" s="489"/>
      <c r="O290" s="489"/>
      <c r="P290" s="489"/>
      <c r="Q290" s="489"/>
      <c r="R290" s="489"/>
      <c r="S290" s="489"/>
      <c r="T290" s="489"/>
      <c r="U290" s="489"/>
      <c r="V290" s="489"/>
      <c r="W290" s="489"/>
      <c r="X290" s="489"/>
      <c r="Y290" s="489"/>
      <c r="Z290" s="489"/>
      <c r="AA290" s="489"/>
      <c r="AB290" s="489"/>
      <c r="AC290" s="489"/>
      <c r="AD290" s="489"/>
      <c r="AF290" s="38"/>
      <c r="AG290" s="121">
        <v>60</v>
      </c>
      <c r="AH290" s="457" t="s">
        <v>20</v>
      </c>
      <c r="AI290" s="458"/>
      <c r="AJ290" s="459"/>
      <c r="AK290" s="3"/>
      <c r="AL290" s="571" t="s">
        <v>706</v>
      </c>
      <c r="AM290" s="572"/>
      <c r="AN290" s="572"/>
      <c r="AO290" s="572"/>
      <c r="AP290" s="572"/>
      <c r="AQ290" s="573"/>
      <c r="AR290" s="98">
        <f>VLOOKUP(AH290,$CD$6:$CE$11,2,FALSE)</f>
        <v>0</v>
      </c>
    </row>
    <row r="291" spans="1:44" ht="21.75" customHeight="1" x14ac:dyDescent="0.65">
      <c r="A291" s="12" t="str">
        <f t="shared" si="5"/>
        <v/>
      </c>
      <c r="B291" s="34"/>
      <c r="E291" s="35"/>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F291" s="38"/>
      <c r="AK291" s="3"/>
      <c r="AL291" s="571"/>
      <c r="AM291" s="572"/>
      <c r="AN291" s="572"/>
      <c r="AO291" s="572"/>
      <c r="AP291" s="572"/>
      <c r="AQ291" s="573"/>
      <c r="AR291" s="78"/>
    </row>
    <row r="292" spans="1:44" ht="21.75" customHeight="1" x14ac:dyDescent="0.65">
      <c r="A292" s="12" t="str">
        <f t="shared" si="5"/>
        <v/>
      </c>
      <c r="B292" s="34"/>
      <c r="E292" s="35"/>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F292" s="38"/>
      <c r="AK292" s="3"/>
      <c r="AL292" s="571"/>
      <c r="AM292" s="572"/>
      <c r="AN292" s="572"/>
      <c r="AO292" s="572"/>
      <c r="AP292" s="572"/>
      <c r="AQ292" s="573"/>
      <c r="AR292" s="41"/>
    </row>
    <row r="293" spans="1:44" ht="27.75" customHeight="1" x14ac:dyDescent="0.65">
      <c r="A293" s="12">
        <f t="shared" si="5"/>
        <v>61</v>
      </c>
      <c r="B293" s="34"/>
      <c r="E293" s="35"/>
      <c r="F293" s="492" t="s">
        <v>214</v>
      </c>
      <c r="G293" s="493"/>
      <c r="H293" s="489" t="s">
        <v>535</v>
      </c>
      <c r="I293" s="489"/>
      <c r="J293" s="489"/>
      <c r="K293" s="489"/>
      <c r="L293" s="489"/>
      <c r="M293" s="489"/>
      <c r="N293" s="489"/>
      <c r="O293" s="489"/>
      <c r="P293" s="489"/>
      <c r="Q293" s="489"/>
      <c r="R293" s="489"/>
      <c r="S293" s="489"/>
      <c r="T293" s="489"/>
      <c r="U293" s="489"/>
      <c r="V293" s="489"/>
      <c r="W293" s="489"/>
      <c r="X293" s="489"/>
      <c r="Y293" s="489"/>
      <c r="Z293" s="489"/>
      <c r="AA293" s="489"/>
      <c r="AB293" s="489"/>
      <c r="AC293" s="489"/>
      <c r="AD293" s="489"/>
      <c r="AF293" s="38"/>
      <c r="AG293" s="121">
        <v>61</v>
      </c>
      <c r="AH293" s="457" t="s">
        <v>20</v>
      </c>
      <c r="AI293" s="458"/>
      <c r="AJ293" s="459"/>
      <c r="AK293" s="3"/>
      <c r="AL293" s="571" t="s">
        <v>705</v>
      </c>
      <c r="AM293" s="572"/>
      <c r="AN293" s="572"/>
      <c r="AO293" s="572"/>
      <c r="AP293" s="572"/>
      <c r="AQ293" s="573"/>
      <c r="AR293" s="98">
        <f>VLOOKUP(AH293,$CD$6:$CE$11,2,FALSE)</f>
        <v>0</v>
      </c>
    </row>
    <row r="294" spans="1:44" ht="21.75" customHeight="1" x14ac:dyDescent="0.65">
      <c r="A294" s="12" t="str">
        <f t="shared" si="5"/>
        <v/>
      </c>
      <c r="B294" s="34"/>
      <c r="E294" s="35"/>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F294" s="38"/>
      <c r="AK294" s="3"/>
      <c r="AL294" s="571"/>
      <c r="AM294" s="572"/>
      <c r="AN294" s="572"/>
      <c r="AO294" s="572"/>
      <c r="AP294" s="572"/>
      <c r="AQ294" s="573"/>
      <c r="AR294" s="78"/>
    </row>
    <row r="295" spans="1:44" ht="21.75" customHeight="1" x14ac:dyDescent="0.65">
      <c r="A295" s="12" t="str">
        <f t="shared" si="5"/>
        <v/>
      </c>
      <c r="B295" s="34"/>
      <c r="E295" s="35"/>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F295" s="38"/>
      <c r="AK295" s="3"/>
      <c r="AL295" s="571"/>
      <c r="AM295" s="572"/>
      <c r="AN295" s="572"/>
      <c r="AO295" s="572"/>
      <c r="AP295" s="572"/>
      <c r="AQ295" s="573"/>
      <c r="AR295" s="41"/>
    </row>
    <row r="296" spans="1:44" ht="27.75" customHeight="1" x14ac:dyDescent="0.65">
      <c r="A296" s="12">
        <f t="shared" si="5"/>
        <v>62</v>
      </c>
      <c r="B296" s="34"/>
      <c r="E296" s="35"/>
      <c r="F296" s="492" t="s">
        <v>208</v>
      </c>
      <c r="G296" s="493"/>
      <c r="H296" s="489" t="s">
        <v>536</v>
      </c>
      <c r="I296" s="489"/>
      <c r="J296" s="489"/>
      <c r="K296" s="489"/>
      <c r="L296" s="489"/>
      <c r="M296" s="489"/>
      <c r="N296" s="489"/>
      <c r="O296" s="489"/>
      <c r="P296" s="489"/>
      <c r="Q296" s="489"/>
      <c r="R296" s="489"/>
      <c r="S296" s="489"/>
      <c r="T296" s="489"/>
      <c r="U296" s="489"/>
      <c r="V296" s="489"/>
      <c r="W296" s="489"/>
      <c r="X296" s="489"/>
      <c r="Y296" s="489"/>
      <c r="Z296" s="489"/>
      <c r="AA296" s="489"/>
      <c r="AB296" s="489"/>
      <c r="AC296" s="489"/>
      <c r="AD296" s="489"/>
      <c r="AF296" s="38"/>
      <c r="AG296" s="121">
        <v>62</v>
      </c>
      <c r="AH296" s="457" t="s">
        <v>20</v>
      </c>
      <c r="AI296" s="458"/>
      <c r="AJ296" s="459"/>
      <c r="AK296" s="3"/>
      <c r="AL296" s="571" t="s">
        <v>704</v>
      </c>
      <c r="AM296" s="572"/>
      <c r="AN296" s="572"/>
      <c r="AO296" s="572"/>
      <c r="AP296" s="572"/>
      <c r="AQ296" s="573"/>
      <c r="AR296" s="98">
        <f>VLOOKUP(AH296,$CD$6:$CE$11,2,FALSE)</f>
        <v>0</v>
      </c>
    </row>
    <row r="297" spans="1:44" ht="21.75" customHeight="1" x14ac:dyDescent="0.65">
      <c r="A297" s="12" t="str">
        <f t="shared" si="5"/>
        <v/>
      </c>
      <c r="B297" s="34"/>
      <c r="E297" s="35"/>
      <c r="F297" s="108"/>
      <c r="G297" s="109"/>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F297" s="38"/>
      <c r="AK297" s="3"/>
      <c r="AL297" s="571"/>
      <c r="AM297" s="572"/>
      <c r="AN297" s="572"/>
      <c r="AO297" s="572"/>
      <c r="AP297" s="572"/>
      <c r="AQ297" s="573"/>
      <c r="AR297" s="78"/>
    </row>
    <row r="298" spans="1:44" ht="21.75" customHeight="1" x14ac:dyDescent="0.65">
      <c r="A298" s="12" t="str">
        <f t="shared" si="5"/>
        <v/>
      </c>
      <c r="B298" s="34"/>
      <c r="E298" s="35"/>
      <c r="F298" s="108"/>
      <c r="G298" s="109"/>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F298" s="38"/>
      <c r="AK298" s="3"/>
      <c r="AL298" s="90"/>
      <c r="AM298" s="91"/>
      <c r="AN298" s="91"/>
      <c r="AO298" s="91"/>
      <c r="AP298" s="91"/>
      <c r="AQ298" s="92"/>
      <c r="AR298" s="98"/>
    </row>
    <row r="299" spans="1:44" ht="27.75" customHeight="1" x14ac:dyDescent="0.65">
      <c r="A299" s="12">
        <f t="shared" si="5"/>
        <v>63</v>
      </c>
      <c r="B299" s="550" t="s">
        <v>537</v>
      </c>
      <c r="C299" s="476"/>
      <c r="D299" s="476"/>
      <c r="E299" s="551"/>
      <c r="F299" s="492" t="s">
        <v>38</v>
      </c>
      <c r="G299" s="493"/>
      <c r="H299" s="489" t="s">
        <v>538</v>
      </c>
      <c r="I299" s="489"/>
      <c r="J299" s="489"/>
      <c r="K299" s="489"/>
      <c r="L299" s="489"/>
      <c r="M299" s="489"/>
      <c r="N299" s="489"/>
      <c r="O299" s="489"/>
      <c r="P299" s="489"/>
      <c r="Q299" s="489"/>
      <c r="R299" s="489"/>
      <c r="S299" s="489"/>
      <c r="T299" s="489"/>
      <c r="U299" s="489"/>
      <c r="V299" s="489"/>
      <c r="W299" s="489"/>
      <c r="X299" s="489"/>
      <c r="Y299" s="489"/>
      <c r="Z299" s="489"/>
      <c r="AA299" s="489"/>
      <c r="AB299" s="489"/>
      <c r="AC299" s="489"/>
      <c r="AD299" s="489"/>
      <c r="AF299" s="38"/>
      <c r="AG299" s="121">
        <v>63</v>
      </c>
      <c r="AH299" s="457" t="s">
        <v>20</v>
      </c>
      <c r="AI299" s="458"/>
      <c r="AJ299" s="459"/>
      <c r="AK299" s="3"/>
      <c r="AL299" s="571" t="s">
        <v>703</v>
      </c>
      <c r="AM299" s="572"/>
      <c r="AN299" s="572"/>
      <c r="AO299" s="572"/>
      <c r="AP299" s="572"/>
      <c r="AQ299" s="573"/>
      <c r="AR299" s="98">
        <f>VLOOKUP(AH299,$CD$6:$CE$11,2,FALSE)</f>
        <v>0</v>
      </c>
    </row>
    <row r="300" spans="1:44" ht="21.75" customHeight="1" x14ac:dyDescent="0.65">
      <c r="A300" s="12" t="str">
        <f t="shared" si="5"/>
        <v/>
      </c>
      <c r="B300" s="34"/>
      <c r="E300" s="35"/>
      <c r="AF300" s="38"/>
      <c r="AK300" s="3"/>
      <c r="AL300" s="571"/>
      <c r="AM300" s="572"/>
      <c r="AN300" s="572"/>
      <c r="AO300" s="572"/>
      <c r="AP300" s="572"/>
      <c r="AQ300" s="573"/>
      <c r="AR300" s="78"/>
    </row>
    <row r="301" spans="1:44" ht="21.75" customHeight="1" x14ac:dyDescent="0.65">
      <c r="A301" s="12" t="str">
        <f t="shared" si="5"/>
        <v/>
      </c>
      <c r="B301" s="34"/>
      <c r="E301" s="35"/>
      <c r="AF301" s="38"/>
      <c r="AK301" s="3"/>
      <c r="AL301" s="96"/>
      <c r="AM301" s="10"/>
      <c r="AN301" s="10"/>
      <c r="AO301" s="10"/>
      <c r="AP301" s="10"/>
      <c r="AQ301" s="97"/>
      <c r="AR301" s="41"/>
    </row>
    <row r="302" spans="1:44" ht="27.75" customHeight="1" x14ac:dyDescent="0.65">
      <c r="A302" s="12">
        <f t="shared" si="5"/>
        <v>64</v>
      </c>
      <c r="B302" s="550" t="s">
        <v>539</v>
      </c>
      <c r="C302" s="476"/>
      <c r="D302" s="476"/>
      <c r="E302" s="551"/>
      <c r="F302" s="492" t="s">
        <v>38</v>
      </c>
      <c r="G302" s="493"/>
      <c r="H302" s="489" t="s">
        <v>540</v>
      </c>
      <c r="I302" s="489"/>
      <c r="J302" s="489"/>
      <c r="K302" s="489"/>
      <c r="L302" s="489"/>
      <c r="M302" s="489"/>
      <c r="N302" s="489"/>
      <c r="O302" s="489"/>
      <c r="P302" s="489"/>
      <c r="Q302" s="489"/>
      <c r="R302" s="489"/>
      <c r="S302" s="489"/>
      <c r="T302" s="489"/>
      <c r="U302" s="489"/>
      <c r="V302" s="489"/>
      <c r="W302" s="489"/>
      <c r="X302" s="489"/>
      <c r="Y302" s="489"/>
      <c r="Z302" s="489"/>
      <c r="AA302" s="489"/>
      <c r="AB302" s="489"/>
      <c r="AC302" s="489"/>
      <c r="AD302" s="489"/>
      <c r="AF302" s="38"/>
      <c r="AG302" s="121">
        <v>64</v>
      </c>
      <c r="AH302" s="457" t="s">
        <v>20</v>
      </c>
      <c r="AI302" s="458"/>
      <c r="AJ302" s="459"/>
      <c r="AK302" s="3"/>
      <c r="AL302" s="571" t="s">
        <v>702</v>
      </c>
      <c r="AM302" s="572"/>
      <c r="AN302" s="572"/>
      <c r="AO302" s="572"/>
      <c r="AP302" s="572"/>
      <c r="AQ302" s="573"/>
      <c r="AR302" s="98">
        <f>VLOOKUP(AH302,$CD$6:$CE$11,2,FALSE)</f>
        <v>0</v>
      </c>
    </row>
    <row r="303" spans="1:44" ht="21.75" customHeight="1" x14ac:dyDescent="0.65">
      <c r="A303" s="12" t="str">
        <f t="shared" si="5"/>
        <v/>
      </c>
      <c r="B303" s="34"/>
      <c r="E303" s="35"/>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F303" s="38"/>
      <c r="AK303" s="3"/>
      <c r="AL303" s="571"/>
      <c r="AM303" s="572"/>
      <c r="AN303" s="572"/>
      <c r="AO303" s="572"/>
      <c r="AP303" s="572"/>
      <c r="AQ303" s="573"/>
      <c r="AR303" s="78"/>
    </row>
    <row r="304" spans="1:44" ht="18" customHeight="1" x14ac:dyDescent="0.65">
      <c r="A304" s="12" t="str">
        <f t="shared" si="5"/>
        <v/>
      </c>
      <c r="B304" s="34"/>
      <c r="E304" s="35"/>
      <c r="AF304" s="38"/>
      <c r="AK304" s="3"/>
      <c r="AL304" s="96"/>
      <c r="AM304" s="10"/>
      <c r="AN304" s="10"/>
      <c r="AO304" s="10"/>
      <c r="AP304" s="10"/>
      <c r="AQ304" s="97"/>
      <c r="AR304" s="41"/>
    </row>
    <row r="305" spans="1:44" ht="27.75" customHeight="1" x14ac:dyDescent="0.65">
      <c r="A305" s="12">
        <f t="shared" si="5"/>
        <v>65</v>
      </c>
      <c r="B305" s="34"/>
      <c r="E305" s="35"/>
      <c r="F305" s="492" t="s">
        <v>85</v>
      </c>
      <c r="G305" s="493"/>
      <c r="H305" s="456" t="s">
        <v>541</v>
      </c>
      <c r="I305" s="456"/>
      <c r="J305" s="456"/>
      <c r="K305" s="456"/>
      <c r="L305" s="456"/>
      <c r="M305" s="456"/>
      <c r="N305" s="456"/>
      <c r="O305" s="456"/>
      <c r="P305" s="456"/>
      <c r="Q305" s="456"/>
      <c r="R305" s="456"/>
      <c r="S305" s="456"/>
      <c r="T305" s="456"/>
      <c r="U305" s="456"/>
      <c r="V305" s="456"/>
      <c r="W305" s="456"/>
      <c r="X305" s="456"/>
      <c r="Y305" s="456"/>
      <c r="Z305" s="456"/>
      <c r="AA305" s="456"/>
      <c r="AB305" s="456"/>
      <c r="AC305" s="456"/>
      <c r="AD305" s="456"/>
      <c r="AF305" s="38"/>
      <c r="AG305" s="121">
        <v>65</v>
      </c>
      <c r="AH305" s="457" t="s">
        <v>20</v>
      </c>
      <c r="AI305" s="458"/>
      <c r="AJ305" s="459"/>
      <c r="AK305" s="3"/>
      <c r="AL305" s="571" t="s">
        <v>542</v>
      </c>
      <c r="AM305" s="572"/>
      <c r="AN305" s="572"/>
      <c r="AO305" s="572"/>
      <c r="AP305" s="572"/>
      <c r="AQ305" s="573"/>
      <c r="AR305" s="98">
        <f>VLOOKUP(AH305,$CD$6:$CE$11,2,FALSE)</f>
        <v>0</v>
      </c>
    </row>
    <row r="306" spans="1:44" ht="27.75" customHeight="1" x14ac:dyDescent="0.65">
      <c r="A306" s="12" t="str">
        <f t="shared" si="5"/>
        <v/>
      </c>
      <c r="B306" s="34"/>
      <c r="E306" s="35"/>
      <c r="F306" s="108"/>
      <c r="G306" s="109"/>
      <c r="H306" s="456"/>
      <c r="I306" s="456"/>
      <c r="J306" s="456"/>
      <c r="K306" s="456"/>
      <c r="L306" s="456"/>
      <c r="M306" s="456"/>
      <c r="N306" s="456"/>
      <c r="O306" s="456"/>
      <c r="P306" s="456"/>
      <c r="Q306" s="456"/>
      <c r="R306" s="456"/>
      <c r="S306" s="456"/>
      <c r="T306" s="456"/>
      <c r="U306" s="456"/>
      <c r="V306" s="456"/>
      <c r="W306" s="456"/>
      <c r="X306" s="456"/>
      <c r="Y306" s="456"/>
      <c r="Z306" s="456"/>
      <c r="AA306" s="456"/>
      <c r="AB306" s="456"/>
      <c r="AC306" s="456"/>
      <c r="AD306" s="456"/>
      <c r="AF306" s="38"/>
      <c r="AK306" s="3"/>
      <c r="AL306" s="571"/>
      <c r="AM306" s="572"/>
      <c r="AN306" s="572"/>
      <c r="AO306" s="572"/>
      <c r="AP306" s="572"/>
      <c r="AQ306" s="573"/>
      <c r="AR306" s="78"/>
    </row>
    <row r="307" spans="1:44" ht="18" customHeight="1" x14ac:dyDescent="0.65">
      <c r="A307" s="12" t="str">
        <f t="shared" si="5"/>
        <v/>
      </c>
      <c r="B307" s="34"/>
      <c r="E307" s="35"/>
      <c r="F307" s="108"/>
      <c r="G307" s="109"/>
      <c r="AF307" s="38"/>
      <c r="AK307" s="3"/>
      <c r="AL307" s="90"/>
      <c r="AM307" s="91"/>
      <c r="AN307" s="91"/>
      <c r="AO307" s="91"/>
      <c r="AP307" s="91"/>
      <c r="AQ307" s="92"/>
      <c r="AR307" s="98"/>
    </row>
    <row r="308" spans="1:44" ht="27.75" customHeight="1" x14ac:dyDescent="0.65">
      <c r="A308" s="12">
        <f t="shared" si="5"/>
        <v>66</v>
      </c>
      <c r="B308" s="616" t="s">
        <v>544</v>
      </c>
      <c r="C308" s="617"/>
      <c r="D308" s="617"/>
      <c r="E308" s="618"/>
      <c r="F308" s="492" t="s">
        <v>38</v>
      </c>
      <c r="G308" s="493"/>
      <c r="H308" s="489" t="s">
        <v>543</v>
      </c>
      <c r="I308" s="489"/>
      <c r="J308" s="489"/>
      <c r="K308" s="489"/>
      <c r="L308" s="489"/>
      <c r="M308" s="489"/>
      <c r="N308" s="489"/>
      <c r="O308" s="489"/>
      <c r="P308" s="489"/>
      <c r="Q308" s="489"/>
      <c r="R308" s="489"/>
      <c r="S308" s="489"/>
      <c r="T308" s="489"/>
      <c r="U308" s="489"/>
      <c r="V308" s="489"/>
      <c r="W308" s="489"/>
      <c r="X308" s="489"/>
      <c r="Y308" s="489"/>
      <c r="Z308" s="489"/>
      <c r="AA308" s="489"/>
      <c r="AB308" s="489"/>
      <c r="AC308" s="489"/>
      <c r="AD308" s="489"/>
      <c r="AF308" s="38"/>
      <c r="AG308" s="121">
        <v>66</v>
      </c>
      <c r="AH308" s="457" t="s">
        <v>20</v>
      </c>
      <c r="AI308" s="458"/>
      <c r="AJ308" s="459"/>
      <c r="AK308" s="3"/>
      <c r="AL308" s="571" t="s">
        <v>701</v>
      </c>
      <c r="AM308" s="572"/>
      <c r="AN308" s="572"/>
      <c r="AO308" s="572"/>
      <c r="AP308" s="572"/>
      <c r="AQ308" s="573"/>
      <c r="AR308" s="98">
        <f>VLOOKUP(AH308,$CD$6:$CE$11,2,FALSE)</f>
        <v>0</v>
      </c>
    </row>
    <row r="309" spans="1:44" ht="27.75" customHeight="1" x14ac:dyDescent="0.65">
      <c r="A309" s="12" t="str">
        <f t="shared" si="5"/>
        <v/>
      </c>
      <c r="B309" s="616"/>
      <c r="C309" s="617"/>
      <c r="D309" s="617"/>
      <c r="E309" s="618"/>
      <c r="AF309" s="38"/>
      <c r="AK309" s="3"/>
      <c r="AL309" s="571"/>
      <c r="AM309" s="572"/>
      <c r="AN309" s="572"/>
      <c r="AO309" s="572"/>
      <c r="AP309" s="572"/>
      <c r="AQ309" s="573"/>
      <c r="AR309" s="78"/>
    </row>
    <row r="310" spans="1:44" ht="18" customHeight="1" thickBot="1" x14ac:dyDescent="0.7">
      <c r="A310" s="12" t="str">
        <f t="shared" si="5"/>
        <v/>
      </c>
      <c r="B310" s="178"/>
      <c r="C310" s="179"/>
      <c r="D310" s="179"/>
      <c r="E310" s="180"/>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7"/>
      <c r="AG310" s="124"/>
      <c r="AH310" s="28"/>
      <c r="AI310" s="28"/>
      <c r="AJ310" s="28"/>
      <c r="AK310" s="6"/>
      <c r="AL310" s="161"/>
      <c r="AM310" s="162"/>
      <c r="AN310" s="162"/>
      <c r="AO310" s="162"/>
      <c r="AP310" s="162"/>
      <c r="AQ310" s="163"/>
      <c r="AR310" s="216"/>
    </row>
    <row r="311" spans="1:44" ht="18" customHeight="1" x14ac:dyDescent="0.65">
      <c r="A311" s="12" t="str">
        <f t="shared" si="5"/>
        <v/>
      </c>
      <c r="B311" s="99"/>
      <c r="C311" s="226"/>
      <c r="D311" s="226"/>
      <c r="E311" s="100"/>
      <c r="AF311" s="38"/>
      <c r="AL311" s="90"/>
      <c r="AM311" s="91"/>
      <c r="AN311" s="91"/>
      <c r="AO311" s="91"/>
      <c r="AP311" s="91"/>
      <c r="AQ311" s="92"/>
      <c r="AR311" s="98"/>
    </row>
    <row r="312" spans="1:44" ht="27.75" customHeight="1" x14ac:dyDescent="0.65">
      <c r="A312" s="12">
        <f t="shared" si="5"/>
        <v>67</v>
      </c>
      <c r="B312" s="715" t="s">
        <v>126</v>
      </c>
      <c r="C312" s="716"/>
      <c r="D312" s="716"/>
      <c r="E312" s="717"/>
      <c r="F312" s="492" t="s">
        <v>207</v>
      </c>
      <c r="G312" s="493"/>
      <c r="H312" s="456" t="s">
        <v>546</v>
      </c>
      <c r="I312" s="456"/>
      <c r="J312" s="456"/>
      <c r="K312" s="456"/>
      <c r="L312" s="456"/>
      <c r="M312" s="456"/>
      <c r="N312" s="456"/>
      <c r="O312" s="456"/>
      <c r="P312" s="456"/>
      <c r="Q312" s="456"/>
      <c r="R312" s="456"/>
      <c r="S312" s="456"/>
      <c r="T312" s="456"/>
      <c r="U312" s="456"/>
      <c r="V312" s="456"/>
      <c r="W312" s="456"/>
      <c r="X312" s="456"/>
      <c r="Y312" s="456"/>
      <c r="Z312" s="456"/>
      <c r="AA312" s="456"/>
      <c r="AB312" s="456"/>
      <c r="AC312" s="456"/>
      <c r="AD312" s="456"/>
      <c r="AF312" s="38"/>
      <c r="AG312" s="121">
        <v>67</v>
      </c>
      <c r="AH312" s="457" t="s">
        <v>20</v>
      </c>
      <c r="AI312" s="458"/>
      <c r="AJ312" s="459"/>
      <c r="AK312" s="3"/>
      <c r="AL312" s="571" t="s">
        <v>700</v>
      </c>
      <c r="AM312" s="572"/>
      <c r="AN312" s="572"/>
      <c r="AO312" s="572"/>
      <c r="AP312" s="572"/>
      <c r="AQ312" s="573"/>
      <c r="AR312" s="98">
        <f>VLOOKUP(AH312,$CD$6:$CE$11,2,FALSE)</f>
        <v>0</v>
      </c>
    </row>
    <row r="313" spans="1:44" ht="27.75" customHeight="1" x14ac:dyDescent="0.65">
      <c r="A313" s="12" t="str">
        <f t="shared" si="5"/>
        <v/>
      </c>
      <c r="B313" s="715"/>
      <c r="C313" s="716"/>
      <c r="D313" s="716"/>
      <c r="E313" s="717"/>
      <c r="H313" s="456"/>
      <c r="I313" s="456"/>
      <c r="J313" s="456"/>
      <c r="K313" s="456"/>
      <c r="L313" s="456"/>
      <c r="M313" s="456"/>
      <c r="N313" s="456"/>
      <c r="O313" s="456"/>
      <c r="P313" s="456"/>
      <c r="Q313" s="456"/>
      <c r="R313" s="456"/>
      <c r="S313" s="456"/>
      <c r="T313" s="456"/>
      <c r="U313" s="456"/>
      <c r="V313" s="456"/>
      <c r="W313" s="456"/>
      <c r="X313" s="456"/>
      <c r="Y313" s="456"/>
      <c r="Z313" s="456"/>
      <c r="AA313" s="456"/>
      <c r="AB313" s="456"/>
      <c r="AC313" s="456"/>
      <c r="AD313" s="456"/>
      <c r="AF313" s="38"/>
      <c r="AK313" s="3"/>
      <c r="AL313" s="571"/>
      <c r="AM313" s="572"/>
      <c r="AN313" s="572"/>
      <c r="AO313" s="572"/>
      <c r="AP313" s="572"/>
      <c r="AQ313" s="573"/>
      <c r="AR313" s="78"/>
    </row>
    <row r="314" spans="1:44" ht="27.75" customHeight="1" x14ac:dyDescent="0.65">
      <c r="A314" s="12" t="str">
        <f t="shared" si="5"/>
        <v/>
      </c>
      <c r="B314" s="715"/>
      <c r="C314" s="716"/>
      <c r="D314" s="716"/>
      <c r="E314" s="717"/>
      <c r="H314" s="456"/>
      <c r="I314" s="456"/>
      <c r="J314" s="456"/>
      <c r="K314" s="456"/>
      <c r="L314" s="456"/>
      <c r="M314" s="456"/>
      <c r="N314" s="456"/>
      <c r="O314" s="456"/>
      <c r="P314" s="456"/>
      <c r="Q314" s="456"/>
      <c r="R314" s="456"/>
      <c r="S314" s="456"/>
      <c r="T314" s="456"/>
      <c r="U314" s="456"/>
      <c r="V314" s="456"/>
      <c r="W314" s="456"/>
      <c r="X314" s="456"/>
      <c r="Y314" s="456"/>
      <c r="Z314" s="456"/>
      <c r="AA314" s="456"/>
      <c r="AB314" s="456"/>
      <c r="AC314" s="456"/>
      <c r="AD314" s="456"/>
      <c r="AF314" s="38"/>
      <c r="AK314" s="3"/>
      <c r="AL314" s="571"/>
      <c r="AM314" s="572"/>
      <c r="AN314" s="572"/>
      <c r="AO314" s="572"/>
      <c r="AP314" s="572"/>
      <c r="AQ314" s="573"/>
      <c r="AR314" s="41"/>
    </row>
    <row r="315" spans="1:44" ht="21.75" customHeight="1" x14ac:dyDescent="0.65">
      <c r="A315" s="12" t="str">
        <f t="shared" si="5"/>
        <v/>
      </c>
      <c r="B315" s="453" t="s">
        <v>545</v>
      </c>
      <c r="C315" s="454"/>
      <c r="D315" s="454"/>
      <c r="E315" s="455"/>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F315" s="38"/>
      <c r="AK315" s="3"/>
      <c r="AL315" s="571"/>
      <c r="AM315" s="572"/>
      <c r="AN315" s="572"/>
      <c r="AO315" s="572"/>
      <c r="AP315" s="572"/>
      <c r="AQ315" s="573"/>
      <c r="AR315" s="41"/>
    </row>
    <row r="316" spans="1:44" ht="18" customHeight="1" x14ac:dyDescent="0.65">
      <c r="A316" s="12" t="str">
        <f t="shared" si="5"/>
        <v/>
      </c>
      <c r="B316" s="453"/>
      <c r="C316" s="454"/>
      <c r="D316" s="454"/>
      <c r="E316" s="455"/>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F316" s="38"/>
      <c r="AK316" s="3"/>
      <c r="AL316" s="571"/>
      <c r="AM316" s="572"/>
      <c r="AN316" s="572"/>
      <c r="AO316" s="572"/>
      <c r="AP316" s="572"/>
      <c r="AQ316" s="573"/>
      <c r="AR316" s="41"/>
    </row>
    <row r="317" spans="1:44" ht="27.75" customHeight="1" x14ac:dyDescent="0.65">
      <c r="A317" s="12">
        <f t="shared" si="5"/>
        <v>68</v>
      </c>
      <c r="B317" s="453"/>
      <c r="C317" s="454"/>
      <c r="D317" s="454"/>
      <c r="E317" s="455"/>
      <c r="H317" s="456" t="s">
        <v>547</v>
      </c>
      <c r="I317" s="456"/>
      <c r="J317" s="456"/>
      <c r="K317" s="456"/>
      <c r="L317" s="456"/>
      <c r="M317" s="456"/>
      <c r="N317" s="456"/>
      <c r="O317" s="456"/>
      <c r="P317" s="456"/>
      <c r="Q317" s="456"/>
      <c r="R317" s="456"/>
      <c r="S317" s="456"/>
      <c r="T317" s="456"/>
      <c r="U317" s="456"/>
      <c r="V317" s="456"/>
      <c r="W317" s="456"/>
      <c r="X317" s="456"/>
      <c r="Y317" s="456"/>
      <c r="Z317" s="456"/>
      <c r="AA317" s="456"/>
      <c r="AB317" s="456"/>
      <c r="AC317" s="456"/>
      <c r="AD317" s="456"/>
      <c r="AF317" s="38"/>
      <c r="AG317" s="121">
        <v>68</v>
      </c>
      <c r="AH317" s="457" t="s">
        <v>20</v>
      </c>
      <c r="AI317" s="458"/>
      <c r="AJ317" s="459"/>
      <c r="AK317" s="3"/>
      <c r="AL317" s="571" t="s">
        <v>549</v>
      </c>
      <c r="AM317" s="572"/>
      <c r="AN317" s="572"/>
      <c r="AO317" s="572"/>
      <c r="AP317" s="572"/>
      <c r="AQ317" s="573"/>
      <c r="AR317" s="98">
        <f>VLOOKUP(AH317,$CD$6:$CE$11,2,FALSE)</f>
        <v>0</v>
      </c>
    </row>
    <row r="318" spans="1:44" ht="27.75" customHeight="1" x14ac:dyDescent="0.65">
      <c r="A318" s="12" t="str">
        <f t="shared" si="5"/>
        <v/>
      </c>
      <c r="B318" s="453"/>
      <c r="C318" s="454"/>
      <c r="D318" s="454"/>
      <c r="E318" s="455"/>
      <c r="H318" s="456"/>
      <c r="I318" s="456"/>
      <c r="J318" s="456"/>
      <c r="K318" s="456"/>
      <c r="L318" s="456"/>
      <c r="M318" s="456"/>
      <c r="N318" s="456"/>
      <c r="O318" s="456"/>
      <c r="P318" s="456"/>
      <c r="Q318" s="456"/>
      <c r="R318" s="456"/>
      <c r="S318" s="456"/>
      <c r="T318" s="456"/>
      <c r="U318" s="456"/>
      <c r="V318" s="456"/>
      <c r="W318" s="456"/>
      <c r="X318" s="456"/>
      <c r="Y318" s="456"/>
      <c r="Z318" s="456"/>
      <c r="AA318" s="456"/>
      <c r="AB318" s="456"/>
      <c r="AC318" s="456"/>
      <c r="AD318" s="456"/>
      <c r="AF318" s="38"/>
      <c r="AK318" s="3"/>
      <c r="AL318" s="571"/>
      <c r="AM318" s="572"/>
      <c r="AN318" s="572"/>
      <c r="AO318" s="572"/>
      <c r="AP318" s="572"/>
      <c r="AQ318" s="573"/>
      <c r="AR318" s="78"/>
    </row>
    <row r="319" spans="1:44" ht="27.75" customHeight="1" x14ac:dyDescent="0.65">
      <c r="A319" s="12" t="str">
        <f t="shared" si="5"/>
        <v/>
      </c>
      <c r="B319" s="453"/>
      <c r="C319" s="454"/>
      <c r="D319" s="454"/>
      <c r="E319" s="455"/>
      <c r="H319" s="456"/>
      <c r="I319" s="456"/>
      <c r="J319" s="456"/>
      <c r="K319" s="456"/>
      <c r="L319" s="456"/>
      <c r="M319" s="456"/>
      <c r="N319" s="456"/>
      <c r="O319" s="456"/>
      <c r="P319" s="456"/>
      <c r="Q319" s="456"/>
      <c r="R319" s="456"/>
      <c r="S319" s="456"/>
      <c r="T319" s="456"/>
      <c r="U319" s="456"/>
      <c r="V319" s="456"/>
      <c r="W319" s="456"/>
      <c r="X319" s="456"/>
      <c r="Y319" s="456"/>
      <c r="Z319" s="456"/>
      <c r="AA319" s="456"/>
      <c r="AB319" s="456"/>
      <c r="AC319" s="456"/>
      <c r="AD319" s="456"/>
      <c r="AF319" s="38"/>
      <c r="AK319" s="3"/>
      <c r="AL319" s="571"/>
      <c r="AM319" s="572"/>
      <c r="AN319" s="572"/>
      <c r="AO319" s="572"/>
      <c r="AP319" s="572"/>
      <c r="AQ319" s="573"/>
      <c r="AR319" s="41"/>
    </row>
    <row r="320" spans="1:44" ht="27.75" customHeight="1" x14ac:dyDescent="0.65">
      <c r="A320" s="12" t="str">
        <f t="shared" si="5"/>
        <v/>
      </c>
      <c r="B320" s="453"/>
      <c r="C320" s="454"/>
      <c r="D320" s="454"/>
      <c r="E320" s="455"/>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F320" s="38"/>
      <c r="AK320" s="3"/>
      <c r="AL320" s="96"/>
      <c r="AM320" s="10"/>
      <c r="AN320" s="10"/>
      <c r="AO320" s="10"/>
      <c r="AP320" s="10"/>
      <c r="AQ320" s="97"/>
      <c r="AR320" s="41"/>
    </row>
    <row r="321" spans="1:44" ht="27.75" customHeight="1" x14ac:dyDescent="0.65">
      <c r="A321" s="12">
        <f t="shared" si="5"/>
        <v>69</v>
      </c>
      <c r="B321" s="34"/>
      <c r="E321" s="35"/>
      <c r="H321" s="468" t="s">
        <v>548</v>
      </c>
      <c r="I321" s="468"/>
      <c r="J321" s="468"/>
      <c r="K321" s="468"/>
      <c r="L321" s="468"/>
      <c r="M321" s="468"/>
      <c r="N321" s="468"/>
      <c r="O321" s="468"/>
      <c r="P321" s="468"/>
      <c r="Q321" s="468"/>
      <c r="R321" s="468"/>
      <c r="S321" s="468"/>
      <c r="T321" s="468"/>
      <c r="U321" s="468"/>
      <c r="V321" s="468"/>
      <c r="W321" s="468"/>
      <c r="X321" s="468"/>
      <c r="Y321" s="468"/>
      <c r="Z321" s="468"/>
      <c r="AA321" s="468"/>
      <c r="AB321" s="468"/>
      <c r="AC321" s="468"/>
      <c r="AD321" s="468"/>
      <c r="AF321" s="38"/>
      <c r="AG321" s="121">
        <v>69</v>
      </c>
      <c r="AH321" s="457" t="s">
        <v>20</v>
      </c>
      <c r="AI321" s="458"/>
      <c r="AJ321" s="459"/>
      <c r="AK321" s="3"/>
      <c r="AL321" s="53"/>
      <c r="AM321" s="54"/>
      <c r="AN321" s="54"/>
      <c r="AO321" s="54"/>
      <c r="AP321" s="54"/>
      <c r="AQ321" s="55"/>
      <c r="AR321" s="98">
        <f>VLOOKUP(AH321,$CD$6:$CE$11,2,FALSE)</f>
        <v>0</v>
      </c>
    </row>
    <row r="322" spans="1:44" ht="18" customHeight="1" x14ac:dyDescent="0.65">
      <c r="A322" s="12" t="str">
        <f t="shared" si="5"/>
        <v/>
      </c>
      <c r="B322" s="34"/>
      <c r="E322" s="35"/>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F322" s="38"/>
      <c r="AK322" s="3"/>
      <c r="AL322" s="53"/>
      <c r="AM322" s="54"/>
      <c r="AN322" s="54"/>
      <c r="AO322" s="54"/>
      <c r="AP322" s="54"/>
      <c r="AQ322" s="55"/>
      <c r="AR322" s="78"/>
    </row>
    <row r="323" spans="1:44" ht="27.75" customHeight="1" x14ac:dyDescent="0.65">
      <c r="A323" s="12">
        <f t="shared" si="5"/>
        <v>70</v>
      </c>
      <c r="B323" s="34"/>
      <c r="E323" s="35"/>
      <c r="F323" s="492" t="s">
        <v>85</v>
      </c>
      <c r="G323" s="493"/>
      <c r="H323" s="468" t="s">
        <v>550</v>
      </c>
      <c r="I323" s="468"/>
      <c r="J323" s="468"/>
      <c r="K323" s="468"/>
      <c r="L323" s="468"/>
      <c r="M323" s="468"/>
      <c r="N323" s="468"/>
      <c r="O323" s="468"/>
      <c r="P323" s="468"/>
      <c r="Q323" s="468"/>
      <c r="R323" s="468"/>
      <c r="S323" s="468"/>
      <c r="T323" s="468"/>
      <c r="U323" s="468"/>
      <c r="V323" s="468"/>
      <c r="W323" s="468"/>
      <c r="X323" s="468"/>
      <c r="Y323" s="468"/>
      <c r="Z323" s="468"/>
      <c r="AA323" s="468"/>
      <c r="AB323" s="468"/>
      <c r="AC323" s="468"/>
      <c r="AD323" s="468"/>
      <c r="AF323" s="38"/>
      <c r="AG323" s="121">
        <v>70</v>
      </c>
      <c r="AH323" s="457" t="s">
        <v>20</v>
      </c>
      <c r="AI323" s="458"/>
      <c r="AJ323" s="459"/>
      <c r="AK323" s="3"/>
      <c r="AL323" s="571" t="s">
        <v>699</v>
      </c>
      <c r="AM323" s="572"/>
      <c r="AN323" s="572"/>
      <c r="AO323" s="572"/>
      <c r="AP323" s="572"/>
      <c r="AQ323" s="573"/>
      <c r="AR323" s="98">
        <f>VLOOKUP(AH323,$CD$6:$CE$11,2,FALSE)</f>
        <v>0</v>
      </c>
    </row>
    <row r="324" spans="1:44" ht="21.75" customHeight="1" x14ac:dyDescent="0.65">
      <c r="A324" s="12" t="str">
        <f t="shared" si="5"/>
        <v/>
      </c>
      <c r="B324" s="34"/>
      <c r="E324" s="35"/>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F324" s="38"/>
      <c r="AK324" s="3"/>
      <c r="AL324" s="571"/>
      <c r="AM324" s="572"/>
      <c r="AN324" s="572"/>
      <c r="AO324" s="572"/>
      <c r="AP324" s="572"/>
      <c r="AQ324" s="573"/>
      <c r="AR324" s="78"/>
    </row>
    <row r="325" spans="1:44" ht="27.75" customHeight="1" x14ac:dyDescent="0.65">
      <c r="A325" s="12">
        <f t="shared" si="5"/>
        <v>71</v>
      </c>
      <c r="B325" s="34"/>
      <c r="E325" s="35"/>
      <c r="H325" s="456" t="s">
        <v>551</v>
      </c>
      <c r="I325" s="456"/>
      <c r="J325" s="456"/>
      <c r="K325" s="456"/>
      <c r="L325" s="456"/>
      <c r="M325" s="456"/>
      <c r="N325" s="456"/>
      <c r="O325" s="456"/>
      <c r="P325" s="456"/>
      <c r="Q325" s="456"/>
      <c r="R325" s="456"/>
      <c r="S325" s="456"/>
      <c r="T325" s="456"/>
      <c r="U325" s="456"/>
      <c r="V325" s="456"/>
      <c r="W325" s="456"/>
      <c r="X325" s="456"/>
      <c r="Y325" s="456"/>
      <c r="Z325" s="456"/>
      <c r="AA325" s="456"/>
      <c r="AB325" s="456"/>
      <c r="AC325" s="456"/>
      <c r="AD325" s="456"/>
      <c r="AF325" s="38"/>
      <c r="AG325" s="121">
        <v>71</v>
      </c>
      <c r="AH325" s="457" t="s">
        <v>20</v>
      </c>
      <c r="AI325" s="458"/>
      <c r="AJ325" s="459"/>
      <c r="AK325" s="3"/>
      <c r="AL325" s="571" t="s">
        <v>698</v>
      </c>
      <c r="AM325" s="572"/>
      <c r="AN325" s="572"/>
      <c r="AO325" s="572"/>
      <c r="AP325" s="572"/>
      <c r="AQ325" s="573"/>
      <c r="AR325" s="98">
        <f>VLOOKUP(AH325,$CD$6:$CE$11,2,FALSE)</f>
        <v>0</v>
      </c>
    </row>
    <row r="326" spans="1:44" ht="27.75" customHeight="1" x14ac:dyDescent="0.65">
      <c r="A326" s="12" t="str">
        <f t="shared" si="5"/>
        <v/>
      </c>
      <c r="B326" s="34"/>
      <c r="E326" s="35"/>
      <c r="H326" s="456"/>
      <c r="I326" s="456"/>
      <c r="J326" s="456"/>
      <c r="K326" s="456"/>
      <c r="L326" s="456"/>
      <c r="M326" s="456"/>
      <c r="N326" s="456"/>
      <c r="O326" s="456"/>
      <c r="P326" s="456"/>
      <c r="Q326" s="456"/>
      <c r="R326" s="456"/>
      <c r="S326" s="456"/>
      <c r="T326" s="456"/>
      <c r="U326" s="456"/>
      <c r="V326" s="456"/>
      <c r="W326" s="456"/>
      <c r="X326" s="456"/>
      <c r="Y326" s="456"/>
      <c r="Z326" s="456"/>
      <c r="AA326" s="456"/>
      <c r="AB326" s="456"/>
      <c r="AC326" s="456"/>
      <c r="AD326" s="456"/>
      <c r="AF326" s="38"/>
      <c r="AK326" s="3"/>
      <c r="AL326" s="571"/>
      <c r="AM326" s="572"/>
      <c r="AN326" s="572"/>
      <c r="AO326" s="572"/>
      <c r="AP326" s="572"/>
      <c r="AQ326" s="573"/>
      <c r="AR326" s="78"/>
    </row>
    <row r="327" spans="1:44" ht="27.75" customHeight="1" x14ac:dyDescent="0.65">
      <c r="A327" s="12" t="str">
        <f t="shared" si="5"/>
        <v/>
      </c>
      <c r="B327" s="34"/>
      <c r="E327" s="35"/>
      <c r="H327" s="456"/>
      <c r="I327" s="456"/>
      <c r="J327" s="456"/>
      <c r="K327" s="456"/>
      <c r="L327" s="456"/>
      <c r="M327" s="456"/>
      <c r="N327" s="456"/>
      <c r="O327" s="456"/>
      <c r="P327" s="456"/>
      <c r="Q327" s="456"/>
      <c r="R327" s="456"/>
      <c r="S327" s="456"/>
      <c r="T327" s="456"/>
      <c r="U327" s="456"/>
      <c r="V327" s="456"/>
      <c r="W327" s="456"/>
      <c r="X327" s="456"/>
      <c r="Y327" s="456"/>
      <c r="Z327" s="456"/>
      <c r="AA327" s="456"/>
      <c r="AB327" s="456"/>
      <c r="AC327" s="456"/>
      <c r="AD327" s="456"/>
      <c r="AF327" s="38"/>
      <c r="AK327" s="3"/>
      <c r="AL327" s="571"/>
      <c r="AM327" s="572"/>
      <c r="AN327" s="572"/>
      <c r="AO327" s="572"/>
      <c r="AP327" s="572"/>
      <c r="AQ327" s="573"/>
      <c r="AR327" s="41"/>
    </row>
    <row r="328" spans="1:44" ht="18" customHeight="1" x14ac:dyDescent="0.65">
      <c r="A328" s="12" t="str">
        <f t="shared" si="5"/>
        <v/>
      </c>
      <c r="B328" s="34"/>
      <c r="E328" s="35"/>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F328" s="38"/>
      <c r="AK328" s="3"/>
      <c r="AL328" s="571"/>
      <c r="AM328" s="572"/>
      <c r="AN328" s="572"/>
      <c r="AO328" s="572"/>
      <c r="AP328" s="572"/>
      <c r="AQ328" s="573"/>
      <c r="AR328" s="41"/>
    </row>
    <row r="329" spans="1:44" ht="27.75" customHeight="1" x14ac:dyDescent="0.65">
      <c r="A329" s="12" t="str">
        <f t="shared" si="5"/>
        <v/>
      </c>
      <c r="B329" s="34"/>
      <c r="E329" s="35"/>
      <c r="H329" s="468" t="s">
        <v>552</v>
      </c>
      <c r="I329" s="468"/>
      <c r="J329" s="468"/>
      <c r="K329" s="468"/>
      <c r="L329" s="468"/>
      <c r="M329" s="468"/>
      <c r="N329" s="468"/>
      <c r="O329" s="468"/>
      <c r="P329" s="468"/>
      <c r="Q329" s="468"/>
      <c r="R329" s="468"/>
      <c r="S329" s="468"/>
      <c r="T329" s="468"/>
      <c r="U329" s="468"/>
      <c r="V329" s="468"/>
      <c r="W329" s="468"/>
      <c r="X329" s="468"/>
      <c r="Y329" s="468"/>
      <c r="Z329" s="468"/>
      <c r="AA329" s="468"/>
      <c r="AB329" s="468"/>
      <c r="AC329" s="468"/>
      <c r="AD329" s="468"/>
      <c r="AF329" s="38"/>
      <c r="AK329" s="3"/>
      <c r="AL329" s="96"/>
      <c r="AM329" s="10"/>
      <c r="AN329" s="10"/>
      <c r="AO329" s="10"/>
      <c r="AP329" s="10"/>
      <c r="AQ329" s="97"/>
      <c r="AR329" s="41"/>
    </row>
    <row r="330" spans="1:44" ht="18" customHeight="1" thickBot="1" x14ac:dyDescent="0.7">
      <c r="A330" s="12" t="str">
        <f t="shared" si="5"/>
        <v/>
      </c>
      <c r="B330" s="34"/>
      <c r="E330" s="35"/>
      <c r="AF330" s="38"/>
      <c r="AK330" s="3"/>
      <c r="AL330" s="96"/>
      <c r="AM330" s="10"/>
      <c r="AN330" s="10"/>
      <c r="AO330" s="10"/>
      <c r="AP330" s="10"/>
      <c r="AQ330" s="97"/>
      <c r="AR330" s="41"/>
    </row>
    <row r="331" spans="1:44" ht="27.75" customHeight="1" thickBot="1" x14ac:dyDescent="0.7">
      <c r="A331" s="12" t="str">
        <f t="shared" si="5"/>
        <v/>
      </c>
      <c r="B331" s="34"/>
      <c r="E331" s="35"/>
      <c r="H331" s="86"/>
      <c r="I331" s="85"/>
      <c r="J331" s="613" t="s">
        <v>553</v>
      </c>
      <c r="K331" s="614"/>
      <c r="L331" s="615"/>
      <c r="M331" s="674"/>
      <c r="N331" s="671"/>
      <c r="O331" s="623" t="s">
        <v>17</v>
      </c>
      <c r="P331" s="624"/>
      <c r="Q331" s="613" t="s">
        <v>229</v>
      </c>
      <c r="R331" s="614"/>
      <c r="S331" s="615"/>
      <c r="T331" s="674"/>
      <c r="U331" s="671"/>
      <c r="V331" s="623" t="s">
        <v>17</v>
      </c>
      <c r="W331" s="624"/>
      <c r="X331" s="85"/>
      <c r="Y331" s="86"/>
      <c r="Z331" s="86"/>
      <c r="AA331" s="86"/>
      <c r="AB331" s="86"/>
      <c r="AC331" s="86"/>
      <c r="AD331" s="86"/>
      <c r="AF331" s="38"/>
      <c r="AK331" s="3"/>
      <c r="AL331" s="96"/>
      <c r="AM331" s="10"/>
      <c r="AN331" s="10"/>
      <c r="AO331" s="10"/>
      <c r="AP331" s="10"/>
      <c r="AQ331" s="97"/>
      <c r="AR331" s="41"/>
    </row>
    <row r="332" spans="1:44" ht="18.75" customHeight="1" x14ac:dyDescent="0.65">
      <c r="A332" s="12" t="str">
        <f t="shared" si="5"/>
        <v/>
      </c>
      <c r="B332" s="34"/>
      <c r="E332" s="35"/>
      <c r="H332" s="86"/>
      <c r="I332" s="86"/>
      <c r="J332" s="86"/>
      <c r="K332" s="622" t="s">
        <v>554</v>
      </c>
      <c r="L332" s="622"/>
      <c r="M332" s="622"/>
      <c r="N332" s="622"/>
      <c r="O332" s="622"/>
      <c r="P332" s="622"/>
      <c r="Q332" s="86"/>
      <c r="R332" s="622" t="s">
        <v>554</v>
      </c>
      <c r="S332" s="622"/>
      <c r="T332" s="622"/>
      <c r="U332" s="622"/>
      <c r="V332" s="622"/>
      <c r="W332" s="622"/>
      <c r="X332" s="86"/>
      <c r="Y332" s="86"/>
      <c r="Z332" s="86"/>
      <c r="AA332" s="86"/>
      <c r="AB332" s="86"/>
      <c r="AC332" s="86"/>
      <c r="AD332" s="86"/>
      <c r="AF332" s="38"/>
      <c r="AK332" s="3"/>
      <c r="AL332" s="96"/>
      <c r="AM332" s="10"/>
      <c r="AN332" s="10"/>
      <c r="AO332" s="10"/>
      <c r="AP332" s="10"/>
      <c r="AQ332" s="97"/>
      <c r="AR332" s="41"/>
    </row>
    <row r="333" spans="1:44" ht="27.75" customHeight="1" x14ac:dyDescent="0.65">
      <c r="A333" s="12" t="str">
        <f t="shared" si="5"/>
        <v/>
      </c>
      <c r="B333" s="34"/>
      <c r="E333" s="35"/>
      <c r="H333" s="86"/>
      <c r="I333" s="86"/>
      <c r="J333" s="456" t="s">
        <v>555</v>
      </c>
      <c r="K333" s="456"/>
      <c r="L333" s="456"/>
      <c r="M333" s="456"/>
      <c r="N333" s="456"/>
      <c r="O333" s="456"/>
      <c r="P333" s="456"/>
      <c r="Q333" s="456"/>
      <c r="R333" s="456"/>
      <c r="S333" s="456"/>
      <c r="T333" s="456"/>
      <c r="U333" s="456"/>
      <c r="V333" s="456"/>
      <c r="W333" s="456"/>
      <c r="X333" s="456"/>
      <c r="Y333" s="456"/>
      <c r="Z333" s="456"/>
      <c r="AA333" s="456"/>
      <c r="AB333" s="456"/>
      <c r="AC333" s="456"/>
      <c r="AD333" s="456"/>
      <c r="AF333" s="38"/>
      <c r="AK333" s="3"/>
      <c r="AL333" s="96"/>
      <c r="AM333" s="10"/>
      <c r="AN333" s="10"/>
      <c r="AO333" s="10"/>
      <c r="AP333" s="10"/>
      <c r="AQ333" s="97"/>
      <c r="AR333" s="41"/>
    </row>
    <row r="334" spans="1:44" ht="27.75" customHeight="1" x14ac:dyDescent="0.65">
      <c r="A334" s="12" t="str">
        <f t="shared" si="5"/>
        <v/>
      </c>
      <c r="B334" s="34"/>
      <c r="E334" s="35"/>
      <c r="H334" s="86"/>
      <c r="I334" s="86"/>
      <c r="J334" s="723"/>
      <c r="K334" s="724"/>
      <c r="L334" s="724"/>
      <c r="M334" s="724"/>
      <c r="N334" s="724"/>
      <c r="O334" s="724"/>
      <c r="P334" s="724"/>
      <c r="Q334" s="724"/>
      <c r="R334" s="724"/>
      <c r="S334" s="724"/>
      <c r="T334" s="724"/>
      <c r="U334" s="724"/>
      <c r="V334" s="724"/>
      <c r="W334" s="724"/>
      <c r="X334" s="724"/>
      <c r="Y334" s="724"/>
      <c r="Z334" s="724"/>
      <c r="AA334" s="724"/>
      <c r="AB334" s="725"/>
      <c r="AC334" s="86"/>
      <c r="AD334" s="86"/>
      <c r="AF334" s="38"/>
      <c r="AK334" s="3"/>
      <c r="AL334" s="96"/>
      <c r="AM334" s="10"/>
      <c r="AN334" s="10"/>
      <c r="AO334" s="10"/>
      <c r="AP334" s="10"/>
      <c r="AQ334" s="97"/>
      <c r="AR334" s="41"/>
    </row>
    <row r="335" spans="1:44" ht="27.75" customHeight="1" x14ac:dyDescent="0.65">
      <c r="A335" s="12" t="str">
        <f t="shared" si="5"/>
        <v/>
      </c>
      <c r="B335" s="34"/>
      <c r="E335" s="35"/>
      <c r="H335" s="86"/>
      <c r="I335" s="86"/>
      <c r="J335" s="726"/>
      <c r="K335" s="727"/>
      <c r="L335" s="727"/>
      <c r="M335" s="727"/>
      <c r="N335" s="727"/>
      <c r="O335" s="727"/>
      <c r="P335" s="727"/>
      <c r="Q335" s="727"/>
      <c r="R335" s="727"/>
      <c r="S335" s="727"/>
      <c r="T335" s="727"/>
      <c r="U335" s="727"/>
      <c r="V335" s="727"/>
      <c r="W335" s="727"/>
      <c r="X335" s="727"/>
      <c r="Y335" s="727"/>
      <c r="Z335" s="727"/>
      <c r="AA335" s="727"/>
      <c r="AB335" s="728"/>
      <c r="AC335" s="86"/>
      <c r="AD335" s="86"/>
      <c r="AF335" s="38"/>
      <c r="AK335" s="3"/>
      <c r="AL335" s="96"/>
      <c r="AM335" s="10"/>
      <c r="AN335" s="10"/>
      <c r="AO335" s="10"/>
      <c r="AP335" s="10"/>
      <c r="AQ335" s="97"/>
      <c r="AR335" s="41"/>
    </row>
    <row r="336" spans="1:44" ht="27.75" customHeight="1" x14ac:dyDescent="0.65">
      <c r="A336" s="12" t="str">
        <f t="shared" si="5"/>
        <v/>
      </c>
      <c r="B336" s="34"/>
      <c r="E336" s="35"/>
      <c r="J336" s="729"/>
      <c r="K336" s="730"/>
      <c r="L336" s="730"/>
      <c r="M336" s="730"/>
      <c r="N336" s="730"/>
      <c r="O336" s="730"/>
      <c r="P336" s="730"/>
      <c r="Q336" s="730"/>
      <c r="R336" s="730"/>
      <c r="S336" s="730"/>
      <c r="T336" s="730"/>
      <c r="U336" s="730"/>
      <c r="V336" s="730"/>
      <c r="W336" s="730"/>
      <c r="X336" s="730"/>
      <c r="Y336" s="730"/>
      <c r="Z336" s="730"/>
      <c r="AA336" s="730"/>
      <c r="AB336" s="731"/>
      <c r="AF336" s="38"/>
      <c r="AK336" s="3"/>
      <c r="AL336" s="96"/>
      <c r="AM336" s="10"/>
      <c r="AN336" s="10"/>
      <c r="AO336" s="10"/>
      <c r="AP336" s="10"/>
      <c r="AQ336" s="97"/>
      <c r="AR336" s="41"/>
    </row>
    <row r="337" spans="1:44" ht="18" customHeight="1" x14ac:dyDescent="0.65">
      <c r="A337" s="12" t="str">
        <f t="shared" si="5"/>
        <v/>
      </c>
      <c r="B337" s="99"/>
      <c r="C337" s="226"/>
      <c r="D337" s="226"/>
      <c r="E337" s="100"/>
      <c r="AF337" s="38"/>
      <c r="AL337" s="90"/>
      <c r="AM337" s="91"/>
      <c r="AN337" s="91"/>
      <c r="AO337" s="91"/>
      <c r="AP337" s="91"/>
      <c r="AQ337" s="92"/>
      <c r="AR337" s="98"/>
    </row>
    <row r="338" spans="1:44" ht="27.75" customHeight="1" x14ac:dyDescent="0.65">
      <c r="A338" s="12">
        <f t="shared" si="5"/>
        <v>72</v>
      </c>
      <c r="B338" s="616" t="s">
        <v>556</v>
      </c>
      <c r="C338" s="617"/>
      <c r="D338" s="617"/>
      <c r="E338" s="618"/>
      <c r="F338" s="492" t="s">
        <v>38</v>
      </c>
      <c r="G338" s="493"/>
      <c r="H338" s="500" t="s">
        <v>557</v>
      </c>
      <c r="I338" s="500"/>
      <c r="J338" s="500"/>
      <c r="K338" s="500"/>
      <c r="L338" s="500"/>
      <c r="M338" s="500"/>
      <c r="N338" s="500"/>
      <c r="O338" s="500"/>
      <c r="P338" s="500"/>
      <c r="Q338" s="500"/>
      <c r="R338" s="500"/>
      <c r="S338" s="500"/>
      <c r="T338" s="500"/>
      <c r="U338" s="500"/>
      <c r="V338" s="500"/>
      <c r="W338" s="500"/>
      <c r="X338" s="500"/>
      <c r="Y338" s="500"/>
      <c r="Z338" s="500"/>
      <c r="AA338" s="500"/>
      <c r="AB338" s="500"/>
      <c r="AC338" s="500"/>
      <c r="AD338" s="500"/>
      <c r="AF338" s="38"/>
      <c r="AG338" s="121">
        <v>72</v>
      </c>
      <c r="AH338" s="457" t="s">
        <v>20</v>
      </c>
      <c r="AI338" s="458"/>
      <c r="AJ338" s="459"/>
      <c r="AK338" s="3"/>
      <c r="AL338" s="571" t="s">
        <v>697</v>
      </c>
      <c r="AM338" s="572"/>
      <c r="AN338" s="572"/>
      <c r="AO338" s="572"/>
      <c r="AP338" s="572"/>
      <c r="AQ338" s="573"/>
      <c r="AR338" s="98">
        <f>VLOOKUP(AH338,$CD$6:$CE$11,2,FALSE)</f>
        <v>0</v>
      </c>
    </row>
    <row r="339" spans="1:44" ht="27.75" customHeight="1" x14ac:dyDescent="0.65">
      <c r="A339" s="12" t="str">
        <f t="shared" si="5"/>
        <v/>
      </c>
      <c r="B339" s="99"/>
      <c r="C339" s="226"/>
      <c r="D339" s="226"/>
      <c r="E339" s="100"/>
      <c r="H339" s="500"/>
      <c r="I339" s="500"/>
      <c r="J339" s="500"/>
      <c r="K339" s="500"/>
      <c r="L339" s="500"/>
      <c r="M339" s="500"/>
      <c r="N339" s="500"/>
      <c r="O339" s="500"/>
      <c r="P339" s="500"/>
      <c r="Q339" s="500"/>
      <c r="R339" s="500"/>
      <c r="S339" s="500"/>
      <c r="T339" s="500"/>
      <c r="U339" s="500"/>
      <c r="V339" s="500"/>
      <c r="W339" s="500"/>
      <c r="X339" s="500"/>
      <c r="Y339" s="500"/>
      <c r="Z339" s="500"/>
      <c r="AA339" s="500"/>
      <c r="AB339" s="500"/>
      <c r="AC339" s="500"/>
      <c r="AD339" s="500"/>
      <c r="AF339" s="38"/>
      <c r="AK339" s="3"/>
      <c r="AL339" s="571"/>
      <c r="AM339" s="572"/>
      <c r="AN339" s="572"/>
      <c r="AO339" s="572"/>
      <c r="AP339" s="572"/>
      <c r="AQ339" s="573"/>
      <c r="AR339" s="78"/>
    </row>
    <row r="340" spans="1:44" ht="27.75" customHeight="1" x14ac:dyDescent="0.65">
      <c r="A340" s="12" t="str">
        <f t="shared" si="5"/>
        <v/>
      </c>
      <c r="B340" s="99"/>
      <c r="C340" s="226"/>
      <c r="D340" s="226"/>
      <c r="E340" s="100"/>
      <c r="H340" s="500"/>
      <c r="I340" s="500"/>
      <c r="J340" s="500"/>
      <c r="K340" s="500"/>
      <c r="L340" s="500"/>
      <c r="M340" s="500"/>
      <c r="N340" s="500"/>
      <c r="O340" s="500"/>
      <c r="P340" s="500"/>
      <c r="Q340" s="500"/>
      <c r="R340" s="500"/>
      <c r="S340" s="500"/>
      <c r="T340" s="500"/>
      <c r="U340" s="500"/>
      <c r="V340" s="500"/>
      <c r="W340" s="500"/>
      <c r="X340" s="500"/>
      <c r="Y340" s="500"/>
      <c r="Z340" s="500"/>
      <c r="AA340" s="500"/>
      <c r="AB340" s="500"/>
      <c r="AC340" s="500"/>
      <c r="AD340" s="500"/>
      <c r="AF340" s="38"/>
      <c r="AL340" s="571"/>
      <c r="AM340" s="572"/>
      <c r="AN340" s="572"/>
      <c r="AO340" s="572"/>
      <c r="AP340" s="572"/>
      <c r="AQ340" s="573"/>
      <c r="AR340" s="98"/>
    </row>
    <row r="341" spans="1:44" ht="19.5" customHeight="1" x14ac:dyDescent="0.65">
      <c r="A341" s="12" t="str">
        <f t="shared" si="5"/>
        <v/>
      </c>
      <c r="B341" s="99"/>
      <c r="C341" s="226"/>
      <c r="D341" s="226"/>
      <c r="E341" s="100"/>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F341" s="38"/>
      <c r="AL341" s="571"/>
      <c r="AM341" s="572"/>
      <c r="AN341" s="572"/>
      <c r="AO341" s="572"/>
      <c r="AP341" s="572"/>
      <c r="AQ341" s="573"/>
      <c r="AR341" s="98"/>
    </row>
    <row r="342" spans="1:44" ht="19.5" customHeight="1" x14ac:dyDescent="0.65">
      <c r="A342" s="12" t="str">
        <f t="shared" si="5"/>
        <v/>
      </c>
      <c r="B342" s="99"/>
      <c r="C342" s="226"/>
      <c r="D342" s="226"/>
      <c r="E342" s="100"/>
      <c r="AF342" s="38"/>
      <c r="AL342" s="90"/>
      <c r="AM342" s="91"/>
      <c r="AN342" s="91"/>
      <c r="AO342" s="91"/>
      <c r="AP342" s="91"/>
      <c r="AQ342" s="92"/>
      <c r="AR342" s="98"/>
    </row>
    <row r="343" spans="1:44" ht="27.75" customHeight="1" x14ac:dyDescent="0.65">
      <c r="A343" s="12">
        <f t="shared" si="5"/>
        <v>73</v>
      </c>
      <c r="B343" s="99"/>
      <c r="C343" s="226"/>
      <c r="D343" s="226"/>
      <c r="E343" s="100"/>
      <c r="F343" s="492" t="s">
        <v>85</v>
      </c>
      <c r="G343" s="493"/>
      <c r="H343" s="468" t="s">
        <v>558</v>
      </c>
      <c r="I343" s="468"/>
      <c r="J343" s="468"/>
      <c r="K343" s="468"/>
      <c r="L343" s="468"/>
      <c r="M343" s="468"/>
      <c r="N343" s="468"/>
      <c r="O343" s="468"/>
      <c r="P343" s="468"/>
      <c r="Q343" s="468"/>
      <c r="R343" s="468"/>
      <c r="S343" s="468"/>
      <c r="T343" s="468"/>
      <c r="U343" s="468"/>
      <c r="V343" s="468"/>
      <c r="W343" s="468"/>
      <c r="X343" s="468"/>
      <c r="Y343" s="468"/>
      <c r="Z343" s="468"/>
      <c r="AA343" s="468"/>
      <c r="AB343" s="468"/>
      <c r="AC343" s="468"/>
      <c r="AD343" s="468"/>
      <c r="AF343" s="38"/>
      <c r="AG343" s="121">
        <v>73</v>
      </c>
      <c r="AH343" s="457" t="s">
        <v>20</v>
      </c>
      <c r="AI343" s="458"/>
      <c r="AJ343" s="459"/>
      <c r="AK343" s="3"/>
      <c r="AL343" s="571" t="s">
        <v>696</v>
      </c>
      <c r="AM343" s="572"/>
      <c r="AN343" s="572"/>
      <c r="AO343" s="572"/>
      <c r="AP343" s="572"/>
      <c r="AQ343" s="573"/>
      <c r="AR343" s="452">
        <f>VLOOKUP(AH343,$CD$6:$CE$11,2,FALSE)</f>
        <v>0</v>
      </c>
    </row>
    <row r="344" spans="1:44" ht="18.75" customHeight="1" x14ac:dyDescent="0.65">
      <c r="A344" s="12" t="str">
        <f t="shared" si="5"/>
        <v/>
      </c>
      <c r="B344" s="99"/>
      <c r="C344" s="226"/>
      <c r="D344" s="226"/>
      <c r="E344" s="100"/>
      <c r="AF344" s="38"/>
      <c r="AK344" s="3"/>
      <c r="AL344" s="571"/>
      <c r="AM344" s="572"/>
      <c r="AN344" s="572"/>
      <c r="AO344" s="572"/>
      <c r="AP344" s="572"/>
      <c r="AQ344" s="573"/>
      <c r="AR344" s="452"/>
    </row>
    <row r="345" spans="1:44" ht="18.75" customHeight="1" x14ac:dyDescent="0.65">
      <c r="A345" s="12" t="str">
        <f t="shared" si="5"/>
        <v/>
      </c>
      <c r="B345" s="99"/>
      <c r="C345" s="226"/>
      <c r="D345" s="226"/>
      <c r="E345" s="100"/>
      <c r="AF345" s="38"/>
      <c r="AL345" s="571"/>
      <c r="AM345" s="572"/>
      <c r="AN345" s="572"/>
      <c r="AO345" s="572"/>
      <c r="AP345" s="572"/>
      <c r="AQ345" s="573"/>
      <c r="AR345" s="98"/>
    </row>
    <row r="346" spans="1:44" ht="27.75" customHeight="1" x14ac:dyDescent="0.65">
      <c r="A346" s="12">
        <f t="shared" si="5"/>
        <v>74</v>
      </c>
      <c r="B346" s="99"/>
      <c r="C346" s="226"/>
      <c r="D346" s="226"/>
      <c r="E346" s="100"/>
      <c r="H346" s="500" t="s">
        <v>559</v>
      </c>
      <c r="I346" s="500"/>
      <c r="J346" s="500"/>
      <c r="K346" s="500"/>
      <c r="L346" s="500"/>
      <c r="M346" s="500"/>
      <c r="N346" s="500"/>
      <c r="O346" s="500"/>
      <c r="P346" s="500"/>
      <c r="Q346" s="500"/>
      <c r="R346" s="500"/>
      <c r="S346" s="500"/>
      <c r="T346" s="500"/>
      <c r="U346" s="500"/>
      <c r="V346" s="500"/>
      <c r="W346" s="500"/>
      <c r="X346" s="500"/>
      <c r="Y346" s="500"/>
      <c r="Z346" s="500"/>
      <c r="AA346" s="500"/>
      <c r="AB346" s="500"/>
      <c r="AC346" s="500"/>
      <c r="AD346" s="500"/>
      <c r="AF346" s="38"/>
      <c r="AG346" s="121">
        <v>74</v>
      </c>
      <c r="AH346" s="494" t="s">
        <v>66</v>
      </c>
      <c r="AI346" s="495"/>
      <c r="AJ346" s="496"/>
      <c r="AK346" s="103"/>
      <c r="AL346" s="61"/>
      <c r="AM346" s="62"/>
      <c r="AN346" s="62"/>
      <c r="AO346" s="62"/>
      <c r="AP346" s="62"/>
      <c r="AQ346" s="63"/>
      <c r="AR346" s="49"/>
    </row>
    <row r="347" spans="1:44" ht="27.75" customHeight="1" x14ac:dyDescent="0.65">
      <c r="A347" s="12" t="str">
        <f t="shared" si="5"/>
        <v/>
      </c>
      <c r="B347" s="99"/>
      <c r="C347" s="226"/>
      <c r="D347" s="226"/>
      <c r="E347" s="100"/>
      <c r="H347" s="500"/>
      <c r="I347" s="500"/>
      <c r="J347" s="500"/>
      <c r="K347" s="500"/>
      <c r="L347" s="500"/>
      <c r="M347" s="500"/>
      <c r="N347" s="500"/>
      <c r="O347" s="500"/>
      <c r="P347" s="500"/>
      <c r="Q347" s="500"/>
      <c r="R347" s="500"/>
      <c r="S347" s="500"/>
      <c r="T347" s="500"/>
      <c r="U347" s="500"/>
      <c r="V347" s="500"/>
      <c r="W347" s="500"/>
      <c r="X347" s="500"/>
      <c r="Y347" s="500"/>
      <c r="Z347" s="500"/>
      <c r="AA347" s="500"/>
      <c r="AB347" s="500"/>
      <c r="AC347" s="500"/>
      <c r="AD347" s="500"/>
      <c r="AF347" s="38"/>
      <c r="AL347" s="90"/>
      <c r="AM347" s="91"/>
      <c r="AN347" s="91"/>
      <c r="AO347" s="91"/>
      <c r="AP347" s="91"/>
      <c r="AQ347" s="92"/>
      <c r="AR347" s="98"/>
    </row>
    <row r="348" spans="1:44" ht="27.75" customHeight="1" x14ac:dyDescent="0.65">
      <c r="A348" s="12" t="str">
        <f t="shared" si="5"/>
        <v/>
      </c>
      <c r="B348" s="99"/>
      <c r="C348" s="226"/>
      <c r="D348" s="226"/>
      <c r="E348" s="100"/>
      <c r="H348" s="500"/>
      <c r="I348" s="500"/>
      <c r="J348" s="500"/>
      <c r="K348" s="500"/>
      <c r="L348" s="500"/>
      <c r="M348" s="500"/>
      <c r="N348" s="500"/>
      <c r="O348" s="500"/>
      <c r="P348" s="500"/>
      <c r="Q348" s="500"/>
      <c r="R348" s="500"/>
      <c r="S348" s="500"/>
      <c r="T348" s="500"/>
      <c r="U348" s="500"/>
      <c r="V348" s="500"/>
      <c r="W348" s="500"/>
      <c r="X348" s="500"/>
      <c r="Y348" s="500"/>
      <c r="Z348" s="500"/>
      <c r="AA348" s="500"/>
      <c r="AB348" s="500"/>
      <c r="AC348" s="500"/>
      <c r="AD348" s="500"/>
      <c r="AF348" s="38"/>
      <c r="AL348" s="90"/>
      <c r="AM348" s="91"/>
      <c r="AN348" s="91"/>
      <c r="AO348" s="91"/>
      <c r="AP348" s="91"/>
      <c r="AQ348" s="92"/>
      <c r="AR348" s="98"/>
    </row>
    <row r="349" spans="1:44" ht="18" customHeight="1" thickBot="1" x14ac:dyDescent="0.7">
      <c r="A349" s="12" t="str">
        <f t="shared" si="5"/>
        <v/>
      </c>
      <c r="B349" s="178"/>
      <c r="C349" s="179"/>
      <c r="D349" s="179"/>
      <c r="E349" s="180"/>
      <c r="F349" s="29"/>
      <c r="G349" s="29"/>
      <c r="H349" s="160"/>
      <c r="I349" s="160"/>
      <c r="J349" s="160"/>
      <c r="K349" s="160"/>
      <c r="L349" s="160"/>
      <c r="M349" s="160"/>
      <c r="N349" s="160"/>
      <c r="O349" s="160"/>
      <c r="P349" s="160"/>
      <c r="Q349" s="160"/>
      <c r="R349" s="160"/>
      <c r="S349" s="160"/>
      <c r="T349" s="160"/>
      <c r="U349" s="160"/>
      <c r="V349" s="160"/>
      <c r="W349" s="160"/>
      <c r="X349" s="160"/>
      <c r="Y349" s="160"/>
      <c r="Z349" s="160"/>
      <c r="AA349" s="160"/>
      <c r="AB349" s="160"/>
      <c r="AC349" s="160"/>
      <c r="AD349" s="160"/>
      <c r="AE349" s="29"/>
      <c r="AF349" s="27"/>
      <c r="AG349" s="124"/>
      <c r="AH349" s="28"/>
      <c r="AI349" s="28"/>
      <c r="AJ349" s="28"/>
      <c r="AK349" s="29"/>
      <c r="AL349" s="161"/>
      <c r="AM349" s="162"/>
      <c r="AN349" s="162"/>
      <c r="AO349" s="162"/>
      <c r="AP349" s="162"/>
      <c r="AQ349" s="163"/>
      <c r="AR349" s="216"/>
    </row>
    <row r="350" spans="1:44" ht="18" customHeight="1" x14ac:dyDescent="0.65">
      <c r="A350" s="12" t="str">
        <f t="shared" si="5"/>
        <v/>
      </c>
      <c r="B350" s="99"/>
      <c r="C350" s="226"/>
      <c r="D350" s="226"/>
      <c r="E350" s="100"/>
      <c r="AF350" s="38"/>
      <c r="AL350" s="90"/>
      <c r="AM350" s="91"/>
      <c r="AN350" s="91"/>
      <c r="AO350" s="91"/>
      <c r="AP350" s="91"/>
      <c r="AQ350" s="92"/>
      <c r="AR350" s="98"/>
    </row>
    <row r="351" spans="1:44" ht="27.75" customHeight="1" x14ac:dyDescent="0.65">
      <c r="A351" s="12">
        <f t="shared" si="5"/>
        <v>75</v>
      </c>
      <c r="B351" s="616" t="s">
        <v>560</v>
      </c>
      <c r="C351" s="617"/>
      <c r="D351" s="617"/>
      <c r="E351" s="618"/>
      <c r="F351" s="492" t="s">
        <v>38</v>
      </c>
      <c r="G351" s="493"/>
      <c r="H351" s="521" t="s">
        <v>562</v>
      </c>
      <c r="I351" s="521"/>
      <c r="J351" s="521"/>
      <c r="K351" s="521"/>
      <c r="L351" s="521"/>
      <c r="M351" s="521"/>
      <c r="N351" s="521"/>
      <c r="O351" s="521"/>
      <c r="P351" s="521"/>
      <c r="Q351" s="521"/>
      <c r="R351" s="521"/>
      <c r="S351" s="521"/>
      <c r="T351" s="521"/>
      <c r="U351" s="521"/>
      <c r="V351" s="521"/>
      <c r="W351" s="521"/>
      <c r="X351" s="521"/>
      <c r="Y351" s="521"/>
      <c r="Z351" s="521"/>
      <c r="AA351" s="521"/>
      <c r="AB351" s="521"/>
      <c r="AC351" s="521"/>
      <c r="AD351" s="521"/>
      <c r="AF351" s="38"/>
      <c r="AG351" s="121">
        <v>75</v>
      </c>
      <c r="AH351" s="457" t="s">
        <v>20</v>
      </c>
      <c r="AI351" s="458"/>
      <c r="AJ351" s="459"/>
      <c r="AK351" s="3"/>
      <c r="AL351" s="571" t="s">
        <v>695</v>
      </c>
      <c r="AM351" s="572"/>
      <c r="AN351" s="572"/>
      <c r="AO351" s="572"/>
      <c r="AP351" s="572"/>
      <c r="AQ351" s="573"/>
      <c r="AR351" s="452">
        <f>VLOOKUP(AH351,$CD$6:$CE$11,2,FALSE)</f>
        <v>0</v>
      </c>
    </row>
    <row r="352" spans="1:44" ht="27.75" customHeight="1" x14ac:dyDescent="0.65">
      <c r="A352" s="12" t="str">
        <f t="shared" ref="A352:A415" si="6">IF(AG352=0,"",AG352)</f>
        <v/>
      </c>
      <c r="B352" s="616"/>
      <c r="C352" s="617"/>
      <c r="D352" s="617"/>
      <c r="E352" s="618"/>
      <c r="H352" s="521"/>
      <c r="I352" s="521"/>
      <c r="J352" s="521"/>
      <c r="K352" s="521"/>
      <c r="L352" s="521"/>
      <c r="M352" s="521"/>
      <c r="N352" s="521"/>
      <c r="O352" s="521"/>
      <c r="P352" s="521"/>
      <c r="Q352" s="521"/>
      <c r="R352" s="521"/>
      <c r="S352" s="521"/>
      <c r="T352" s="521"/>
      <c r="U352" s="521"/>
      <c r="V352" s="521"/>
      <c r="W352" s="521"/>
      <c r="X352" s="521"/>
      <c r="Y352" s="521"/>
      <c r="Z352" s="521"/>
      <c r="AA352" s="521"/>
      <c r="AB352" s="521"/>
      <c r="AC352" s="521"/>
      <c r="AD352" s="521"/>
      <c r="AF352" s="38"/>
      <c r="AK352" s="3"/>
      <c r="AL352" s="571"/>
      <c r="AM352" s="572"/>
      <c r="AN352" s="572"/>
      <c r="AO352" s="572"/>
      <c r="AP352" s="572"/>
      <c r="AQ352" s="573"/>
      <c r="AR352" s="452"/>
    </row>
    <row r="353" spans="1:44" ht="21.75" customHeight="1" x14ac:dyDescent="0.65">
      <c r="A353" s="12" t="str">
        <f t="shared" si="6"/>
        <v/>
      </c>
      <c r="B353" s="616"/>
      <c r="C353" s="617"/>
      <c r="D353" s="617"/>
      <c r="E353" s="618"/>
      <c r="AF353" s="38"/>
      <c r="AL353" s="571"/>
      <c r="AM353" s="572"/>
      <c r="AN353" s="572"/>
      <c r="AO353" s="572"/>
      <c r="AP353" s="572"/>
      <c r="AQ353" s="573"/>
      <c r="AR353" s="98"/>
    </row>
    <row r="354" spans="1:44" ht="21.75" customHeight="1" x14ac:dyDescent="0.65">
      <c r="A354" s="12" t="str">
        <f t="shared" si="6"/>
        <v/>
      </c>
      <c r="B354" s="616"/>
      <c r="C354" s="617"/>
      <c r="D354" s="617"/>
      <c r="E354" s="618"/>
      <c r="AF354" s="38"/>
      <c r="AL354" s="90"/>
      <c r="AM354" s="91"/>
      <c r="AN354" s="91"/>
      <c r="AO354" s="91"/>
      <c r="AP354" s="91"/>
      <c r="AQ354" s="92"/>
      <c r="AR354" s="98"/>
    </row>
    <row r="355" spans="1:44" ht="27.75" customHeight="1" x14ac:dyDescent="0.65">
      <c r="A355" s="12">
        <f t="shared" si="6"/>
        <v>76</v>
      </c>
      <c r="B355" s="616"/>
      <c r="C355" s="617"/>
      <c r="D355" s="617"/>
      <c r="E355" s="618"/>
      <c r="F355" s="492" t="s">
        <v>85</v>
      </c>
      <c r="G355" s="493"/>
      <c r="H355" s="521" t="s">
        <v>563</v>
      </c>
      <c r="I355" s="521"/>
      <c r="J355" s="521"/>
      <c r="K355" s="521"/>
      <c r="L355" s="521"/>
      <c r="M355" s="521"/>
      <c r="N355" s="521"/>
      <c r="O355" s="521"/>
      <c r="P355" s="521"/>
      <c r="Q355" s="521"/>
      <c r="R355" s="521"/>
      <c r="S355" s="521"/>
      <c r="T355" s="521"/>
      <c r="U355" s="521"/>
      <c r="V355" s="521"/>
      <c r="W355" s="521"/>
      <c r="X355" s="521"/>
      <c r="Y355" s="521"/>
      <c r="Z355" s="521"/>
      <c r="AA355" s="521"/>
      <c r="AB355" s="521"/>
      <c r="AC355" s="521"/>
      <c r="AD355" s="521"/>
      <c r="AF355" s="38"/>
      <c r="AG355" s="121">
        <v>76</v>
      </c>
      <c r="AH355" s="457" t="s">
        <v>20</v>
      </c>
      <c r="AI355" s="458"/>
      <c r="AJ355" s="459"/>
      <c r="AK355" s="3"/>
      <c r="AL355" s="571" t="s">
        <v>567</v>
      </c>
      <c r="AM355" s="572"/>
      <c r="AN355" s="572"/>
      <c r="AO355" s="572"/>
      <c r="AP355" s="572"/>
      <c r="AQ355" s="573"/>
      <c r="AR355" s="452">
        <f>VLOOKUP(AH355,$CD$6:$CE$11,2,FALSE)</f>
        <v>0</v>
      </c>
    </row>
    <row r="356" spans="1:44" ht="27.75" customHeight="1" x14ac:dyDescent="0.65">
      <c r="A356" s="12" t="str">
        <f t="shared" si="6"/>
        <v/>
      </c>
      <c r="B356" s="616" t="s">
        <v>561</v>
      </c>
      <c r="C356" s="617"/>
      <c r="D356" s="617"/>
      <c r="E356" s="618"/>
      <c r="H356" s="521"/>
      <c r="I356" s="521"/>
      <c r="J356" s="521"/>
      <c r="K356" s="521"/>
      <c r="L356" s="521"/>
      <c r="M356" s="521"/>
      <c r="N356" s="521"/>
      <c r="O356" s="521"/>
      <c r="P356" s="521"/>
      <c r="Q356" s="521"/>
      <c r="R356" s="521"/>
      <c r="S356" s="521"/>
      <c r="T356" s="521"/>
      <c r="U356" s="521"/>
      <c r="V356" s="521"/>
      <c r="W356" s="521"/>
      <c r="X356" s="521"/>
      <c r="Y356" s="521"/>
      <c r="Z356" s="521"/>
      <c r="AA356" s="521"/>
      <c r="AB356" s="521"/>
      <c r="AC356" s="521"/>
      <c r="AD356" s="521"/>
      <c r="AF356" s="38"/>
      <c r="AK356" s="3"/>
      <c r="AL356" s="571"/>
      <c r="AM356" s="572"/>
      <c r="AN356" s="572"/>
      <c r="AO356" s="572"/>
      <c r="AP356" s="572"/>
      <c r="AQ356" s="573"/>
      <c r="AR356" s="452"/>
    </row>
    <row r="357" spans="1:44" ht="27.75" customHeight="1" x14ac:dyDescent="0.65">
      <c r="A357" s="12" t="str">
        <f t="shared" si="6"/>
        <v/>
      </c>
      <c r="B357" s="99"/>
      <c r="C357" s="226"/>
      <c r="D357" s="226"/>
      <c r="E357" s="100"/>
      <c r="H357" s="521"/>
      <c r="I357" s="521"/>
      <c r="J357" s="521"/>
      <c r="K357" s="521"/>
      <c r="L357" s="521"/>
      <c r="M357" s="521"/>
      <c r="N357" s="521"/>
      <c r="O357" s="521"/>
      <c r="P357" s="521"/>
      <c r="Q357" s="521"/>
      <c r="R357" s="521"/>
      <c r="S357" s="521"/>
      <c r="T357" s="521"/>
      <c r="U357" s="521"/>
      <c r="V357" s="521"/>
      <c r="W357" s="521"/>
      <c r="X357" s="521"/>
      <c r="Y357" s="521"/>
      <c r="Z357" s="521"/>
      <c r="AA357" s="521"/>
      <c r="AB357" s="521"/>
      <c r="AC357" s="521"/>
      <c r="AD357" s="521"/>
      <c r="AF357" s="38"/>
      <c r="AL357" s="571"/>
      <c r="AM357" s="572"/>
      <c r="AN357" s="572"/>
      <c r="AO357" s="572"/>
      <c r="AP357" s="572"/>
      <c r="AQ357" s="573"/>
      <c r="AR357" s="98"/>
    </row>
    <row r="358" spans="1:44" ht="27.75" customHeight="1" x14ac:dyDescent="0.65">
      <c r="A358" s="12" t="str">
        <f t="shared" si="6"/>
        <v/>
      </c>
      <c r="B358" s="99"/>
      <c r="C358" s="226"/>
      <c r="D358" s="226"/>
      <c r="E358" s="100"/>
      <c r="H358" s="521"/>
      <c r="I358" s="521"/>
      <c r="J358" s="521"/>
      <c r="K358" s="521"/>
      <c r="L358" s="521"/>
      <c r="M358" s="521"/>
      <c r="N358" s="521"/>
      <c r="O358" s="521"/>
      <c r="P358" s="521"/>
      <c r="Q358" s="521"/>
      <c r="R358" s="521"/>
      <c r="S358" s="521"/>
      <c r="T358" s="521"/>
      <c r="U358" s="521"/>
      <c r="V358" s="521"/>
      <c r="W358" s="521"/>
      <c r="X358" s="521"/>
      <c r="Y358" s="521"/>
      <c r="Z358" s="521"/>
      <c r="AA358" s="521"/>
      <c r="AB358" s="521"/>
      <c r="AC358" s="521"/>
      <c r="AD358" s="521"/>
      <c r="AF358" s="38"/>
      <c r="AL358" s="90"/>
      <c r="AM358" s="91"/>
      <c r="AN358" s="91"/>
      <c r="AO358" s="91"/>
      <c r="AP358" s="91"/>
      <c r="AQ358" s="92"/>
      <c r="AR358" s="98"/>
    </row>
    <row r="359" spans="1:44" ht="27.75" customHeight="1" x14ac:dyDescent="0.65">
      <c r="A359" s="12" t="str">
        <f t="shared" si="6"/>
        <v/>
      </c>
      <c r="B359" s="99"/>
      <c r="C359" s="226"/>
      <c r="D359" s="226"/>
      <c r="E359" s="100"/>
      <c r="H359" s="521"/>
      <c r="I359" s="521"/>
      <c r="J359" s="521"/>
      <c r="K359" s="521"/>
      <c r="L359" s="521"/>
      <c r="M359" s="521"/>
      <c r="N359" s="521"/>
      <c r="O359" s="521"/>
      <c r="P359" s="521"/>
      <c r="Q359" s="521"/>
      <c r="R359" s="521"/>
      <c r="S359" s="521"/>
      <c r="T359" s="521"/>
      <c r="U359" s="521"/>
      <c r="V359" s="521"/>
      <c r="W359" s="521"/>
      <c r="X359" s="521"/>
      <c r="Y359" s="521"/>
      <c r="Z359" s="521"/>
      <c r="AA359" s="521"/>
      <c r="AB359" s="521"/>
      <c r="AC359" s="521"/>
      <c r="AD359" s="521"/>
      <c r="AF359" s="38"/>
      <c r="AL359" s="90"/>
      <c r="AM359" s="91"/>
      <c r="AN359" s="91"/>
      <c r="AO359" s="91"/>
      <c r="AP359" s="91"/>
      <c r="AQ359" s="92"/>
      <c r="AR359" s="98"/>
    </row>
    <row r="360" spans="1:44" ht="18" customHeight="1" thickBot="1" x14ac:dyDescent="0.7">
      <c r="A360" s="12" t="str">
        <f t="shared" si="6"/>
        <v/>
      </c>
      <c r="B360" s="99"/>
      <c r="C360" s="226"/>
      <c r="D360" s="226"/>
      <c r="E360" s="100"/>
      <c r="AF360" s="38"/>
      <c r="AL360" s="90"/>
      <c r="AM360" s="91"/>
      <c r="AN360" s="91"/>
      <c r="AO360" s="91"/>
      <c r="AP360" s="91"/>
      <c r="AQ360" s="92"/>
      <c r="AR360" s="98"/>
    </row>
    <row r="361" spans="1:44" ht="27.75" customHeight="1" x14ac:dyDescent="0.65">
      <c r="A361" s="12" t="str">
        <f t="shared" si="6"/>
        <v/>
      </c>
      <c r="B361" s="99"/>
      <c r="C361" s="226"/>
      <c r="D361" s="226"/>
      <c r="E361" s="100"/>
      <c r="H361" s="43" t="s">
        <v>564</v>
      </c>
      <c r="I361" s="566" t="s">
        <v>565</v>
      </c>
      <c r="J361" s="566"/>
      <c r="K361" s="566"/>
      <c r="L361" s="566"/>
      <c r="M361" s="566"/>
      <c r="N361" s="566"/>
      <c r="O361" s="566"/>
      <c r="P361" s="566"/>
      <c r="Q361" s="566"/>
      <c r="R361" s="566"/>
      <c r="S361" s="566"/>
      <c r="T361" s="566"/>
      <c r="U361" s="566"/>
      <c r="V361" s="566"/>
      <c r="W361" s="566"/>
      <c r="X361" s="566"/>
      <c r="Y361" s="566"/>
      <c r="Z361" s="566"/>
      <c r="AA361" s="566"/>
      <c r="AB361" s="566"/>
      <c r="AC361" s="566"/>
      <c r="AD361" s="567"/>
      <c r="AF361" s="38"/>
      <c r="AL361" s="90"/>
      <c r="AM361" s="91"/>
      <c r="AN361" s="91"/>
      <c r="AO361" s="91"/>
      <c r="AP361" s="91"/>
      <c r="AQ361" s="92"/>
      <c r="AR361" s="98"/>
    </row>
    <row r="362" spans="1:44" ht="27.75" customHeight="1" x14ac:dyDescent="0.65">
      <c r="A362" s="12" t="str">
        <f t="shared" si="6"/>
        <v/>
      </c>
      <c r="B362" s="99"/>
      <c r="C362" s="226"/>
      <c r="D362" s="226"/>
      <c r="E362" s="100"/>
      <c r="H362" s="36"/>
      <c r="I362" s="456"/>
      <c r="J362" s="456"/>
      <c r="K362" s="456"/>
      <c r="L362" s="456"/>
      <c r="M362" s="456"/>
      <c r="N362" s="456"/>
      <c r="O362" s="456"/>
      <c r="P362" s="456"/>
      <c r="Q362" s="456"/>
      <c r="R362" s="456"/>
      <c r="S362" s="456"/>
      <c r="T362" s="456"/>
      <c r="U362" s="456"/>
      <c r="V362" s="456"/>
      <c r="W362" s="456"/>
      <c r="X362" s="456"/>
      <c r="Y362" s="456"/>
      <c r="Z362" s="456"/>
      <c r="AA362" s="456"/>
      <c r="AB362" s="456"/>
      <c r="AC362" s="456"/>
      <c r="AD362" s="538"/>
      <c r="AF362" s="38"/>
      <c r="AL362" s="90"/>
      <c r="AM362" s="91"/>
      <c r="AN362" s="91"/>
      <c r="AO362" s="91"/>
      <c r="AP362" s="91"/>
      <c r="AQ362" s="92"/>
      <c r="AR362" s="98"/>
    </row>
    <row r="363" spans="1:44" ht="27.75" customHeight="1" x14ac:dyDescent="0.65">
      <c r="A363" s="12" t="str">
        <f t="shared" si="6"/>
        <v/>
      </c>
      <c r="B363" s="99"/>
      <c r="C363" s="226"/>
      <c r="D363" s="226"/>
      <c r="E363" s="100"/>
      <c r="H363" s="36"/>
      <c r="I363" s="456"/>
      <c r="J363" s="456"/>
      <c r="K363" s="456"/>
      <c r="L363" s="456"/>
      <c r="M363" s="456"/>
      <c r="N363" s="456"/>
      <c r="O363" s="456"/>
      <c r="P363" s="456"/>
      <c r="Q363" s="456"/>
      <c r="R363" s="456"/>
      <c r="S363" s="456"/>
      <c r="T363" s="456"/>
      <c r="U363" s="456"/>
      <c r="V363" s="456"/>
      <c r="W363" s="456"/>
      <c r="X363" s="456"/>
      <c r="Y363" s="456"/>
      <c r="Z363" s="456"/>
      <c r="AA363" s="456"/>
      <c r="AB363" s="456"/>
      <c r="AC363" s="456"/>
      <c r="AD363" s="538"/>
      <c r="AF363" s="38"/>
      <c r="AL363" s="90"/>
      <c r="AM363" s="91"/>
      <c r="AN363" s="91"/>
      <c r="AO363" s="91"/>
      <c r="AP363" s="91"/>
      <c r="AQ363" s="92"/>
      <c r="AR363" s="98"/>
    </row>
    <row r="364" spans="1:44" ht="27.75" customHeight="1" thickBot="1" x14ac:dyDescent="0.7">
      <c r="A364" s="12" t="str">
        <f t="shared" si="6"/>
        <v/>
      </c>
      <c r="B364" s="99"/>
      <c r="C364" s="226"/>
      <c r="D364" s="226"/>
      <c r="E364" s="100"/>
      <c r="H364" s="51"/>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70"/>
      <c r="AF364" s="38"/>
      <c r="AL364" s="90"/>
      <c r="AM364" s="91"/>
      <c r="AN364" s="91"/>
      <c r="AO364" s="91"/>
      <c r="AP364" s="91"/>
      <c r="AQ364" s="92"/>
      <c r="AR364" s="98"/>
    </row>
    <row r="365" spans="1:44" ht="18" customHeight="1" x14ac:dyDescent="0.65">
      <c r="A365" s="12" t="str">
        <f t="shared" si="6"/>
        <v/>
      </c>
      <c r="B365" s="99"/>
      <c r="C365" s="226"/>
      <c r="D365" s="226"/>
      <c r="E365" s="100"/>
      <c r="AF365" s="38"/>
      <c r="AL365" s="90"/>
      <c r="AM365" s="91"/>
      <c r="AN365" s="91"/>
      <c r="AO365" s="91"/>
      <c r="AP365" s="91"/>
      <c r="AQ365" s="92"/>
      <c r="AR365" s="98"/>
    </row>
    <row r="366" spans="1:44" ht="27.75" customHeight="1" x14ac:dyDescent="0.65">
      <c r="A366" s="12">
        <f t="shared" si="6"/>
        <v>77</v>
      </c>
      <c r="B366" s="99"/>
      <c r="C366" s="226"/>
      <c r="D366" s="226"/>
      <c r="E366" s="100"/>
      <c r="H366" s="456" t="s">
        <v>566</v>
      </c>
      <c r="I366" s="456"/>
      <c r="J366" s="456"/>
      <c r="K366" s="456"/>
      <c r="L366" s="456"/>
      <c r="M366" s="456"/>
      <c r="N366" s="456"/>
      <c r="O366" s="456"/>
      <c r="P366" s="456"/>
      <c r="Q366" s="456"/>
      <c r="R366" s="456"/>
      <c r="S366" s="456"/>
      <c r="T366" s="456"/>
      <c r="U366" s="456"/>
      <c r="V366" s="456"/>
      <c r="W366" s="456"/>
      <c r="X366" s="456"/>
      <c r="Y366" s="456"/>
      <c r="Z366" s="456"/>
      <c r="AA366" s="456"/>
      <c r="AB366" s="456"/>
      <c r="AC366" s="456"/>
      <c r="AD366" s="456"/>
      <c r="AF366" s="38"/>
      <c r="AG366" s="121">
        <v>77</v>
      </c>
      <c r="AH366" s="457" t="s">
        <v>20</v>
      </c>
      <c r="AI366" s="458"/>
      <c r="AJ366" s="459"/>
      <c r="AK366" s="3"/>
      <c r="AL366" s="571" t="s">
        <v>567</v>
      </c>
      <c r="AM366" s="572"/>
      <c r="AN366" s="572"/>
      <c r="AO366" s="572"/>
      <c r="AP366" s="572"/>
      <c r="AQ366" s="573"/>
      <c r="AR366" s="452">
        <f>VLOOKUP(AH366,$CD$6:$CE$11,2,FALSE)</f>
        <v>0</v>
      </c>
    </row>
    <row r="367" spans="1:44" ht="27.75" customHeight="1" x14ac:dyDescent="0.65">
      <c r="A367" s="12" t="str">
        <f t="shared" si="6"/>
        <v/>
      </c>
      <c r="B367" s="99"/>
      <c r="C367" s="226"/>
      <c r="D367" s="226"/>
      <c r="E367" s="100"/>
      <c r="H367" s="456"/>
      <c r="I367" s="456"/>
      <c r="J367" s="456"/>
      <c r="K367" s="456"/>
      <c r="L367" s="456"/>
      <c r="M367" s="456"/>
      <c r="N367" s="456"/>
      <c r="O367" s="456"/>
      <c r="P367" s="456"/>
      <c r="Q367" s="456"/>
      <c r="R367" s="456"/>
      <c r="S367" s="456"/>
      <c r="T367" s="456"/>
      <c r="U367" s="456"/>
      <c r="V367" s="456"/>
      <c r="W367" s="456"/>
      <c r="X367" s="456"/>
      <c r="Y367" s="456"/>
      <c r="Z367" s="456"/>
      <c r="AA367" s="456"/>
      <c r="AB367" s="456"/>
      <c r="AC367" s="456"/>
      <c r="AD367" s="456"/>
      <c r="AF367" s="38"/>
      <c r="AK367" s="3"/>
      <c r="AL367" s="571"/>
      <c r="AM367" s="572"/>
      <c r="AN367" s="572"/>
      <c r="AO367" s="572"/>
      <c r="AP367" s="572"/>
      <c r="AQ367" s="573"/>
      <c r="AR367" s="452"/>
    </row>
    <row r="368" spans="1:44" ht="18" customHeight="1" x14ac:dyDescent="0.65">
      <c r="A368" s="12" t="str">
        <f t="shared" si="6"/>
        <v/>
      </c>
      <c r="B368" s="99"/>
      <c r="C368" s="226"/>
      <c r="D368" s="226"/>
      <c r="E368" s="100"/>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F368" s="38"/>
      <c r="AL368" s="571"/>
      <c r="AM368" s="572"/>
      <c r="AN368" s="572"/>
      <c r="AO368" s="572"/>
      <c r="AP368" s="572"/>
      <c r="AQ368" s="573"/>
      <c r="AR368" s="98"/>
    </row>
    <row r="369" spans="1:44" ht="27.75" customHeight="1" x14ac:dyDescent="0.65">
      <c r="A369" s="12">
        <f t="shared" si="6"/>
        <v>78</v>
      </c>
      <c r="B369" s="99"/>
      <c r="C369" s="226"/>
      <c r="D369" s="226"/>
      <c r="E369" s="100"/>
      <c r="F369" s="492" t="s">
        <v>213</v>
      </c>
      <c r="G369" s="493"/>
      <c r="H369" s="521" t="s">
        <v>568</v>
      </c>
      <c r="I369" s="521"/>
      <c r="J369" s="521"/>
      <c r="K369" s="521"/>
      <c r="L369" s="521"/>
      <c r="M369" s="521"/>
      <c r="N369" s="521"/>
      <c r="O369" s="521"/>
      <c r="P369" s="521"/>
      <c r="Q369" s="521"/>
      <c r="R369" s="521"/>
      <c r="S369" s="521"/>
      <c r="T369" s="521"/>
      <c r="U369" s="521"/>
      <c r="V369" s="521"/>
      <c r="W369" s="521"/>
      <c r="X369" s="521"/>
      <c r="Y369" s="521"/>
      <c r="Z369" s="521"/>
      <c r="AA369" s="521"/>
      <c r="AB369" s="521"/>
      <c r="AC369" s="521"/>
      <c r="AD369" s="521"/>
      <c r="AF369" s="38"/>
      <c r="AG369" s="121">
        <v>78</v>
      </c>
      <c r="AH369" s="457" t="s">
        <v>20</v>
      </c>
      <c r="AI369" s="458"/>
      <c r="AJ369" s="459"/>
      <c r="AK369" s="3"/>
      <c r="AL369" s="571" t="s">
        <v>694</v>
      </c>
      <c r="AM369" s="572"/>
      <c r="AN369" s="572"/>
      <c r="AO369" s="572"/>
      <c r="AP369" s="572"/>
      <c r="AQ369" s="573"/>
      <c r="AR369" s="452">
        <f>VLOOKUP(AH369,$CD$6:$CE$11,2,FALSE)</f>
        <v>0</v>
      </c>
    </row>
    <row r="370" spans="1:44" ht="27.75" customHeight="1" x14ac:dyDescent="0.65">
      <c r="A370" s="12" t="str">
        <f t="shared" si="6"/>
        <v/>
      </c>
      <c r="B370" s="99"/>
      <c r="C370" s="226"/>
      <c r="D370" s="226"/>
      <c r="E370" s="100"/>
      <c r="H370" s="521"/>
      <c r="I370" s="521"/>
      <c r="J370" s="521"/>
      <c r="K370" s="521"/>
      <c r="L370" s="521"/>
      <c r="M370" s="521"/>
      <c r="N370" s="521"/>
      <c r="O370" s="521"/>
      <c r="P370" s="521"/>
      <c r="Q370" s="521"/>
      <c r="R370" s="521"/>
      <c r="S370" s="521"/>
      <c r="T370" s="521"/>
      <c r="U370" s="521"/>
      <c r="V370" s="521"/>
      <c r="W370" s="521"/>
      <c r="X370" s="521"/>
      <c r="Y370" s="521"/>
      <c r="Z370" s="521"/>
      <c r="AA370" s="521"/>
      <c r="AB370" s="521"/>
      <c r="AC370" s="521"/>
      <c r="AD370" s="521"/>
      <c r="AF370" s="38"/>
      <c r="AK370" s="3"/>
      <c r="AL370" s="571"/>
      <c r="AM370" s="572"/>
      <c r="AN370" s="572"/>
      <c r="AO370" s="572"/>
      <c r="AP370" s="572"/>
      <c r="AQ370" s="573"/>
      <c r="AR370" s="452"/>
    </row>
    <row r="371" spans="1:44" ht="27.75" customHeight="1" x14ac:dyDescent="0.65">
      <c r="A371" s="12" t="str">
        <f t="shared" si="6"/>
        <v/>
      </c>
      <c r="B371" s="99"/>
      <c r="C371" s="226"/>
      <c r="D371" s="226"/>
      <c r="E371" s="100"/>
      <c r="H371" s="521"/>
      <c r="I371" s="521"/>
      <c r="J371" s="521"/>
      <c r="K371" s="521"/>
      <c r="L371" s="521"/>
      <c r="M371" s="521"/>
      <c r="N371" s="521"/>
      <c r="O371" s="521"/>
      <c r="P371" s="521"/>
      <c r="Q371" s="521"/>
      <c r="R371" s="521"/>
      <c r="S371" s="521"/>
      <c r="T371" s="521"/>
      <c r="U371" s="521"/>
      <c r="V371" s="521"/>
      <c r="W371" s="521"/>
      <c r="X371" s="521"/>
      <c r="Y371" s="521"/>
      <c r="Z371" s="521"/>
      <c r="AA371" s="521"/>
      <c r="AB371" s="521"/>
      <c r="AC371" s="521"/>
      <c r="AD371" s="521"/>
      <c r="AF371" s="38"/>
      <c r="AL371" s="571"/>
      <c r="AM371" s="572"/>
      <c r="AN371" s="572"/>
      <c r="AO371" s="572"/>
      <c r="AP371" s="572"/>
      <c r="AQ371" s="573"/>
      <c r="AR371" s="98"/>
    </row>
    <row r="372" spans="1:44" ht="27.75" customHeight="1" x14ac:dyDescent="0.65">
      <c r="A372" s="12" t="str">
        <f t="shared" si="6"/>
        <v/>
      </c>
      <c r="B372" s="99"/>
      <c r="C372" s="226"/>
      <c r="D372" s="226"/>
      <c r="E372" s="100"/>
      <c r="H372" s="521"/>
      <c r="I372" s="521"/>
      <c r="J372" s="521"/>
      <c r="K372" s="521"/>
      <c r="L372" s="521"/>
      <c r="M372" s="521"/>
      <c r="N372" s="521"/>
      <c r="O372" s="521"/>
      <c r="P372" s="521"/>
      <c r="Q372" s="521"/>
      <c r="R372" s="521"/>
      <c r="S372" s="521"/>
      <c r="T372" s="521"/>
      <c r="U372" s="521"/>
      <c r="V372" s="521"/>
      <c r="W372" s="521"/>
      <c r="X372" s="521"/>
      <c r="Y372" s="521"/>
      <c r="Z372" s="521"/>
      <c r="AA372" s="521"/>
      <c r="AB372" s="521"/>
      <c r="AC372" s="521"/>
      <c r="AD372" s="521"/>
      <c r="AF372" s="38"/>
      <c r="AL372" s="571"/>
      <c r="AM372" s="572"/>
      <c r="AN372" s="572"/>
      <c r="AO372" s="572"/>
      <c r="AP372" s="572"/>
      <c r="AQ372" s="573"/>
      <c r="AR372" s="98"/>
    </row>
    <row r="373" spans="1:44" ht="18" customHeight="1" thickBot="1" x14ac:dyDescent="0.7">
      <c r="A373" s="12" t="str">
        <f t="shared" si="6"/>
        <v/>
      </c>
      <c r="B373" s="178"/>
      <c r="C373" s="179"/>
      <c r="D373" s="179"/>
      <c r="E373" s="180"/>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7"/>
      <c r="AG373" s="124"/>
      <c r="AH373" s="28"/>
      <c r="AI373" s="28"/>
      <c r="AJ373" s="28"/>
      <c r="AK373" s="29"/>
      <c r="AL373" s="574"/>
      <c r="AM373" s="575"/>
      <c r="AN373" s="575"/>
      <c r="AO373" s="575"/>
      <c r="AP373" s="575"/>
      <c r="AQ373" s="576"/>
      <c r="AR373" s="216"/>
    </row>
    <row r="374" spans="1:44" ht="18" customHeight="1" x14ac:dyDescent="0.65">
      <c r="A374" s="12" t="str">
        <f t="shared" si="6"/>
        <v/>
      </c>
      <c r="B374" s="99"/>
      <c r="C374" s="226"/>
      <c r="D374" s="226"/>
      <c r="E374" s="100"/>
      <c r="AF374" s="38"/>
      <c r="AL374" s="90"/>
      <c r="AM374" s="91"/>
      <c r="AN374" s="91"/>
      <c r="AO374" s="91"/>
      <c r="AP374" s="91"/>
      <c r="AQ374" s="92"/>
      <c r="AR374" s="98"/>
    </row>
    <row r="375" spans="1:44" ht="27.75" customHeight="1" x14ac:dyDescent="0.65">
      <c r="A375" s="12">
        <f t="shared" si="6"/>
        <v>79</v>
      </c>
      <c r="B375" s="616" t="s">
        <v>569</v>
      </c>
      <c r="C375" s="617"/>
      <c r="D375" s="617"/>
      <c r="E375" s="618"/>
      <c r="F375" s="492" t="s">
        <v>38</v>
      </c>
      <c r="G375" s="493"/>
      <c r="H375" s="521" t="s">
        <v>570</v>
      </c>
      <c r="I375" s="521"/>
      <c r="J375" s="521"/>
      <c r="K375" s="521"/>
      <c r="L375" s="521"/>
      <c r="M375" s="521"/>
      <c r="N375" s="521"/>
      <c r="O375" s="521"/>
      <c r="P375" s="521"/>
      <c r="Q375" s="521"/>
      <c r="R375" s="521"/>
      <c r="S375" s="521"/>
      <c r="T375" s="521"/>
      <c r="U375" s="521"/>
      <c r="V375" s="521"/>
      <c r="W375" s="521"/>
      <c r="X375" s="521"/>
      <c r="Y375" s="521"/>
      <c r="Z375" s="521"/>
      <c r="AA375" s="521"/>
      <c r="AB375" s="521"/>
      <c r="AC375" s="521"/>
      <c r="AD375" s="521"/>
      <c r="AF375" s="38"/>
      <c r="AG375" s="121">
        <v>79</v>
      </c>
      <c r="AH375" s="457" t="s">
        <v>20</v>
      </c>
      <c r="AI375" s="458"/>
      <c r="AJ375" s="459"/>
      <c r="AK375" s="3"/>
      <c r="AL375" s="571" t="s">
        <v>693</v>
      </c>
      <c r="AM375" s="572"/>
      <c r="AN375" s="572"/>
      <c r="AO375" s="572"/>
      <c r="AP375" s="572"/>
      <c r="AQ375" s="573"/>
      <c r="AR375" s="452">
        <f>VLOOKUP(AH375,$CD$6:$CE$11,2,FALSE)</f>
        <v>0</v>
      </c>
    </row>
    <row r="376" spans="1:44" ht="27.75" customHeight="1" x14ac:dyDescent="0.65">
      <c r="A376" s="12" t="str">
        <f t="shared" si="6"/>
        <v/>
      </c>
      <c r="B376" s="616"/>
      <c r="C376" s="617"/>
      <c r="D376" s="617"/>
      <c r="E376" s="618"/>
      <c r="H376" s="521"/>
      <c r="I376" s="521"/>
      <c r="J376" s="521"/>
      <c r="K376" s="521"/>
      <c r="L376" s="521"/>
      <c r="M376" s="521"/>
      <c r="N376" s="521"/>
      <c r="O376" s="521"/>
      <c r="P376" s="521"/>
      <c r="Q376" s="521"/>
      <c r="R376" s="521"/>
      <c r="S376" s="521"/>
      <c r="T376" s="521"/>
      <c r="U376" s="521"/>
      <c r="V376" s="521"/>
      <c r="W376" s="521"/>
      <c r="X376" s="521"/>
      <c r="Y376" s="521"/>
      <c r="Z376" s="521"/>
      <c r="AA376" s="521"/>
      <c r="AB376" s="521"/>
      <c r="AC376" s="521"/>
      <c r="AD376" s="521"/>
      <c r="AF376" s="38"/>
      <c r="AK376" s="3"/>
      <c r="AL376" s="571"/>
      <c r="AM376" s="572"/>
      <c r="AN376" s="572"/>
      <c r="AO376" s="572"/>
      <c r="AP376" s="572"/>
      <c r="AQ376" s="573"/>
      <c r="AR376" s="452"/>
    </row>
    <row r="377" spans="1:44" ht="21.75" customHeight="1" x14ac:dyDescent="0.65">
      <c r="A377" s="12" t="str">
        <f t="shared" si="6"/>
        <v/>
      </c>
      <c r="B377" s="616"/>
      <c r="C377" s="617"/>
      <c r="D377" s="617"/>
      <c r="E377" s="618"/>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F377" s="38"/>
      <c r="AL377" s="571"/>
      <c r="AM377" s="572"/>
      <c r="AN377" s="572"/>
      <c r="AO377" s="572"/>
      <c r="AP377" s="572"/>
      <c r="AQ377" s="573"/>
      <c r="AR377" s="98"/>
    </row>
    <row r="378" spans="1:44" ht="21.75" customHeight="1" x14ac:dyDescent="0.65">
      <c r="A378" s="12" t="str">
        <f t="shared" si="6"/>
        <v/>
      </c>
      <c r="B378" s="99"/>
      <c r="C378" s="226"/>
      <c r="D378" s="226"/>
      <c r="E378" s="100"/>
      <c r="AF378" s="38"/>
      <c r="AL378" s="571"/>
      <c r="AM378" s="572"/>
      <c r="AN378" s="572"/>
      <c r="AO378" s="572"/>
      <c r="AP378" s="572"/>
      <c r="AQ378" s="573"/>
      <c r="AR378" s="98"/>
    </row>
    <row r="379" spans="1:44" ht="27.75" customHeight="1" x14ac:dyDescent="0.65">
      <c r="A379" s="12">
        <f t="shared" si="6"/>
        <v>80</v>
      </c>
      <c r="B379" s="99"/>
      <c r="C379" s="226"/>
      <c r="D379" s="226"/>
      <c r="E379" s="100"/>
      <c r="H379" s="8" t="s">
        <v>571</v>
      </c>
      <c r="AF379" s="38"/>
      <c r="AG379" s="121">
        <v>80</v>
      </c>
      <c r="AH379" s="457" t="s">
        <v>20</v>
      </c>
      <c r="AI379" s="458"/>
      <c r="AJ379" s="459"/>
      <c r="AK379" s="3"/>
      <c r="AL379" s="571" t="s">
        <v>692</v>
      </c>
      <c r="AM379" s="572"/>
      <c r="AN379" s="572"/>
      <c r="AO379" s="572"/>
      <c r="AP379" s="572"/>
      <c r="AQ379" s="573"/>
      <c r="AR379" s="452">
        <f>VLOOKUP(AH379,$CD$6:$CE$11,2,FALSE)</f>
        <v>0</v>
      </c>
    </row>
    <row r="380" spans="1:44" ht="18.75" customHeight="1" x14ac:dyDescent="0.65">
      <c r="A380" s="12" t="str">
        <f t="shared" si="6"/>
        <v/>
      </c>
      <c r="B380" s="99"/>
      <c r="C380" s="226"/>
      <c r="D380" s="226"/>
      <c r="E380" s="100"/>
      <c r="AF380" s="38"/>
      <c r="AK380" s="3"/>
      <c r="AL380" s="571"/>
      <c r="AM380" s="572"/>
      <c r="AN380" s="572"/>
      <c r="AO380" s="572"/>
      <c r="AP380" s="572"/>
      <c r="AQ380" s="573"/>
      <c r="AR380" s="452"/>
    </row>
    <row r="381" spans="1:44" ht="18" customHeight="1" thickBot="1" x14ac:dyDescent="0.7">
      <c r="A381" s="12" t="str">
        <f t="shared" si="6"/>
        <v/>
      </c>
      <c r="B381" s="178"/>
      <c r="C381" s="179"/>
      <c r="D381" s="179"/>
      <c r="E381" s="180"/>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7"/>
      <c r="AG381" s="124"/>
      <c r="AH381" s="28"/>
      <c r="AI381" s="28"/>
      <c r="AJ381" s="28"/>
      <c r="AK381" s="29"/>
      <c r="AL381" s="574"/>
      <c r="AM381" s="575"/>
      <c r="AN381" s="575"/>
      <c r="AO381" s="575"/>
      <c r="AP381" s="575"/>
      <c r="AQ381" s="576"/>
      <c r="AR381" s="216"/>
    </row>
    <row r="382" spans="1:44" ht="18" customHeight="1" x14ac:dyDescent="0.65">
      <c r="A382" s="12" t="str">
        <f t="shared" si="6"/>
        <v/>
      </c>
      <c r="B382" s="99"/>
      <c r="C382" s="226"/>
      <c r="D382" s="226"/>
      <c r="E382" s="100"/>
      <c r="AF382" s="38"/>
      <c r="AL382" s="53"/>
      <c r="AM382" s="54"/>
      <c r="AN382" s="54"/>
      <c r="AO382" s="54"/>
      <c r="AP382" s="54"/>
      <c r="AQ382" s="55"/>
      <c r="AR382" s="98"/>
    </row>
    <row r="383" spans="1:44" ht="27.75" customHeight="1" x14ac:dyDescent="0.65">
      <c r="A383" s="12">
        <f t="shared" si="6"/>
        <v>81</v>
      </c>
      <c r="B383" s="616" t="s">
        <v>572</v>
      </c>
      <c r="C383" s="617"/>
      <c r="D383" s="617"/>
      <c r="E383" s="618"/>
      <c r="F383" s="492" t="s">
        <v>38</v>
      </c>
      <c r="G383" s="493"/>
      <c r="H383" s="521" t="s">
        <v>573</v>
      </c>
      <c r="I383" s="521"/>
      <c r="J383" s="521"/>
      <c r="K383" s="521"/>
      <c r="L383" s="521"/>
      <c r="M383" s="521"/>
      <c r="N383" s="521"/>
      <c r="O383" s="521"/>
      <c r="P383" s="521"/>
      <c r="Q383" s="521"/>
      <c r="R383" s="521"/>
      <c r="S383" s="521"/>
      <c r="T383" s="521"/>
      <c r="U383" s="521"/>
      <c r="V383" s="521"/>
      <c r="W383" s="521"/>
      <c r="X383" s="521"/>
      <c r="Y383" s="521"/>
      <c r="Z383" s="521"/>
      <c r="AA383" s="521"/>
      <c r="AB383" s="521"/>
      <c r="AC383" s="521"/>
      <c r="AD383" s="521"/>
      <c r="AF383" s="38"/>
      <c r="AG383" s="121">
        <v>81</v>
      </c>
      <c r="AH383" s="457" t="s">
        <v>20</v>
      </c>
      <c r="AI383" s="458"/>
      <c r="AJ383" s="459"/>
      <c r="AK383" s="3"/>
      <c r="AL383" s="571" t="s">
        <v>691</v>
      </c>
      <c r="AM383" s="572"/>
      <c r="AN383" s="572"/>
      <c r="AO383" s="572"/>
      <c r="AP383" s="572"/>
      <c r="AQ383" s="573"/>
      <c r="AR383" s="452">
        <f>VLOOKUP(AH383,$CD$6:$CE$11,2,FALSE)</f>
        <v>0</v>
      </c>
    </row>
    <row r="384" spans="1:44" ht="27.75" customHeight="1" x14ac:dyDescent="0.65">
      <c r="A384" s="12" t="str">
        <f t="shared" si="6"/>
        <v/>
      </c>
      <c r="B384" s="616"/>
      <c r="C384" s="617"/>
      <c r="D384" s="617"/>
      <c r="E384" s="618"/>
      <c r="H384" s="521"/>
      <c r="I384" s="521"/>
      <c r="J384" s="521"/>
      <c r="K384" s="521"/>
      <c r="L384" s="521"/>
      <c r="M384" s="521"/>
      <c r="N384" s="521"/>
      <c r="O384" s="521"/>
      <c r="P384" s="521"/>
      <c r="Q384" s="521"/>
      <c r="R384" s="521"/>
      <c r="S384" s="521"/>
      <c r="T384" s="521"/>
      <c r="U384" s="521"/>
      <c r="V384" s="521"/>
      <c r="W384" s="521"/>
      <c r="X384" s="521"/>
      <c r="Y384" s="521"/>
      <c r="Z384" s="521"/>
      <c r="AA384" s="521"/>
      <c r="AB384" s="521"/>
      <c r="AC384" s="521"/>
      <c r="AD384" s="521"/>
      <c r="AF384" s="38"/>
      <c r="AK384" s="3"/>
      <c r="AL384" s="571"/>
      <c r="AM384" s="572"/>
      <c r="AN384" s="572"/>
      <c r="AO384" s="572"/>
      <c r="AP384" s="572"/>
      <c r="AQ384" s="573"/>
      <c r="AR384" s="452"/>
    </row>
    <row r="385" spans="1:44" ht="21.75" customHeight="1" x14ac:dyDescent="0.65">
      <c r="A385" s="12" t="str">
        <f t="shared" si="6"/>
        <v/>
      </c>
      <c r="B385" s="616"/>
      <c r="C385" s="617"/>
      <c r="D385" s="617"/>
      <c r="E385" s="618"/>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F385" s="38"/>
      <c r="AL385" s="571"/>
      <c r="AM385" s="572"/>
      <c r="AN385" s="572"/>
      <c r="AO385" s="572"/>
      <c r="AP385" s="572"/>
      <c r="AQ385" s="573"/>
      <c r="AR385" s="98"/>
    </row>
    <row r="386" spans="1:44" ht="27.75" customHeight="1" x14ac:dyDescent="0.65">
      <c r="A386" s="12" t="str">
        <f t="shared" si="6"/>
        <v/>
      </c>
      <c r="B386" s="99"/>
      <c r="C386" s="226"/>
      <c r="D386" s="226"/>
      <c r="E386" s="100"/>
      <c r="H386" s="456" t="s">
        <v>574</v>
      </c>
      <c r="I386" s="456"/>
      <c r="J386" s="456"/>
      <c r="K386" s="456"/>
      <c r="L386" s="456"/>
      <c r="M386" s="456"/>
      <c r="N386" s="456"/>
      <c r="O386" s="456"/>
      <c r="P386" s="456"/>
      <c r="Q386" s="456"/>
      <c r="R386" s="456"/>
      <c r="S386" s="456"/>
      <c r="T386" s="456"/>
      <c r="U386" s="456"/>
      <c r="V386" s="456"/>
      <c r="W386" s="456"/>
      <c r="X386" s="456"/>
      <c r="Y386" s="456"/>
      <c r="Z386" s="456"/>
      <c r="AA386" s="456"/>
      <c r="AB386" s="456"/>
      <c r="AC386" s="456"/>
      <c r="AD386" s="456"/>
      <c r="AF386" s="38"/>
      <c r="AL386" s="571"/>
      <c r="AM386" s="572"/>
      <c r="AN386" s="572"/>
      <c r="AO386" s="572"/>
      <c r="AP386" s="572"/>
      <c r="AQ386" s="573"/>
      <c r="AR386" s="98"/>
    </row>
    <row r="387" spans="1:44" ht="27.75" customHeight="1" x14ac:dyDescent="0.65">
      <c r="A387" s="12" t="str">
        <f t="shared" si="6"/>
        <v/>
      </c>
      <c r="B387" s="99"/>
      <c r="C387" s="226"/>
      <c r="D387" s="226"/>
      <c r="E387" s="100"/>
      <c r="H387" s="456"/>
      <c r="I387" s="456"/>
      <c r="J387" s="456"/>
      <c r="K387" s="456"/>
      <c r="L387" s="456"/>
      <c r="M387" s="456"/>
      <c r="N387" s="456"/>
      <c r="O387" s="456"/>
      <c r="P387" s="456"/>
      <c r="Q387" s="456"/>
      <c r="R387" s="456"/>
      <c r="S387" s="456"/>
      <c r="T387" s="456"/>
      <c r="U387" s="456"/>
      <c r="V387" s="456"/>
      <c r="W387" s="456"/>
      <c r="X387" s="456"/>
      <c r="Y387" s="456"/>
      <c r="Z387" s="456"/>
      <c r="AA387" s="456"/>
      <c r="AB387" s="456"/>
      <c r="AC387" s="456"/>
      <c r="AD387" s="456"/>
      <c r="AF387" s="38"/>
      <c r="AL387" s="571"/>
      <c r="AM387" s="572"/>
      <c r="AN387" s="572"/>
      <c r="AO387" s="572"/>
      <c r="AP387" s="572"/>
      <c r="AQ387" s="573"/>
      <c r="AR387" s="98"/>
    </row>
    <row r="388" spans="1:44" ht="18" customHeight="1" x14ac:dyDescent="0.65">
      <c r="A388" s="12" t="str">
        <f t="shared" si="6"/>
        <v/>
      </c>
      <c r="B388" s="99"/>
      <c r="C388" s="226"/>
      <c r="D388" s="226"/>
      <c r="E388" s="100"/>
      <c r="AF388" s="38"/>
      <c r="AL388" s="90"/>
      <c r="AM388" s="91"/>
      <c r="AN388" s="91"/>
      <c r="AO388" s="91"/>
      <c r="AP388" s="91"/>
      <c r="AQ388" s="92"/>
      <c r="AR388" s="98"/>
    </row>
    <row r="389" spans="1:44" ht="27.75" customHeight="1" x14ac:dyDescent="0.65">
      <c r="A389" s="12">
        <f t="shared" si="6"/>
        <v>82</v>
      </c>
      <c r="B389" s="99"/>
      <c r="C389" s="226"/>
      <c r="D389" s="226"/>
      <c r="E389" s="100"/>
      <c r="H389" s="8" t="s">
        <v>576</v>
      </c>
      <c r="I389" s="521" t="s">
        <v>578</v>
      </c>
      <c r="J389" s="521"/>
      <c r="K389" s="521"/>
      <c r="L389" s="521"/>
      <c r="M389" s="521"/>
      <c r="N389" s="521"/>
      <c r="O389" s="521"/>
      <c r="P389" s="521"/>
      <c r="Q389" s="521"/>
      <c r="R389" s="521"/>
      <c r="S389" s="521"/>
      <c r="T389" s="521"/>
      <c r="U389" s="521"/>
      <c r="V389" s="521"/>
      <c r="W389" s="521"/>
      <c r="X389" s="521"/>
      <c r="Y389" s="521"/>
      <c r="Z389" s="521"/>
      <c r="AA389" s="521"/>
      <c r="AB389" s="521"/>
      <c r="AC389" s="521"/>
      <c r="AD389" s="521"/>
      <c r="AF389" s="38"/>
      <c r="AG389" s="121">
        <v>82</v>
      </c>
      <c r="AH389" s="457" t="s">
        <v>20</v>
      </c>
      <c r="AI389" s="458"/>
      <c r="AJ389" s="459"/>
      <c r="AK389" s="3"/>
      <c r="AL389" s="571" t="s">
        <v>575</v>
      </c>
      <c r="AM389" s="572"/>
      <c r="AN389" s="572"/>
      <c r="AO389" s="572"/>
      <c r="AP389" s="572"/>
      <c r="AQ389" s="573"/>
      <c r="AR389" s="452">
        <f>VLOOKUP(AH389,$CD$6:$CE$11,2,FALSE)</f>
        <v>0</v>
      </c>
    </row>
    <row r="390" spans="1:44" ht="27.75" customHeight="1" x14ac:dyDescent="0.65">
      <c r="A390" s="12" t="str">
        <f t="shared" si="6"/>
        <v/>
      </c>
      <c r="B390" s="99"/>
      <c r="C390" s="226"/>
      <c r="D390" s="226"/>
      <c r="E390" s="100"/>
      <c r="H390" s="85"/>
      <c r="I390" s="521"/>
      <c r="J390" s="521"/>
      <c r="K390" s="521"/>
      <c r="L390" s="521"/>
      <c r="M390" s="521"/>
      <c r="N390" s="521"/>
      <c r="O390" s="521"/>
      <c r="P390" s="521"/>
      <c r="Q390" s="521"/>
      <c r="R390" s="521"/>
      <c r="S390" s="521"/>
      <c r="T390" s="521"/>
      <c r="U390" s="521"/>
      <c r="V390" s="521"/>
      <c r="W390" s="521"/>
      <c r="X390" s="521"/>
      <c r="Y390" s="521"/>
      <c r="Z390" s="521"/>
      <c r="AA390" s="521"/>
      <c r="AB390" s="521"/>
      <c r="AC390" s="521"/>
      <c r="AD390" s="521"/>
      <c r="AF390" s="38"/>
      <c r="AK390" s="3"/>
      <c r="AL390" s="571"/>
      <c r="AM390" s="572"/>
      <c r="AN390" s="572"/>
      <c r="AO390" s="572"/>
      <c r="AP390" s="572"/>
      <c r="AQ390" s="573"/>
      <c r="AR390" s="452"/>
    </row>
    <row r="391" spans="1:44" ht="18" customHeight="1" x14ac:dyDescent="0.65">
      <c r="A391" s="12" t="str">
        <f t="shared" si="6"/>
        <v/>
      </c>
      <c r="B391" s="99"/>
      <c r="C391" s="226"/>
      <c r="D391" s="226"/>
      <c r="E391" s="100"/>
      <c r="AF391" s="38"/>
      <c r="AL391" s="571"/>
      <c r="AM391" s="572"/>
      <c r="AN391" s="572"/>
      <c r="AO391" s="572"/>
      <c r="AP391" s="572"/>
      <c r="AQ391" s="573"/>
      <c r="AR391" s="98"/>
    </row>
    <row r="392" spans="1:44" ht="27.75" customHeight="1" x14ac:dyDescent="0.65">
      <c r="A392" s="12">
        <f t="shared" si="6"/>
        <v>83</v>
      </c>
      <c r="B392" s="99"/>
      <c r="C392" s="226"/>
      <c r="D392" s="226"/>
      <c r="E392" s="100"/>
      <c r="H392" s="8" t="s">
        <v>576</v>
      </c>
      <c r="I392" s="489" t="s">
        <v>577</v>
      </c>
      <c r="J392" s="489"/>
      <c r="K392" s="489"/>
      <c r="L392" s="489"/>
      <c r="M392" s="489"/>
      <c r="N392" s="489"/>
      <c r="O392" s="489"/>
      <c r="P392" s="489"/>
      <c r="Q392" s="489"/>
      <c r="R392" s="489"/>
      <c r="S392" s="489"/>
      <c r="T392" s="489"/>
      <c r="U392" s="489"/>
      <c r="V392" s="489"/>
      <c r="W392" s="489"/>
      <c r="X392" s="489"/>
      <c r="Y392" s="489"/>
      <c r="Z392" s="489"/>
      <c r="AA392" s="489"/>
      <c r="AB392" s="489"/>
      <c r="AC392" s="489"/>
      <c r="AD392" s="489"/>
      <c r="AF392" s="38"/>
      <c r="AG392" s="121">
        <v>83</v>
      </c>
      <c r="AH392" s="457" t="s">
        <v>20</v>
      </c>
      <c r="AI392" s="458"/>
      <c r="AJ392" s="459"/>
      <c r="AK392" s="3"/>
      <c r="AL392" s="53"/>
      <c r="AM392" s="54"/>
      <c r="AN392" s="54"/>
      <c r="AO392" s="54"/>
      <c r="AP392" s="54"/>
      <c r="AQ392" s="55"/>
      <c r="AR392" s="452">
        <f>VLOOKUP(AH392,$CD$6:$CE$11,2,FALSE)</f>
        <v>0</v>
      </c>
    </row>
    <row r="393" spans="1:44" ht="18" customHeight="1" x14ac:dyDescent="0.65">
      <c r="A393" s="12" t="str">
        <f t="shared" si="6"/>
        <v/>
      </c>
      <c r="B393" s="99"/>
      <c r="C393" s="226"/>
      <c r="D393" s="226"/>
      <c r="E393" s="100"/>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F393" s="38"/>
      <c r="AK393" s="3"/>
      <c r="AL393" s="53"/>
      <c r="AM393" s="54"/>
      <c r="AN393" s="54"/>
      <c r="AO393" s="54"/>
      <c r="AP393" s="54"/>
      <c r="AQ393" s="55"/>
      <c r="AR393" s="452"/>
    </row>
    <row r="394" spans="1:44" ht="27.75" customHeight="1" x14ac:dyDescent="0.65">
      <c r="A394" s="12">
        <f t="shared" si="6"/>
        <v>84</v>
      </c>
      <c r="B394" s="99"/>
      <c r="C394" s="226"/>
      <c r="D394" s="226"/>
      <c r="E394" s="100"/>
      <c r="H394" s="8" t="s">
        <v>576</v>
      </c>
      <c r="I394" s="521" t="s">
        <v>579</v>
      </c>
      <c r="J394" s="521"/>
      <c r="K394" s="521"/>
      <c r="L394" s="521"/>
      <c r="M394" s="521"/>
      <c r="N394" s="521"/>
      <c r="O394" s="521"/>
      <c r="P394" s="521"/>
      <c r="Q394" s="521"/>
      <c r="R394" s="521"/>
      <c r="S394" s="521"/>
      <c r="T394" s="521"/>
      <c r="U394" s="521"/>
      <c r="V394" s="521"/>
      <c r="W394" s="521"/>
      <c r="X394" s="521"/>
      <c r="Y394" s="521"/>
      <c r="Z394" s="521"/>
      <c r="AA394" s="521"/>
      <c r="AB394" s="521"/>
      <c r="AC394" s="521"/>
      <c r="AD394" s="521"/>
      <c r="AF394" s="38"/>
      <c r="AG394" s="121">
        <v>84</v>
      </c>
      <c r="AH394" s="457" t="s">
        <v>20</v>
      </c>
      <c r="AI394" s="458"/>
      <c r="AJ394" s="459"/>
      <c r="AK394" s="3"/>
      <c r="AL394" s="53"/>
      <c r="AM394" s="54"/>
      <c r="AN394" s="54"/>
      <c r="AO394" s="54"/>
      <c r="AP394" s="54"/>
      <c r="AQ394" s="55"/>
      <c r="AR394" s="452">
        <f>VLOOKUP(AH394,$CD$6:$CE$11,2,FALSE)</f>
        <v>0</v>
      </c>
    </row>
    <row r="395" spans="1:44" ht="27.75" customHeight="1" x14ac:dyDescent="0.65">
      <c r="A395" s="12" t="str">
        <f t="shared" si="6"/>
        <v/>
      </c>
      <c r="B395" s="99"/>
      <c r="C395" s="226"/>
      <c r="D395" s="226"/>
      <c r="E395" s="100"/>
      <c r="H395" s="56"/>
      <c r="I395" s="521"/>
      <c r="J395" s="521"/>
      <c r="K395" s="521"/>
      <c r="L395" s="521"/>
      <c r="M395" s="521"/>
      <c r="N395" s="521"/>
      <c r="O395" s="521"/>
      <c r="P395" s="521"/>
      <c r="Q395" s="521"/>
      <c r="R395" s="521"/>
      <c r="S395" s="521"/>
      <c r="T395" s="521"/>
      <c r="U395" s="521"/>
      <c r="V395" s="521"/>
      <c r="W395" s="521"/>
      <c r="X395" s="521"/>
      <c r="Y395" s="521"/>
      <c r="Z395" s="521"/>
      <c r="AA395" s="521"/>
      <c r="AB395" s="521"/>
      <c r="AC395" s="521"/>
      <c r="AD395" s="521"/>
      <c r="AF395" s="38"/>
      <c r="AK395" s="3"/>
      <c r="AL395" s="53"/>
      <c r="AM395" s="54"/>
      <c r="AN395" s="54"/>
      <c r="AO395" s="54"/>
      <c r="AP395" s="54"/>
      <c r="AQ395" s="55"/>
      <c r="AR395" s="452"/>
    </row>
    <row r="396" spans="1:44" ht="18" customHeight="1" x14ac:dyDescent="0.65">
      <c r="A396" s="12" t="str">
        <f t="shared" si="6"/>
        <v/>
      </c>
      <c r="B396" s="99"/>
      <c r="C396" s="226"/>
      <c r="D396" s="226"/>
      <c r="E396" s="100"/>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F396" s="38"/>
      <c r="AK396" s="3"/>
      <c r="AL396" s="53"/>
      <c r="AM396" s="54"/>
      <c r="AN396" s="54"/>
      <c r="AO396" s="54"/>
      <c r="AP396" s="54"/>
      <c r="AQ396" s="55"/>
      <c r="AR396" s="98"/>
    </row>
    <row r="397" spans="1:44" ht="27.75" customHeight="1" x14ac:dyDescent="0.65">
      <c r="A397" s="12">
        <f t="shared" si="6"/>
        <v>85</v>
      </c>
      <c r="B397" s="99"/>
      <c r="C397" s="226"/>
      <c r="D397" s="226"/>
      <c r="E397" s="100"/>
      <c r="H397" s="8" t="s">
        <v>576</v>
      </c>
      <c r="I397" s="489" t="s">
        <v>580</v>
      </c>
      <c r="J397" s="489"/>
      <c r="K397" s="489"/>
      <c r="L397" s="489"/>
      <c r="M397" s="489"/>
      <c r="N397" s="489"/>
      <c r="O397" s="489"/>
      <c r="P397" s="489"/>
      <c r="Q397" s="489"/>
      <c r="R397" s="489"/>
      <c r="S397" s="489"/>
      <c r="T397" s="489"/>
      <c r="U397" s="489"/>
      <c r="V397" s="489"/>
      <c r="W397" s="489"/>
      <c r="X397" s="489"/>
      <c r="Y397" s="489"/>
      <c r="Z397" s="489"/>
      <c r="AA397" s="489"/>
      <c r="AB397" s="489"/>
      <c r="AC397" s="489"/>
      <c r="AD397" s="489"/>
      <c r="AF397" s="38"/>
      <c r="AG397" s="121">
        <v>85</v>
      </c>
      <c r="AH397" s="457" t="s">
        <v>20</v>
      </c>
      <c r="AI397" s="458"/>
      <c r="AJ397" s="459"/>
      <c r="AK397" s="3"/>
      <c r="AL397" s="53"/>
      <c r="AM397" s="54"/>
      <c r="AN397" s="54"/>
      <c r="AO397" s="54"/>
      <c r="AP397" s="54"/>
      <c r="AQ397" s="55"/>
      <c r="AR397" s="452">
        <f>VLOOKUP(AH397,$CD$6:$CE$11,2,FALSE)</f>
        <v>0</v>
      </c>
    </row>
    <row r="398" spans="1:44" ht="18" customHeight="1" x14ac:dyDescent="0.65">
      <c r="A398" s="12" t="str">
        <f t="shared" si="6"/>
        <v/>
      </c>
      <c r="B398" s="99"/>
      <c r="C398" s="226"/>
      <c r="D398" s="226"/>
      <c r="E398" s="100"/>
      <c r="AF398" s="38"/>
      <c r="AK398" s="3"/>
      <c r="AL398" s="53"/>
      <c r="AM398" s="54"/>
      <c r="AN398" s="54"/>
      <c r="AO398" s="54"/>
      <c r="AP398" s="54"/>
      <c r="AQ398" s="55"/>
      <c r="AR398" s="452"/>
    </row>
    <row r="399" spans="1:44" ht="27.75" customHeight="1" x14ac:dyDescent="0.65">
      <c r="A399" s="12">
        <f t="shared" si="6"/>
        <v>86</v>
      </c>
      <c r="B399" s="99"/>
      <c r="C399" s="226"/>
      <c r="D399" s="226"/>
      <c r="E399" s="100"/>
      <c r="H399" s="8" t="s">
        <v>576</v>
      </c>
      <c r="I399" s="489" t="s">
        <v>581</v>
      </c>
      <c r="J399" s="489"/>
      <c r="K399" s="489"/>
      <c r="L399" s="489"/>
      <c r="M399" s="489"/>
      <c r="N399" s="489"/>
      <c r="O399" s="489"/>
      <c r="P399" s="489"/>
      <c r="Q399" s="489"/>
      <c r="R399" s="489"/>
      <c r="S399" s="489"/>
      <c r="T399" s="489"/>
      <c r="U399" s="489"/>
      <c r="V399" s="489"/>
      <c r="W399" s="489"/>
      <c r="X399" s="489"/>
      <c r="Y399" s="489"/>
      <c r="Z399" s="489"/>
      <c r="AA399" s="489"/>
      <c r="AB399" s="489"/>
      <c r="AC399" s="489"/>
      <c r="AD399" s="489"/>
      <c r="AF399" s="38"/>
      <c r="AG399" s="121">
        <v>86</v>
      </c>
      <c r="AH399" s="457" t="s">
        <v>20</v>
      </c>
      <c r="AI399" s="458"/>
      <c r="AJ399" s="459"/>
      <c r="AK399" s="3"/>
      <c r="AL399" s="53"/>
      <c r="AM399" s="54"/>
      <c r="AN399" s="54"/>
      <c r="AO399" s="54"/>
      <c r="AP399" s="54"/>
      <c r="AQ399" s="55"/>
      <c r="AR399" s="452">
        <f>VLOOKUP(AH399,$CD$6:$CE$11,2,FALSE)</f>
        <v>0</v>
      </c>
    </row>
    <row r="400" spans="1:44" ht="18" customHeight="1" x14ac:dyDescent="0.65">
      <c r="A400" s="12" t="str">
        <f t="shared" si="6"/>
        <v/>
      </c>
      <c r="B400" s="99"/>
      <c r="C400" s="226"/>
      <c r="D400" s="226"/>
      <c r="E400" s="100"/>
      <c r="AF400" s="38"/>
      <c r="AK400" s="3"/>
      <c r="AL400" s="53"/>
      <c r="AM400" s="54"/>
      <c r="AN400" s="54"/>
      <c r="AO400" s="54"/>
      <c r="AP400" s="54"/>
      <c r="AQ400" s="55"/>
      <c r="AR400" s="452"/>
    </row>
    <row r="401" spans="1:44" ht="18" customHeight="1" x14ac:dyDescent="0.65">
      <c r="A401" s="12" t="str">
        <f t="shared" si="6"/>
        <v/>
      </c>
      <c r="B401" s="99"/>
      <c r="C401" s="226"/>
      <c r="D401" s="226"/>
      <c r="E401" s="100"/>
      <c r="AF401" s="38"/>
      <c r="AL401" s="90"/>
      <c r="AM401" s="91"/>
      <c r="AN401" s="91"/>
      <c r="AO401" s="91"/>
      <c r="AP401" s="91"/>
      <c r="AQ401" s="92"/>
      <c r="AR401" s="98"/>
    </row>
    <row r="402" spans="1:44" ht="27.75" customHeight="1" x14ac:dyDescent="0.65">
      <c r="A402" s="12">
        <f t="shared" si="6"/>
        <v>87</v>
      </c>
      <c r="B402" s="99"/>
      <c r="C402" s="226"/>
      <c r="D402" s="226"/>
      <c r="E402" s="100"/>
      <c r="F402" s="492" t="s">
        <v>85</v>
      </c>
      <c r="G402" s="493"/>
      <c r="H402" s="668" t="s">
        <v>582</v>
      </c>
      <c r="I402" s="668"/>
      <c r="J402" s="668"/>
      <c r="K402" s="668"/>
      <c r="L402" s="668"/>
      <c r="M402" s="668"/>
      <c r="N402" s="668"/>
      <c r="O402" s="668"/>
      <c r="P402" s="668"/>
      <c r="Q402" s="668"/>
      <c r="R402" s="668"/>
      <c r="S402" s="668"/>
      <c r="T402" s="668"/>
      <c r="U402" s="668"/>
      <c r="V402" s="668"/>
      <c r="W402" s="668"/>
      <c r="X402" s="668"/>
      <c r="Y402" s="668"/>
      <c r="Z402" s="668"/>
      <c r="AA402" s="668"/>
      <c r="AB402" s="668"/>
      <c r="AC402" s="668"/>
      <c r="AD402" s="668"/>
      <c r="AF402" s="38"/>
      <c r="AG402" s="121">
        <v>87</v>
      </c>
      <c r="AH402" s="457" t="s">
        <v>20</v>
      </c>
      <c r="AI402" s="458"/>
      <c r="AJ402" s="459"/>
      <c r="AK402" s="3"/>
      <c r="AL402" s="571" t="s">
        <v>690</v>
      </c>
      <c r="AM402" s="572"/>
      <c r="AN402" s="572"/>
      <c r="AO402" s="572"/>
      <c r="AP402" s="572"/>
      <c r="AQ402" s="573"/>
      <c r="AR402" s="452">
        <f>VLOOKUP(AH402,$CD$6:$CE$11,2,FALSE)</f>
        <v>0</v>
      </c>
    </row>
    <row r="403" spans="1:44" ht="27.75" customHeight="1" x14ac:dyDescent="0.65">
      <c r="A403" s="12" t="str">
        <f t="shared" si="6"/>
        <v/>
      </c>
      <c r="B403" s="99"/>
      <c r="C403" s="226"/>
      <c r="D403" s="226"/>
      <c r="E403" s="100"/>
      <c r="H403" s="668"/>
      <c r="I403" s="668"/>
      <c r="J403" s="668"/>
      <c r="K403" s="668"/>
      <c r="L403" s="668"/>
      <c r="M403" s="668"/>
      <c r="N403" s="668"/>
      <c r="O403" s="668"/>
      <c r="P403" s="668"/>
      <c r="Q403" s="668"/>
      <c r="R403" s="668"/>
      <c r="S403" s="668"/>
      <c r="T403" s="668"/>
      <c r="U403" s="668"/>
      <c r="V403" s="668"/>
      <c r="W403" s="668"/>
      <c r="X403" s="668"/>
      <c r="Y403" s="668"/>
      <c r="Z403" s="668"/>
      <c r="AA403" s="668"/>
      <c r="AB403" s="668"/>
      <c r="AC403" s="668"/>
      <c r="AD403" s="668"/>
      <c r="AF403" s="38"/>
      <c r="AK403" s="3"/>
      <c r="AL403" s="571"/>
      <c r="AM403" s="572"/>
      <c r="AN403" s="572"/>
      <c r="AO403" s="572"/>
      <c r="AP403" s="572"/>
      <c r="AQ403" s="573"/>
      <c r="AR403" s="452"/>
    </row>
    <row r="404" spans="1:44" ht="17.25" customHeight="1" x14ac:dyDescent="0.65">
      <c r="A404" s="12" t="str">
        <f t="shared" si="6"/>
        <v/>
      </c>
      <c r="B404" s="99"/>
      <c r="C404" s="226"/>
      <c r="D404" s="226"/>
      <c r="E404" s="100"/>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F404" s="38"/>
      <c r="AL404" s="571"/>
      <c r="AM404" s="572"/>
      <c r="AN404" s="572"/>
      <c r="AO404" s="572"/>
      <c r="AP404" s="572"/>
      <c r="AQ404" s="573"/>
      <c r="AR404" s="98"/>
    </row>
    <row r="405" spans="1:44" ht="27.75" customHeight="1" x14ac:dyDescent="0.65">
      <c r="A405" s="12" t="str">
        <f t="shared" si="6"/>
        <v/>
      </c>
      <c r="B405" s="99"/>
      <c r="C405" s="226"/>
      <c r="D405" s="226"/>
      <c r="E405" s="100"/>
      <c r="H405" s="456" t="s">
        <v>584</v>
      </c>
      <c r="I405" s="456"/>
      <c r="J405" s="456"/>
      <c r="K405" s="456"/>
      <c r="L405" s="456"/>
      <c r="M405" s="456"/>
      <c r="N405" s="456"/>
      <c r="O405" s="456"/>
      <c r="P405" s="456"/>
      <c r="Q405" s="456"/>
      <c r="R405" s="456"/>
      <c r="S405" s="456"/>
      <c r="T405" s="456"/>
      <c r="U405" s="456"/>
      <c r="V405" s="456"/>
      <c r="W405" s="456"/>
      <c r="X405" s="456"/>
      <c r="Y405" s="456"/>
      <c r="Z405" s="456"/>
      <c r="AA405" s="456"/>
      <c r="AB405" s="456"/>
      <c r="AC405" s="456"/>
      <c r="AD405" s="456"/>
      <c r="AF405" s="38"/>
      <c r="AL405" s="571"/>
      <c r="AM405" s="572"/>
      <c r="AN405" s="572"/>
      <c r="AO405" s="572"/>
      <c r="AP405" s="572"/>
      <c r="AQ405" s="573"/>
      <c r="AR405" s="98"/>
    </row>
    <row r="406" spans="1:44" ht="27.75" customHeight="1" x14ac:dyDescent="0.65">
      <c r="A406" s="12" t="str">
        <f t="shared" si="6"/>
        <v/>
      </c>
      <c r="B406" s="99"/>
      <c r="C406" s="226"/>
      <c r="D406" s="226"/>
      <c r="E406" s="100"/>
      <c r="H406" s="456"/>
      <c r="I406" s="456"/>
      <c r="J406" s="456"/>
      <c r="K406" s="456"/>
      <c r="L406" s="456"/>
      <c r="M406" s="456"/>
      <c r="N406" s="456"/>
      <c r="O406" s="456"/>
      <c r="P406" s="456"/>
      <c r="Q406" s="456"/>
      <c r="R406" s="456"/>
      <c r="S406" s="456"/>
      <c r="T406" s="456"/>
      <c r="U406" s="456"/>
      <c r="V406" s="456"/>
      <c r="W406" s="456"/>
      <c r="X406" s="456"/>
      <c r="Y406" s="456"/>
      <c r="Z406" s="456"/>
      <c r="AA406" s="456"/>
      <c r="AB406" s="456"/>
      <c r="AC406" s="456"/>
      <c r="AD406" s="456"/>
      <c r="AF406" s="38"/>
      <c r="AL406" s="90"/>
      <c r="AM406" s="91"/>
      <c r="AN406" s="91"/>
      <c r="AO406" s="91"/>
      <c r="AP406" s="91"/>
      <c r="AQ406" s="92"/>
      <c r="AR406" s="98"/>
    </row>
    <row r="407" spans="1:44" ht="17.25" customHeight="1" x14ac:dyDescent="0.65">
      <c r="A407" s="12" t="str">
        <f t="shared" si="6"/>
        <v/>
      </c>
      <c r="B407" s="99"/>
      <c r="C407" s="226"/>
      <c r="D407" s="226"/>
      <c r="E407" s="100"/>
      <c r="AF407" s="38"/>
      <c r="AL407" s="90"/>
      <c r="AM407" s="91"/>
      <c r="AN407" s="91"/>
      <c r="AO407" s="91"/>
      <c r="AP407" s="91"/>
      <c r="AQ407" s="92"/>
      <c r="AR407" s="98"/>
    </row>
    <row r="408" spans="1:44" ht="27.75" customHeight="1" x14ac:dyDescent="0.65">
      <c r="A408" s="12">
        <f t="shared" si="6"/>
        <v>88</v>
      </c>
      <c r="B408" s="99"/>
      <c r="C408" s="226"/>
      <c r="D408" s="226"/>
      <c r="E408" s="100"/>
      <c r="F408" s="492" t="s">
        <v>213</v>
      </c>
      <c r="G408" s="493"/>
      <c r="H408" s="500" t="s">
        <v>585</v>
      </c>
      <c r="I408" s="500"/>
      <c r="J408" s="500"/>
      <c r="K408" s="500"/>
      <c r="L408" s="500"/>
      <c r="M408" s="500"/>
      <c r="N408" s="500"/>
      <c r="O408" s="500"/>
      <c r="P408" s="500"/>
      <c r="Q408" s="500"/>
      <c r="R408" s="500"/>
      <c r="S408" s="500"/>
      <c r="T408" s="500"/>
      <c r="U408" s="500"/>
      <c r="V408" s="500"/>
      <c r="W408" s="500"/>
      <c r="X408" s="500"/>
      <c r="Y408" s="500"/>
      <c r="Z408" s="500"/>
      <c r="AA408" s="500"/>
      <c r="AB408" s="500"/>
      <c r="AC408" s="500"/>
      <c r="AD408" s="500"/>
      <c r="AF408" s="38"/>
      <c r="AG408" s="121">
        <v>88</v>
      </c>
      <c r="AH408" s="457" t="s">
        <v>20</v>
      </c>
      <c r="AI408" s="458"/>
      <c r="AJ408" s="459"/>
      <c r="AK408" s="3"/>
      <c r="AL408" s="571" t="s">
        <v>689</v>
      </c>
      <c r="AM408" s="572"/>
      <c r="AN408" s="572"/>
      <c r="AO408" s="572"/>
      <c r="AP408" s="572"/>
      <c r="AQ408" s="573"/>
      <c r="AR408" s="452">
        <f>VLOOKUP(AH408,$CD$6:$CE$11,2,FALSE)</f>
        <v>0</v>
      </c>
    </row>
    <row r="409" spans="1:44" ht="27.75" customHeight="1" x14ac:dyDescent="0.65">
      <c r="A409" s="12" t="str">
        <f t="shared" si="6"/>
        <v/>
      </c>
      <c r="B409" s="99"/>
      <c r="C409" s="226"/>
      <c r="D409" s="226"/>
      <c r="E409" s="100"/>
      <c r="H409" s="500"/>
      <c r="I409" s="500"/>
      <c r="J409" s="500"/>
      <c r="K409" s="500"/>
      <c r="L409" s="500"/>
      <c r="M409" s="500"/>
      <c r="N409" s="500"/>
      <c r="O409" s="500"/>
      <c r="P409" s="500"/>
      <c r="Q409" s="500"/>
      <c r="R409" s="500"/>
      <c r="S409" s="500"/>
      <c r="T409" s="500"/>
      <c r="U409" s="500"/>
      <c r="V409" s="500"/>
      <c r="W409" s="500"/>
      <c r="X409" s="500"/>
      <c r="Y409" s="500"/>
      <c r="Z409" s="500"/>
      <c r="AA409" s="500"/>
      <c r="AB409" s="500"/>
      <c r="AC409" s="500"/>
      <c r="AD409" s="500"/>
      <c r="AF409" s="38"/>
      <c r="AK409" s="3"/>
      <c r="AL409" s="571"/>
      <c r="AM409" s="572"/>
      <c r="AN409" s="572"/>
      <c r="AO409" s="572"/>
      <c r="AP409" s="572"/>
      <c r="AQ409" s="573"/>
      <c r="AR409" s="452"/>
    </row>
    <row r="410" spans="1:44" ht="27.75" customHeight="1" x14ac:dyDescent="0.65">
      <c r="A410" s="12" t="str">
        <f t="shared" si="6"/>
        <v/>
      </c>
      <c r="B410" s="99"/>
      <c r="C410" s="226"/>
      <c r="D410" s="226"/>
      <c r="E410" s="100"/>
      <c r="H410" s="500"/>
      <c r="I410" s="500"/>
      <c r="J410" s="500"/>
      <c r="K410" s="500"/>
      <c r="L410" s="500"/>
      <c r="M410" s="500"/>
      <c r="N410" s="500"/>
      <c r="O410" s="500"/>
      <c r="P410" s="500"/>
      <c r="Q410" s="500"/>
      <c r="R410" s="500"/>
      <c r="S410" s="500"/>
      <c r="T410" s="500"/>
      <c r="U410" s="500"/>
      <c r="V410" s="500"/>
      <c r="W410" s="500"/>
      <c r="X410" s="500"/>
      <c r="Y410" s="500"/>
      <c r="Z410" s="500"/>
      <c r="AA410" s="500"/>
      <c r="AB410" s="500"/>
      <c r="AC410" s="500"/>
      <c r="AD410" s="500"/>
      <c r="AF410" s="38"/>
      <c r="AL410" s="571"/>
      <c r="AM410" s="572"/>
      <c r="AN410" s="572"/>
      <c r="AO410" s="572"/>
      <c r="AP410" s="572"/>
      <c r="AQ410" s="573"/>
      <c r="AR410" s="98"/>
    </row>
    <row r="411" spans="1:44" ht="17.25" customHeight="1" x14ac:dyDescent="0.65">
      <c r="A411" s="12" t="str">
        <f t="shared" si="6"/>
        <v/>
      </c>
      <c r="B411" s="99"/>
      <c r="C411" s="226"/>
      <c r="D411" s="226"/>
      <c r="E411" s="100"/>
      <c r="AF411" s="38"/>
      <c r="AL411" s="571"/>
      <c r="AM411" s="572"/>
      <c r="AN411" s="572"/>
      <c r="AO411" s="572"/>
      <c r="AP411" s="572"/>
      <c r="AQ411" s="573"/>
      <c r="AR411" s="98"/>
    </row>
    <row r="412" spans="1:44" ht="17.25" customHeight="1" x14ac:dyDescent="0.65">
      <c r="A412" s="12" t="str">
        <f t="shared" si="6"/>
        <v/>
      </c>
      <c r="B412" s="99"/>
      <c r="C412" s="226"/>
      <c r="D412" s="226"/>
      <c r="E412" s="100"/>
      <c r="AF412" s="38"/>
      <c r="AL412" s="571"/>
      <c r="AM412" s="572"/>
      <c r="AN412" s="572"/>
      <c r="AO412" s="572"/>
      <c r="AP412" s="572"/>
      <c r="AQ412" s="573"/>
      <c r="AR412" s="98"/>
    </row>
    <row r="413" spans="1:44" ht="27.75" customHeight="1" x14ac:dyDescent="0.65">
      <c r="A413" s="12">
        <f t="shared" si="6"/>
        <v>89</v>
      </c>
      <c r="B413" s="99"/>
      <c r="C413" s="226"/>
      <c r="D413" s="226"/>
      <c r="E413" s="100"/>
      <c r="H413" s="500" t="s">
        <v>586</v>
      </c>
      <c r="I413" s="500"/>
      <c r="J413" s="500"/>
      <c r="K413" s="500"/>
      <c r="L413" s="500"/>
      <c r="M413" s="500"/>
      <c r="N413" s="500"/>
      <c r="O413" s="500"/>
      <c r="P413" s="500"/>
      <c r="Q413" s="500"/>
      <c r="R413" s="500"/>
      <c r="S413" s="500"/>
      <c r="T413" s="500"/>
      <c r="U413" s="500"/>
      <c r="V413" s="500"/>
      <c r="W413" s="500"/>
      <c r="X413" s="500"/>
      <c r="Y413" s="500"/>
      <c r="Z413" s="500"/>
      <c r="AA413" s="500"/>
      <c r="AB413" s="500"/>
      <c r="AC413" s="500"/>
      <c r="AD413" s="500"/>
      <c r="AF413" s="38"/>
      <c r="AG413" s="121">
        <v>89</v>
      </c>
      <c r="AH413" s="457" t="s">
        <v>20</v>
      </c>
      <c r="AI413" s="458"/>
      <c r="AJ413" s="459"/>
      <c r="AK413" s="3"/>
      <c r="AL413" s="53"/>
      <c r="AM413" s="54"/>
      <c r="AN413" s="54"/>
      <c r="AO413" s="54"/>
      <c r="AP413" s="54"/>
      <c r="AQ413" s="55"/>
      <c r="AR413" s="452">
        <f>VLOOKUP(AH413,$CD$6:$CE$11,2,FALSE)</f>
        <v>0</v>
      </c>
    </row>
    <row r="414" spans="1:44" ht="27.75" customHeight="1" x14ac:dyDescent="0.65">
      <c r="A414" s="12" t="str">
        <f t="shared" si="6"/>
        <v/>
      </c>
      <c r="B414" s="99"/>
      <c r="C414" s="226"/>
      <c r="D414" s="226"/>
      <c r="E414" s="100"/>
      <c r="H414" s="500"/>
      <c r="I414" s="500"/>
      <c r="J414" s="500"/>
      <c r="K414" s="500"/>
      <c r="L414" s="500"/>
      <c r="M414" s="500"/>
      <c r="N414" s="500"/>
      <c r="O414" s="500"/>
      <c r="P414" s="500"/>
      <c r="Q414" s="500"/>
      <c r="R414" s="500"/>
      <c r="S414" s="500"/>
      <c r="T414" s="500"/>
      <c r="U414" s="500"/>
      <c r="V414" s="500"/>
      <c r="W414" s="500"/>
      <c r="X414" s="500"/>
      <c r="Y414" s="500"/>
      <c r="Z414" s="500"/>
      <c r="AA414" s="500"/>
      <c r="AB414" s="500"/>
      <c r="AC414" s="500"/>
      <c r="AD414" s="500"/>
      <c r="AF414" s="38"/>
      <c r="AK414" s="3"/>
      <c r="AL414" s="53"/>
      <c r="AM414" s="54"/>
      <c r="AN414" s="54"/>
      <c r="AO414" s="54"/>
      <c r="AP414" s="54"/>
      <c r="AQ414" s="55"/>
      <c r="AR414" s="452"/>
    </row>
    <row r="415" spans="1:44" ht="27.75" customHeight="1" x14ac:dyDescent="0.65">
      <c r="A415" s="12" t="str">
        <f t="shared" si="6"/>
        <v/>
      </c>
      <c r="B415" s="99"/>
      <c r="C415" s="226"/>
      <c r="D415" s="226"/>
      <c r="E415" s="100"/>
      <c r="H415" s="500"/>
      <c r="I415" s="500"/>
      <c r="J415" s="500"/>
      <c r="K415" s="500"/>
      <c r="L415" s="500"/>
      <c r="M415" s="500"/>
      <c r="N415" s="500"/>
      <c r="O415" s="500"/>
      <c r="P415" s="500"/>
      <c r="Q415" s="500"/>
      <c r="R415" s="500"/>
      <c r="S415" s="500"/>
      <c r="T415" s="500"/>
      <c r="U415" s="500"/>
      <c r="V415" s="500"/>
      <c r="W415" s="500"/>
      <c r="X415" s="500"/>
      <c r="Y415" s="500"/>
      <c r="Z415" s="500"/>
      <c r="AA415" s="500"/>
      <c r="AB415" s="500"/>
      <c r="AC415" s="500"/>
      <c r="AD415" s="500"/>
      <c r="AF415" s="38"/>
      <c r="AL415" s="90"/>
      <c r="AM415" s="91"/>
      <c r="AN415" s="91"/>
      <c r="AO415" s="91"/>
      <c r="AP415" s="91"/>
      <c r="AQ415" s="92"/>
      <c r="AR415" s="98"/>
    </row>
    <row r="416" spans="1:44" ht="17.25" customHeight="1" x14ac:dyDescent="0.65">
      <c r="A416" s="12" t="str">
        <f t="shared" ref="A416:A479" si="7">IF(AG416=0,"",AG416)</f>
        <v/>
      </c>
      <c r="B416" s="99"/>
      <c r="C416" s="226"/>
      <c r="D416" s="226"/>
      <c r="E416" s="100"/>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F416" s="38"/>
      <c r="AL416" s="90"/>
      <c r="AM416" s="91"/>
      <c r="AN416" s="91"/>
      <c r="AO416" s="91"/>
      <c r="AP416" s="91"/>
      <c r="AQ416" s="92"/>
      <c r="AR416" s="98"/>
    </row>
    <row r="417" spans="1:44" ht="27.75" customHeight="1" x14ac:dyDescent="0.65">
      <c r="A417" s="12">
        <f t="shared" si="7"/>
        <v>90</v>
      </c>
      <c r="B417" s="99"/>
      <c r="C417" s="226"/>
      <c r="D417" s="226"/>
      <c r="E417" s="100"/>
      <c r="H417" s="8" t="s">
        <v>587</v>
      </c>
      <c r="AF417" s="38"/>
      <c r="AG417" s="121">
        <v>90</v>
      </c>
      <c r="AH417" s="457" t="s">
        <v>20</v>
      </c>
      <c r="AI417" s="458"/>
      <c r="AJ417" s="459"/>
      <c r="AK417" s="3"/>
      <c r="AL417" s="53"/>
      <c r="AM417" s="54"/>
      <c r="AN417" s="54"/>
      <c r="AO417" s="54"/>
      <c r="AP417" s="54"/>
      <c r="AQ417" s="55"/>
      <c r="AR417" s="452">
        <f>VLOOKUP(AH417,$CD$6:$CE$11,2,FALSE)</f>
        <v>0</v>
      </c>
    </row>
    <row r="418" spans="1:44" ht="17.25" customHeight="1" x14ac:dyDescent="0.65">
      <c r="A418" s="12" t="str">
        <f t="shared" si="7"/>
        <v/>
      </c>
      <c r="B418" s="99"/>
      <c r="C418" s="226"/>
      <c r="D418" s="226"/>
      <c r="E418" s="100"/>
      <c r="AF418" s="38"/>
      <c r="AK418" s="3"/>
      <c r="AL418" s="53"/>
      <c r="AM418" s="54"/>
      <c r="AN418" s="54"/>
      <c r="AO418" s="54"/>
      <c r="AP418" s="54"/>
      <c r="AQ418" s="55"/>
      <c r="AR418" s="452"/>
    </row>
    <row r="419" spans="1:44" ht="27.75" customHeight="1" x14ac:dyDescent="0.65">
      <c r="A419" s="12" t="str">
        <f t="shared" si="7"/>
        <v/>
      </c>
      <c r="B419" s="99"/>
      <c r="C419" s="226"/>
      <c r="D419" s="226"/>
      <c r="E419" s="100"/>
      <c r="H419" s="8" t="s">
        <v>576</v>
      </c>
      <c r="I419" s="468" t="s">
        <v>588</v>
      </c>
      <c r="J419" s="468"/>
      <c r="K419" s="468"/>
      <c r="L419" s="468"/>
      <c r="M419" s="468"/>
      <c r="N419" s="468"/>
      <c r="O419" s="468"/>
      <c r="P419" s="468"/>
      <c r="Q419" s="468"/>
      <c r="R419" s="468"/>
      <c r="S419" s="468"/>
      <c r="T419" s="468"/>
      <c r="U419" s="468"/>
      <c r="V419" s="468"/>
      <c r="W419" s="468"/>
      <c r="X419" s="468"/>
      <c r="Y419" s="468"/>
      <c r="Z419" s="468"/>
      <c r="AA419" s="468"/>
      <c r="AB419" s="468"/>
      <c r="AC419" s="468"/>
      <c r="AD419" s="468"/>
      <c r="AF419" s="38"/>
      <c r="AL419" s="90"/>
      <c r="AM419" s="91"/>
      <c r="AN419" s="91"/>
      <c r="AO419" s="91"/>
      <c r="AP419" s="91"/>
      <c r="AQ419" s="92"/>
      <c r="AR419" s="98"/>
    </row>
    <row r="420" spans="1:44" ht="17.25" customHeight="1" thickBot="1" x14ac:dyDescent="0.7">
      <c r="A420" s="12" t="str">
        <f t="shared" si="7"/>
        <v/>
      </c>
      <c r="B420" s="99"/>
      <c r="C420" s="226"/>
      <c r="D420" s="226"/>
      <c r="E420" s="100"/>
      <c r="AF420" s="38"/>
      <c r="AL420" s="90"/>
      <c r="AM420" s="91"/>
      <c r="AN420" s="91"/>
      <c r="AO420" s="91"/>
      <c r="AP420" s="91"/>
      <c r="AQ420" s="92"/>
      <c r="AR420" s="98"/>
    </row>
    <row r="421" spans="1:44" ht="27.75" customHeight="1" thickBot="1" x14ac:dyDescent="0.7">
      <c r="A421" s="12" t="str">
        <f t="shared" si="7"/>
        <v/>
      </c>
      <c r="B421" s="99"/>
      <c r="C421" s="226"/>
      <c r="D421" s="226"/>
      <c r="E421" s="100"/>
      <c r="I421" s="901" t="s">
        <v>589</v>
      </c>
      <c r="J421" s="902"/>
      <c r="K421" s="902"/>
      <c r="L421" s="903"/>
      <c r="M421" s="595" t="s">
        <v>593</v>
      </c>
      <c r="N421" s="596"/>
      <c r="O421" s="596"/>
      <c r="P421" s="596"/>
      <c r="Q421" s="596"/>
      <c r="R421" s="597"/>
      <c r="S421" s="596" t="s">
        <v>594</v>
      </c>
      <c r="T421" s="596"/>
      <c r="U421" s="596"/>
      <c r="V421" s="596"/>
      <c r="W421" s="596"/>
      <c r="X421" s="597"/>
      <c r="AF421" s="38"/>
      <c r="AL421" s="90"/>
      <c r="AM421" s="91"/>
      <c r="AN421" s="91"/>
      <c r="AO421" s="91"/>
      <c r="AP421" s="91"/>
      <c r="AQ421" s="92"/>
      <c r="AR421" s="98"/>
    </row>
    <row r="422" spans="1:44" ht="27.75" customHeight="1" x14ac:dyDescent="0.65">
      <c r="A422" s="12" t="str">
        <f t="shared" si="7"/>
        <v/>
      </c>
      <c r="B422" s="99"/>
      <c r="C422" s="226"/>
      <c r="D422" s="226"/>
      <c r="E422" s="100"/>
      <c r="I422" s="904" t="s">
        <v>590</v>
      </c>
      <c r="J422" s="905"/>
      <c r="K422" s="905"/>
      <c r="L422" s="906"/>
      <c r="M422" s="591"/>
      <c r="N422" s="592"/>
      <c r="O422" s="592"/>
      <c r="P422" s="592"/>
      <c r="Q422" s="592"/>
      <c r="R422" s="234" t="s">
        <v>595</v>
      </c>
      <c r="S422" s="598"/>
      <c r="T422" s="599"/>
      <c r="U422" s="599"/>
      <c r="V422" s="599"/>
      <c r="W422" s="599"/>
      <c r="X422" s="600"/>
      <c r="AF422" s="38"/>
      <c r="AL422" s="90"/>
      <c r="AM422" s="91"/>
      <c r="AN422" s="91"/>
      <c r="AO422" s="91"/>
      <c r="AP422" s="91"/>
      <c r="AQ422" s="92"/>
      <c r="AR422" s="98"/>
    </row>
    <row r="423" spans="1:44" ht="27.75" customHeight="1" x14ac:dyDescent="0.65">
      <c r="A423" s="12" t="str">
        <f t="shared" si="7"/>
        <v/>
      </c>
      <c r="B423" s="99"/>
      <c r="C423" s="226"/>
      <c r="D423" s="226"/>
      <c r="E423" s="100"/>
      <c r="I423" s="638" t="s">
        <v>591</v>
      </c>
      <c r="J423" s="907"/>
      <c r="K423" s="907"/>
      <c r="L423" s="639"/>
      <c r="M423" s="593"/>
      <c r="N423" s="594"/>
      <c r="O423" s="594"/>
      <c r="P423" s="594"/>
      <c r="Q423" s="594"/>
      <c r="R423" s="181" t="s">
        <v>595</v>
      </c>
      <c r="S423" s="593"/>
      <c r="T423" s="594"/>
      <c r="U423" s="594"/>
      <c r="V423" s="594"/>
      <c r="W423" s="594"/>
      <c r="X423" s="181" t="s">
        <v>595</v>
      </c>
      <c r="AF423" s="38"/>
      <c r="AL423" s="90"/>
      <c r="AM423" s="91"/>
      <c r="AN423" s="91"/>
      <c r="AO423" s="91"/>
      <c r="AP423" s="91"/>
      <c r="AQ423" s="92"/>
      <c r="AR423" s="98"/>
    </row>
    <row r="424" spans="1:44" ht="27.75" customHeight="1" thickBot="1" x14ac:dyDescent="0.7">
      <c r="A424" s="12" t="str">
        <f t="shared" si="7"/>
        <v/>
      </c>
      <c r="B424" s="99"/>
      <c r="C424" s="226"/>
      <c r="D424" s="226"/>
      <c r="E424" s="100"/>
      <c r="I424" s="640" t="s">
        <v>592</v>
      </c>
      <c r="J424" s="908"/>
      <c r="K424" s="908"/>
      <c r="L424" s="641"/>
      <c r="M424" s="898"/>
      <c r="N424" s="899"/>
      <c r="O424" s="899"/>
      <c r="P424" s="899"/>
      <c r="Q424" s="899"/>
      <c r="R424" s="900"/>
      <c r="S424" s="609"/>
      <c r="T424" s="610"/>
      <c r="U424" s="610"/>
      <c r="V424" s="610"/>
      <c r="W424" s="610"/>
      <c r="X424" s="182" t="s">
        <v>595</v>
      </c>
      <c r="AF424" s="38"/>
      <c r="AL424" s="90"/>
      <c r="AM424" s="91"/>
      <c r="AN424" s="91"/>
      <c r="AO424" s="91"/>
      <c r="AP424" s="91"/>
      <c r="AQ424" s="92"/>
      <c r="AR424" s="98"/>
    </row>
    <row r="425" spans="1:44" ht="17.25" customHeight="1" x14ac:dyDescent="0.65">
      <c r="A425" s="12" t="str">
        <f t="shared" si="7"/>
        <v/>
      </c>
      <c r="B425" s="99"/>
      <c r="C425" s="226"/>
      <c r="D425" s="226"/>
      <c r="E425" s="100"/>
      <c r="AF425" s="38"/>
      <c r="AL425" s="90"/>
      <c r="AM425" s="91"/>
      <c r="AN425" s="91"/>
      <c r="AO425" s="91"/>
      <c r="AP425" s="91"/>
      <c r="AQ425" s="92"/>
      <c r="AR425" s="98"/>
    </row>
    <row r="426" spans="1:44" ht="27.75" customHeight="1" x14ac:dyDescent="0.65">
      <c r="A426" s="12">
        <f t="shared" si="7"/>
        <v>91</v>
      </c>
      <c r="B426" s="99"/>
      <c r="C426" s="226"/>
      <c r="D426" s="226"/>
      <c r="E426" s="100"/>
      <c r="F426" s="492" t="s">
        <v>214</v>
      </c>
      <c r="G426" s="493"/>
      <c r="H426" s="521" t="s">
        <v>596</v>
      </c>
      <c r="I426" s="521"/>
      <c r="J426" s="521"/>
      <c r="K426" s="521"/>
      <c r="L426" s="521"/>
      <c r="M426" s="521"/>
      <c r="N426" s="521"/>
      <c r="O426" s="521"/>
      <c r="P426" s="521"/>
      <c r="Q426" s="521"/>
      <c r="R426" s="521"/>
      <c r="S426" s="521"/>
      <c r="T426" s="521"/>
      <c r="U426" s="521"/>
      <c r="V426" s="521"/>
      <c r="W426" s="521"/>
      <c r="X426" s="521"/>
      <c r="Y426" s="521"/>
      <c r="Z426" s="521"/>
      <c r="AA426" s="521"/>
      <c r="AB426" s="521"/>
      <c r="AC426" s="521"/>
      <c r="AD426" s="521"/>
      <c r="AF426" s="38"/>
      <c r="AG426" s="121">
        <v>91</v>
      </c>
      <c r="AH426" s="457" t="s">
        <v>20</v>
      </c>
      <c r="AI426" s="458"/>
      <c r="AJ426" s="459"/>
      <c r="AK426" s="3"/>
      <c r="AL426" s="571" t="s">
        <v>688</v>
      </c>
      <c r="AM426" s="572"/>
      <c r="AN426" s="572"/>
      <c r="AO426" s="572"/>
      <c r="AP426" s="572"/>
      <c r="AQ426" s="573"/>
      <c r="AR426" s="452">
        <f>VLOOKUP(AH426,$CD$6:$CE$11,2,FALSE)</f>
        <v>0</v>
      </c>
    </row>
    <row r="427" spans="1:44" ht="27.75" customHeight="1" x14ac:dyDescent="0.65">
      <c r="A427" s="12" t="str">
        <f t="shared" si="7"/>
        <v/>
      </c>
      <c r="B427" s="99"/>
      <c r="C427" s="226"/>
      <c r="D427" s="226"/>
      <c r="E427" s="100"/>
      <c r="H427" s="521"/>
      <c r="I427" s="521"/>
      <c r="J427" s="521"/>
      <c r="K427" s="521"/>
      <c r="L427" s="521"/>
      <c r="M427" s="521"/>
      <c r="N427" s="521"/>
      <c r="O427" s="521"/>
      <c r="P427" s="521"/>
      <c r="Q427" s="521"/>
      <c r="R427" s="521"/>
      <c r="S427" s="521"/>
      <c r="T427" s="521"/>
      <c r="U427" s="521"/>
      <c r="V427" s="521"/>
      <c r="W427" s="521"/>
      <c r="X427" s="521"/>
      <c r="Y427" s="521"/>
      <c r="Z427" s="521"/>
      <c r="AA427" s="521"/>
      <c r="AB427" s="521"/>
      <c r="AC427" s="521"/>
      <c r="AD427" s="521"/>
      <c r="AF427" s="38"/>
      <c r="AK427" s="3"/>
      <c r="AL427" s="571"/>
      <c r="AM427" s="572"/>
      <c r="AN427" s="572"/>
      <c r="AO427" s="572"/>
      <c r="AP427" s="572"/>
      <c r="AQ427" s="573"/>
      <c r="AR427" s="452"/>
    </row>
    <row r="428" spans="1:44" ht="17.25" customHeight="1" x14ac:dyDescent="0.65">
      <c r="A428" s="12" t="str">
        <f t="shared" si="7"/>
        <v/>
      </c>
      <c r="B428" s="99"/>
      <c r="C428" s="226"/>
      <c r="D428" s="226"/>
      <c r="E428" s="100"/>
      <c r="AF428" s="38"/>
      <c r="AL428" s="571"/>
      <c r="AM428" s="572"/>
      <c r="AN428" s="572"/>
      <c r="AO428" s="572"/>
      <c r="AP428" s="572"/>
      <c r="AQ428" s="573"/>
      <c r="AR428" s="98"/>
    </row>
    <row r="429" spans="1:44" ht="27.75" customHeight="1" x14ac:dyDescent="0.65">
      <c r="A429" s="12" t="str">
        <f t="shared" si="7"/>
        <v/>
      </c>
      <c r="B429" s="99"/>
      <c r="C429" s="226"/>
      <c r="D429" s="226"/>
      <c r="E429" s="100"/>
      <c r="H429" s="8" t="s">
        <v>576</v>
      </c>
      <c r="I429" s="913" t="s">
        <v>603</v>
      </c>
      <c r="J429" s="914"/>
      <c r="K429" s="914"/>
      <c r="L429" s="914"/>
      <c r="M429" s="914"/>
      <c r="N429" s="914"/>
      <c r="O429" s="914"/>
      <c r="P429" s="914"/>
      <c r="Q429" s="914"/>
      <c r="R429" s="914"/>
      <c r="S429" s="914"/>
      <c r="T429" s="914"/>
      <c r="U429" s="914"/>
      <c r="V429" s="914"/>
      <c r="W429" s="914"/>
      <c r="X429" s="914"/>
      <c r="Y429" s="914"/>
      <c r="Z429" s="914"/>
      <c r="AA429" s="914"/>
      <c r="AB429" s="914"/>
      <c r="AC429" s="914"/>
      <c r="AD429" s="914"/>
      <c r="AF429" s="38"/>
      <c r="AL429" s="53"/>
      <c r="AM429" s="54"/>
      <c r="AN429" s="54"/>
      <c r="AO429" s="54"/>
      <c r="AP429" s="54"/>
      <c r="AQ429" s="55"/>
      <c r="AR429" s="98"/>
    </row>
    <row r="430" spans="1:44" ht="17.25" customHeight="1" x14ac:dyDescent="0.65">
      <c r="A430" s="12" t="str">
        <f t="shared" si="7"/>
        <v/>
      </c>
      <c r="B430" s="34"/>
      <c r="E430" s="35"/>
      <c r="F430" s="36"/>
      <c r="AE430" s="37"/>
      <c r="AF430" s="38"/>
      <c r="AL430" s="39"/>
      <c r="AQ430" s="40"/>
      <c r="AR430" s="41"/>
    </row>
    <row r="431" spans="1:44" ht="27.75" customHeight="1" x14ac:dyDescent="0.65">
      <c r="A431" s="12" t="str">
        <f t="shared" si="7"/>
        <v/>
      </c>
      <c r="B431" s="34"/>
      <c r="E431" s="35"/>
      <c r="F431" s="36"/>
      <c r="J431" s="8" t="s">
        <v>597</v>
      </c>
      <c r="L431" s="909" t="s">
        <v>68</v>
      </c>
      <c r="M431" s="910"/>
      <c r="N431" s="911"/>
      <c r="O431" s="48" t="s">
        <v>600</v>
      </c>
      <c r="AE431" s="37"/>
      <c r="AF431" s="38"/>
      <c r="AL431" s="39"/>
      <c r="AQ431" s="40"/>
      <c r="AR431" s="41"/>
    </row>
    <row r="432" spans="1:44" ht="27.75" customHeight="1" x14ac:dyDescent="0.65">
      <c r="A432" s="12" t="str">
        <f t="shared" si="7"/>
        <v/>
      </c>
      <c r="B432" s="34"/>
      <c r="E432" s="35"/>
      <c r="F432" s="36"/>
      <c r="J432" s="8" t="s">
        <v>598</v>
      </c>
      <c r="L432" s="909" t="s">
        <v>68</v>
      </c>
      <c r="M432" s="910"/>
      <c r="N432" s="911"/>
      <c r="O432" s="48" t="s">
        <v>600</v>
      </c>
      <c r="AE432" s="37"/>
      <c r="AF432" s="38"/>
      <c r="AL432" s="39"/>
      <c r="AQ432" s="40"/>
      <c r="AR432" s="41"/>
    </row>
    <row r="433" spans="1:44" ht="27.75" customHeight="1" x14ac:dyDescent="0.65">
      <c r="A433" s="12" t="str">
        <f t="shared" si="7"/>
        <v/>
      </c>
      <c r="B433" s="34"/>
      <c r="E433" s="35"/>
      <c r="F433" s="36"/>
      <c r="J433" s="8" t="s">
        <v>599</v>
      </c>
      <c r="L433" s="909" t="s">
        <v>68</v>
      </c>
      <c r="M433" s="910"/>
      <c r="N433" s="911"/>
      <c r="O433" s="48" t="s">
        <v>600</v>
      </c>
      <c r="AE433" s="37"/>
      <c r="AF433" s="38"/>
      <c r="AL433" s="39"/>
      <c r="AQ433" s="40"/>
      <c r="AR433" s="41"/>
    </row>
    <row r="434" spans="1:44" ht="27.75" customHeight="1" x14ac:dyDescent="0.65">
      <c r="A434" s="12" t="str">
        <f t="shared" si="7"/>
        <v/>
      </c>
      <c r="B434" s="34"/>
      <c r="E434" s="35"/>
      <c r="F434" s="36"/>
      <c r="J434" s="912" t="s">
        <v>601</v>
      </c>
      <c r="K434" s="912"/>
      <c r="L434" s="912"/>
      <c r="M434" s="912"/>
      <c r="N434" s="912"/>
      <c r="O434" s="912"/>
      <c r="P434" s="912"/>
      <c r="Q434" s="149"/>
      <c r="R434" s="149"/>
      <c r="S434" s="149"/>
      <c r="AE434" s="37"/>
      <c r="AF434" s="38"/>
      <c r="AL434" s="39"/>
      <c r="AQ434" s="40"/>
      <c r="AR434" s="41"/>
    </row>
    <row r="435" spans="1:44" ht="17.25" customHeight="1" x14ac:dyDescent="0.65">
      <c r="A435" s="12" t="str">
        <f t="shared" si="7"/>
        <v/>
      </c>
      <c r="B435" s="34"/>
      <c r="E435" s="35"/>
      <c r="F435" s="36"/>
      <c r="AE435" s="37"/>
      <c r="AF435" s="38"/>
      <c r="AL435" s="39"/>
      <c r="AQ435" s="40"/>
      <c r="AR435" s="41"/>
    </row>
    <row r="436" spans="1:44" ht="27.75" customHeight="1" x14ac:dyDescent="0.65">
      <c r="A436" s="12" t="str">
        <f t="shared" si="7"/>
        <v/>
      </c>
      <c r="B436" s="34"/>
      <c r="E436" s="35"/>
      <c r="F436" s="36"/>
      <c r="H436" s="8" t="s">
        <v>576</v>
      </c>
      <c r="I436" s="468" t="s">
        <v>602</v>
      </c>
      <c r="J436" s="468"/>
      <c r="K436" s="468"/>
      <c r="L436" s="468"/>
      <c r="M436" s="468"/>
      <c r="N436" s="468"/>
      <c r="O436" s="468"/>
      <c r="P436" s="468"/>
      <c r="Q436" s="468"/>
      <c r="R436" s="468"/>
      <c r="S436" s="468"/>
      <c r="T436" s="468"/>
      <c r="U436" s="468"/>
      <c r="V436" s="468"/>
      <c r="W436" s="468"/>
      <c r="X436" s="468"/>
      <c r="Y436" s="468"/>
      <c r="Z436" s="468"/>
      <c r="AA436" s="468"/>
      <c r="AB436" s="468"/>
      <c r="AC436" s="468"/>
      <c r="AD436" s="468"/>
      <c r="AE436" s="37"/>
      <c r="AF436" s="38"/>
      <c r="AL436" s="39"/>
      <c r="AQ436" s="40"/>
      <c r="AR436" s="41"/>
    </row>
    <row r="437" spans="1:44" ht="17.25" customHeight="1" thickBot="1" x14ac:dyDescent="0.7">
      <c r="A437" s="12" t="str">
        <f t="shared" si="7"/>
        <v/>
      </c>
      <c r="B437" s="34"/>
      <c r="E437" s="35"/>
      <c r="F437" s="36"/>
      <c r="AE437" s="37"/>
      <c r="AF437" s="38"/>
      <c r="AL437" s="39"/>
      <c r="AQ437" s="40"/>
      <c r="AR437" s="41"/>
    </row>
    <row r="438" spans="1:44" ht="27.75" customHeight="1" x14ac:dyDescent="0.65">
      <c r="A438" s="12" t="str">
        <f t="shared" si="7"/>
        <v/>
      </c>
      <c r="B438" s="34"/>
      <c r="E438" s="35"/>
      <c r="F438" s="36"/>
      <c r="I438" s="915"/>
      <c r="J438" s="916"/>
      <c r="K438" s="916"/>
      <c r="L438" s="916"/>
      <c r="M438" s="916"/>
      <c r="N438" s="916"/>
      <c r="O438" s="916"/>
      <c r="P438" s="916"/>
      <c r="Q438" s="916"/>
      <c r="R438" s="916"/>
      <c r="S438" s="916"/>
      <c r="T438" s="916"/>
      <c r="U438" s="916"/>
      <c r="V438" s="916"/>
      <c r="W438" s="916"/>
      <c r="X438" s="916"/>
      <c r="Y438" s="916"/>
      <c r="Z438" s="916"/>
      <c r="AA438" s="916"/>
      <c r="AB438" s="916"/>
      <c r="AC438" s="917"/>
      <c r="AE438" s="37"/>
      <c r="AF438" s="38"/>
      <c r="AL438" s="39"/>
      <c r="AQ438" s="40"/>
      <c r="AR438" s="41"/>
    </row>
    <row r="439" spans="1:44" ht="27.75" customHeight="1" x14ac:dyDescent="0.65">
      <c r="A439" s="12" t="str">
        <f t="shared" si="7"/>
        <v/>
      </c>
      <c r="B439" s="34"/>
      <c r="E439" s="35"/>
      <c r="F439" s="36"/>
      <c r="I439" s="918"/>
      <c r="J439" s="727"/>
      <c r="K439" s="727"/>
      <c r="L439" s="727"/>
      <c r="M439" s="727"/>
      <c r="N439" s="727"/>
      <c r="O439" s="727"/>
      <c r="P439" s="727"/>
      <c r="Q439" s="727"/>
      <c r="R439" s="727"/>
      <c r="S439" s="727"/>
      <c r="T439" s="727"/>
      <c r="U439" s="727"/>
      <c r="V439" s="727"/>
      <c r="W439" s="727"/>
      <c r="X439" s="727"/>
      <c r="Y439" s="727"/>
      <c r="Z439" s="727"/>
      <c r="AA439" s="727"/>
      <c r="AB439" s="727"/>
      <c r="AC439" s="919"/>
      <c r="AE439" s="37"/>
      <c r="AF439" s="38"/>
      <c r="AL439" s="39"/>
      <c r="AQ439" s="40"/>
      <c r="AR439" s="41"/>
    </row>
    <row r="440" spans="1:44" ht="27.75" customHeight="1" x14ac:dyDescent="0.65">
      <c r="A440" s="12" t="str">
        <f t="shared" si="7"/>
        <v/>
      </c>
      <c r="B440" s="34"/>
      <c r="E440" s="35"/>
      <c r="F440" s="36"/>
      <c r="I440" s="918"/>
      <c r="J440" s="727"/>
      <c r="K440" s="727"/>
      <c r="L440" s="727"/>
      <c r="M440" s="727"/>
      <c r="N440" s="727"/>
      <c r="O440" s="727"/>
      <c r="P440" s="727"/>
      <c r="Q440" s="727"/>
      <c r="R440" s="727"/>
      <c r="S440" s="727"/>
      <c r="T440" s="727"/>
      <c r="U440" s="727"/>
      <c r="V440" s="727"/>
      <c r="W440" s="727"/>
      <c r="X440" s="727"/>
      <c r="Y440" s="727"/>
      <c r="Z440" s="727"/>
      <c r="AA440" s="727"/>
      <c r="AB440" s="727"/>
      <c r="AC440" s="919"/>
      <c r="AE440" s="37"/>
      <c r="AF440" s="38"/>
      <c r="AL440" s="39"/>
      <c r="AQ440" s="40"/>
      <c r="AR440" s="41"/>
    </row>
    <row r="441" spans="1:44" ht="27.75" customHeight="1" x14ac:dyDescent="0.65">
      <c r="A441" s="12" t="str">
        <f t="shared" si="7"/>
        <v/>
      </c>
      <c r="B441" s="34"/>
      <c r="E441" s="35"/>
      <c r="F441" s="36"/>
      <c r="I441" s="918"/>
      <c r="J441" s="727"/>
      <c r="K441" s="727"/>
      <c r="L441" s="727"/>
      <c r="M441" s="727"/>
      <c r="N441" s="727"/>
      <c r="O441" s="727"/>
      <c r="P441" s="727"/>
      <c r="Q441" s="727"/>
      <c r="R441" s="727"/>
      <c r="S441" s="727"/>
      <c r="T441" s="727"/>
      <c r="U441" s="727"/>
      <c r="V441" s="727"/>
      <c r="W441" s="727"/>
      <c r="X441" s="727"/>
      <c r="Y441" s="727"/>
      <c r="Z441" s="727"/>
      <c r="AA441" s="727"/>
      <c r="AB441" s="727"/>
      <c r="AC441" s="919"/>
      <c r="AE441" s="37"/>
      <c r="AF441" s="38"/>
      <c r="AL441" s="39"/>
      <c r="AQ441" s="40"/>
      <c r="AR441" s="41"/>
    </row>
    <row r="442" spans="1:44" ht="27.75" customHeight="1" thickBot="1" x14ac:dyDescent="0.7">
      <c r="A442" s="12" t="str">
        <f t="shared" si="7"/>
        <v/>
      </c>
      <c r="B442" s="34"/>
      <c r="E442" s="35"/>
      <c r="F442" s="36"/>
      <c r="I442" s="920"/>
      <c r="J442" s="921"/>
      <c r="K442" s="921"/>
      <c r="L442" s="921"/>
      <c r="M442" s="921"/>
      <c r="N442" s="921"/>
      <c r="O442" s="921"/>
      <c r="P442" s="921"/>
      <c r="Q442" s="921"/>
      <c r="R442" s="921"/>
      <c r="S442" s="921"/>
      <c r="T442" s="921"/>
      <c r="U442" s="921"/>
      <c r="V442" s="921"/>
      <c r="W442" s="921"/>
      <c r="X442" s="921"/>
      <c r="Y442" s="921"/>
      <c r="Z442" s="921"/>
      <c r="AA442" s="921"/>
      <c r="AB442" s="921"/>
      <c r="AC442" s="922"/>
      <c r="AE442" s="37"/>
      <c r="AF442" s="38"/>
      <c r="AL442" s="39"/>
      <c r="AQ442" s="40"/>
      <c r="AR442" s="41"/>
    </row>
    <row r="443" spans="1:44" ht="17.25" customHeight="1" x14ac:dyDescent="0.65">
      <c r="A443" s="12" t="str">
        <f t="shared" si="7"/>
        <v/>
      </c>
      <c r="B443" s="34"/>
      <c r="E443" s="35"/>
      <c r="F443" s="36"/>
      <c r="AE443" s="37"/>
      <c r="AF443" s="38"/>
      <c r="AL443" s="39"/>
      <c r="AQ443" s="40"/>
      <c r="AR443" s="41"/>
    </row>
    <row r="444" spans="1:44" ht="17.25" customHeight="1" x14ac:dyDescent="0.65">
      <c r="A444" s="12" t="str">
        <f t="shared" si="7"/>
        <v/>
      </c>
      <c r="B444" s="34"/>
      <c r="E444" s="35"/>
      <c r="F444" s="36"/>
      <c r="AE444" s="37"/>
      <c r="AF444" s="38"/>
      <c r="AL444" s="39"/>
      <c r="AQ444" s="40"/>
      <c r="AR444" s="41"/>
    </row>
    <row r="445" spans="1:44" ht="27.75" customHeight="1" x14ac:dyDescent="0.65">
      <c r="A445" s="12">
        <f t="shared" si="7"/>
        <v>92</v>
      </c>
      <c r="B445" s="34"/>
      <c r="E445" s="35"/>
      <c r="F445" s="492" t="s">
        <v>208</v>
      </c>
      <c r="G445" s="493"/>
      <c r="H445" s="521" t="s">
        <v>604</v>
      </c>
      <c r="I445" s="521"/>
      <c r="J445" s="521"/>
      <c r="K445" s="521"/>
      <c r="L445" s="521"/>
      <c r="M445" s="521"/>
      <c r="N445" s="521"/>
      <c r="O445" s="521"/>
      <c r="P445" s="521"/>
      <c r="Q445" s="521"/>
      <c r="R445" s="521"/>
      <c r="S445" s="521"/>
      <c r="T445" s="521"/>
      <c r="U445" s="521"/>
      <c r="V445" s="521"/>
      <c r="W445" s="521"/>
      <c r="X445" s="521"/>
      <c r="Y445" s="521"/>
      <c r="Z445" s="521"/>
      <c r="AA445" s="521"/>
      <c r="AB445" s="521"/>
      <c r="AC445" s="521"/>
      <c r="AD445" s="521"/>
      <c r="AE445" s="37"/>
      <c r="AF445" s="38"/>
      <c r="AG445" s="121">
        <v>92</v>
      </c>
      <c r="AH445" s="457" t="s">
        <v>20</v>
      </c>
      <c r="AI445" s="458"/>
      <c r="AJ445" s="459"/>
      <c r="AK445" s="3"/>
      <c r="AL445" s="571" t="s">
        <v>687</v>
      </c>
      <c r="AM445" s="572"/>
      <c r="AN445" s="572"/>
      <c r="AO445" s="572"/>
      <c r="AP445" s="572"/>
      <c r="AQ445" s="573"/>
      <c r="AR445" s="452">
        <f>VLOOKUP(AH445,$CD$6:$CE$11,2,FALSE)</f>
        <v>0</v>
      </c>
    </row>
    <row r="446" spans="1:44" ht="27.75" customHeight="1" x14ac:dyDescent="0.65">
      <c r="A446" s="12" t="str">
        <f t="shared" si="7"/>
        <v/>
      </c>
      <c r="B446" s="34"/>
      <c r="E446" s="35"/>
      <c r="F446" s="36"/>
      <c r="H446" s="521"/>
      <c r="I446" s="521"/>
      <c r="J446" s="521"/>
      <c r="K446" s="521"/>
      <c r="L446" s="521"/>
      <c r="M446" s="521"/>
      <c r="N446" s="521"/>
      <c r="O446" s="521"/>
      <c r="P446" s="521"/>
      <c r="Q446" s="521"/>
      <c r="R446" s="521"/>
      <c r="S446" s="521"/>
      <c r="T446" s="521"/>
      <c r="U446" s="521"/>
      <c r="V446" s="521"/>
      <c r="W446" s="521"/>
      <c r="X446" s="521"/>
      <c r="Y446" s="521"/>
      <c r="Z446" s="521"/>
      <c r="AA446" s="521"/>
      <c r="AB446" s="521"/>
      <c r="AC446" s="521"/>
      <c r="AD446" s="521"/>
      <c r="AE446" s="37"/>
      <c r="AF446" s="38"/>
      <c r="AK446" s="3"/>
      <c r="AL446" s="571"/>
      <c r="AM446" s="572"/>
      <c r="AN446" s="572"/>
      <c r="AO446" s="572"/>
      <c r="AP446" s="572"/>
      <c r="AQ446" s="573"/>
      <c r="AR446" s="452"/>
    </row>
    <row r="447" spans="1:44" ht="27.75" customHeight="1" x14ac:dyDescent="0.65">
      <c r="A447" s="12" t="str">
        <f t="shared" si="7"/>
        <v/>
      </c>
      <c r="B447" s="34"/>
      <c r="E447" s="35"/>
      <c r="F447" s="36"/>
      <c r="H447" s="521"/>
      <c r="I447" s="521"/>
      <c r="J447" s="521"/>
      <c r="K447" s="521"/>
      <c r="L447" s="521"/>
      <c r="M447" s="521"/>
      <c r="N447" s="521"/>
      <c r="O447" s="521"/>
      <c r="P447" s="521"/>
      <c r="Q447" s="521"/>
      <c r="R447" s="521"/>
      <c r="S447" s="521"/>
      <c r="T447" s="521"/>
      <c r="U447" s="521"/>
      <c r="V447" s="521"/>
      <c r="W447" s="521"/>
      <c r="X447" s="521"/>
      <c r="Y447" s="521"/>
      <c r="Z447" s="521"/>
      <c r="AA447" s="521"/>
      <c r="AB447" s="521"/>
      <c r="AC447" s="521"/>
      <c r="AD447" s="521"/>
      <c r="AE447" s="37"/>
      <c r="AF447" s="38"/>
      <c r="AL447" s="571"/>
      <c r="AM447" s="572"/>
      <c r="AN447" s="572"/>
      <c r="AO447" s="572"/>
      <c r="AP447" s="572"/>
      <c r="AQ447" s="573"/>
      <c r="AR447" s="98"/>
    </row>
    <row r="448" spans="1:44" ht="27.75" customHeight="1" x14ac:dyDescent="0.65">
      <c r="A448" s="12" t="str">
        <f t="shared" si="7"/>
        <v/>
      </c>
      <c r="B448" s="34"/>
      <c r="E448" s="35"/>
      <c r="F448" s="36"/>
      <c r="H448" s="521"/>
      <c r="I448" s="521"/>
      <c r="J448" s="521"/>
      <c r="K448" s="521"/>
      <c r="L448" s="521"/>
      <c r="M448" s="521"/>
      <c r="N448" s="521"/>
      <c r="O448" s="521"/>
      <c r="P448" s="521"/>
      <c r="Q448" s="521"/>
      <c r="R448" s="521"/>
      <c r="S448" s="521"/>
      <c r="T448" s="521"/>
      <c r="U448" s="521"/>
      <c r="V448" s="521"/>
      <c r="W448" s="521"/>
      <c r="X448" s="521"/>
      <c r="Y448" s="521"/>
      <c r="Z448" s="521"/>
      <c r="AA448" s="521"/>
      <c r="AB448" s="521"/>
      <c r="AC448" s="521"/>
      <c r="AD448" s="521"/>
      <c r="AE448" s="37"/>
      <c r="AF448" s="38"/>
      <c r="AL448" s="571"/>
      <c r="AM448" s="572"/>
      <c r="AN448" s="572"/>
      <c r="AO448" s="572"/>
      <c r="AP448" s="572"/>
      <c r="AQ448" s="573"/>
      <c r="AR448" s="41"/>
    </row>
    <row r="449" spans="1:44" ht="27.75" customHeight="1" x14ac:dyDescent="0.65">
      <c r="A449" s="12" t="str">
        <f t="shared" si="7"/>
        <v/>
      </c>
      <c r="B449" s="34"/>
      <c r="E449" s="35"/>
      <c r="F449" s="36"/>
      <c r="H449" s="521"/>
      <c r="I449" s="521"/>
      <c r="J449" s="521"/>
      <c r="K449" s="521"/>
      <c r="L449" s="521"/>
      <c r="M449" s="521"/>
      <c r="N449" s="521"/>
      <c r="O449" s="521"/>
      <c r="P449" s="521"/>
      <c r="Q449" s="521"/>
      <c r="R449" s="521"/>
      <c r="S449" s="521"/>
      <c r="T449" s="521"/>
      <c r="U449" s="521"/>
      <c r="V449" s="521"/>
      <c r="W449" s="521"/>
      <c r="X449" s="521"/>
      <c r="Y449" s="521"/>
      <c r="Z449" s="521"/>
      <c r="AA449" s="521"/>
      <c r="AB449" s="521"/>
      <c r="AC449" s="521"/>
      <c r="AD449" s="521"/>
      <c r="AE449" s="37"/>
      <c r="AF449" s="38"/>
      <c r="AL449" s="53"/>
      <c r="AM449" s="54"/>
      <c r="AN449" s="54"/>
      <c r="AO449" s="54"/>
      <c r="AP449" s="54"/>
      <c r="AQ449" s="55"/>
      <c r="AR449" s="41"/>
    </row>
    <row r="450" spans="1:44" ht="17.25" customHeight="1" x14ac:dyDescent="0.65">
      <c r="A450" s="12" t="str">
        <f t="shared" si="7"/>
        <v/>
      </c>
      <c r="B450" s="34"/>
      <c r="E450" s="35"/>
      <c r="F450" s="36"/>
      <c r="H450" s="77"/>
      <c r="I450" s="77"/>
      <c r="J450" s="77"/>
      <c r="K450" s="77"/>
      <c r="L450" s="77"/>
      <c r="M450" s="77"/>
      <c r="N450" s="77"/>
      <c r="O450" s="77"/>
      <c r="P450" s="77"/>
      <c r="Q450" s="77"/>
      <c r="R450" s="77"/>
      <c r="S450" s="77"/>
      <c r="T450" s="77"/>
      <c r="U450" s="77"/>
      <c r="V450" s="77"/>
      <c r="W450" s="77"/>
      <c r="X450" s="77"/>
      <c r="Y450" s="77"/>
      <c r="Z450" s="77"/>
      <c r="AA450" s="77"/>
      <c r="AB450" s="77"/>
      <c r="AC450" s="77"/>
      <c r="AD450" s="77"/>
      <c r="AE450" s="37"/>
      <c r="AF450" s="38"/>
      <c r="AL450" s="53"/>
      <c r="AM450" s="54"/>
      <c r="AN450" s="54"/>
      <c r="AO450" s="54"/>
      <c r="AP450" s="54"/>
      <c r="AQ450" s="55"/>
      <c r="AR450" s="41"/>
    </row>
    <row r="451" spans="1:44" ht="27.75" customHeight="1" x14ac:dyDescent="0.65">
      <c r="A451" s="12">
        <f t="shared" si="7"/>
        <v>93</v>
      </c>
      <c r="B451" s="34"/>
      <c r="E451" s="35"/>
      <c r="F451" s="36"/>
      <c r="H451" s="456" t="s">
        <v>605</v>
      </c>
      <c r="I451" s="456"/>
      <c r="J451" s="456"/>
      <c r="K451" s="456"/>
      <c r="L451" s="456"/>
      <c r="M451" s="456"/>
      <c r="N451" s="456"/>
      <c r="O451" s="456"/>
      <c r="P451" s="456"/>
      <c r="Q451" s="456"/>
      <c r="R451" s="456"/>
      <c r="S451" s="456"/>
      <c r="T451" s="456"/>
      <c r="U451" s="456"/>
      <c r="V451" s="456"/>
      <c r="W451" s="456"/>
      <c r="X451" s="456"/>
      <c r="Y451" s="456"/>
      <c r="Z451" s="456"/>
      <c r="AA451" s="456"/>
      <c r="AB451" s="456"/>
      <c r="AC451" s="456"/>
      <c r="AD451" s="456"/>
      <c r="AE451" s="37"/>
      <c r="AF451" s="38"/>
      <c r="AG451" s="121">
        <v>93</v>
      </c>
      <c r="AH451" s="457" t="s">
        <v>20</v>
      </c>
      <c r="AI451" s="458"/>
      <c r="AJ451" s="459"/>
      <c r="AK451" s="3"/>
      <c r="AL451" s="53"/>
      <c r="AM451" s="54"/>
      <c r="AN451" s="54"/>
      <c r="AO451" s="54"/>
      <c r="AP451" s="54"/>
      <c r="AQ451" s="55"/>
      <c r="AR451" s="452">
        <f>VLOOKUP(AH451,$CD$6:$CE$11,2,FALSE)</f>
        <v>0</v>
      </c>
    </row>
    <row r="452" spans="1:44" ht="27.75" customHeight="1" x14ac:dyDescent="0.65">
      <c r="A452" s="12" t="str">
        <f t="shared" si="7"/>
        <v/>
      </c>
      <c r="B452" s="34"/>
      <c r="E452" s="35"/>
      <c r="F452" s="36"/>
      <c r="H452" s="456"/>
      <c r="I452" s="456"/>
      <c r="J452" s="456"/>
      <c r="K452" s="456"/>
      <c r="L452" s="456"/>
      <c r="M452" s="456"/>
      <c r="N452" s="456"/>
      <c r="O452" s="456"/>
      <c r="P452" s="456"/>
      <c r="Q452" s="456"/>
      <c r="R452" s="456"/>
      <c r="S452" s="456"/>
      <c r="T452" s="456"/>
      <c r="U452" s="456"/>
      <c r="V452" s="456"/>
      <c r="W452" s="456"/>
      <c r="X452" s="456"/>
      <c r="Y452" s="456"/>
      <c r="Z452" s="456"/>
      <c r="AA452" s="456"/>
      <c r="AB452" s="456"/>
      <c r="AC452" s="456"/>
      <c r="AD452" s="456"/>
      <c r="AE452" s="37"/>
      <c r="AF452" s="38"/>
      <c r="AK452" s="3"/>
      <c r="AL452" s="53"/>
      <c r="AM452" s="54"/>
      <c r="AN452" s="54"/>
      <c r="AO452" s="54"/>
      <c r="AP452" s="54"/>
      <c r="AQ452" s="55"/>
      <c r="AR452" s="452"/>
    </row>
    <row r="453" spans="1:44" ht="27.75" customHeight="1" x14ac:dyDescent="0.65">
      <c r="A453" s="12" t="str">
        <f t="shared" si="7"/>
        <v/>
      </c>
      <c r="B453" s="34"/>
      <c r="E453" s="35"/>
      <c r="F453" s="36"/>
      <c r="H453" s="456"/>
      <c r="I453" s="456"/>
      <c r="J453" s="456"/>
      <c r="K453" s="456"/>
      <c r="L453" s="456"/>
      <c r="M453" s="456"/>
      <c r="N453" s="456"/>
      <c r="O453" s="456"/>
      <c r="P453" s="456"/>
      <c r="Q453" s="456"/>
      <c r="R453" s="456"/>
      <c r="S453" s="456"/>
      <c r="T453" s="456"/>
      <c r="U453" s="456"/>
      <c r="V453" s="456"/>
      <c r="W453" s="456"/>
      <c r="X453" s="456"/>
      <c r="Y453" s="456"/>
      <c r="Z453" s="456"/>
      <c r="AA453" s="456"/>
      <c r="AB453" s="456"/>
      <c r="AC453" s="456"/>
      <c r="AD453" s="456"/>
      <c r="AE453" s="37"/>
      <c r="AF453" s="38"/>
      <c r="AL453" s="53"/>
      <c r="AM453" s="54"/>
      <c r="AN453" s="54"/>
      <c r="AO453" s="54"/>
      <c r="AP453" s="54"/>
      <c r="AQ453" s="55"/>
      <c r="AR453" s="98"/>
    </row>
    <row r="454" spans="1:44" ht="17.25" customHeight="1" x14ac:dyDescent="0.65">
      <c r="A454" s="12" t="str">
        <f t="shared" si="7"/>
        <v/>
      </c>
      <c r="B454" s="34"/>
      <c r="E454" s="35"/>
      <c r="F454" s="36"/>
      <c r="H454" s="77"/>
      <c r="I454" s="77"/>
      <c r="J454" s="77"/>
      <c r="K454" s="77"/>
      <c r="L454" s="77"/>
      <c r="M454" s="77"/>
      <c r="N454" s="77"/>
      <c r="O454" s="77"/>
      <c r="P454" s="77"/>
      <c r="Q454" s="77"/>
      <c r="R454" s="77"/>
      <c r="S454" s="77"/>
      <c r="T454" s="77"/>
      <c r="U454" s="77"/>
      <c r="V454" s="77"/>
      <c r="W454" s="77"/>
      <c r="X454" s="77"/>
      <c r="Y454" s="77"/>
      <c r="Z454" s="77"/>
      <c r="AA454" s="77"/>
      <c r="AB454" s="77"/>
      <c r="AC454" s="77"/>
      <c r="AD454" s="77"/>
      <c r="AE454" s="37"/>
      <c r="AF454" s="38"/>
      <c r="AL454" s="53"/>
      <c r="AM454" s="54"/>
      <c r="AN454" s="54"/>
      <c r="AO454" s="54"/>
      <c r="AP454" s="54"/>
      <c r="AQ454" s="55"/>
      <c r="AR454" s="41"/>
    </row>
    <row r="455" spans="1:44" ht="27.75" customHeight="1" x14ac:dyDescent="0.65">
      <c r="A455" s="12">
        <f t="shared" si="7"/>
        <v>94</v>
      </c>
      <c r="B455" s="34"/>
      <c r="E455" s="35"/>
      <c r="F455" s="36"/>
      <c r="H455" s="456" t="s">
        <v>606</v>
      </c>
      <c r="I455" s="456"/>
      <c r="J455" s="456"/>
      <c r="K455" s="456"/>
      <c r="L455" s="456"/>
      <c r="M455" s="456"/>
      <c r="N455" s="456"/>
      <c r="O455" s="456"/>
      <c r="P455" s="456"/>
      <c r="Q455" s="456"/>
      <c r="R455" s="456"/>
      <c r="S455" s="456"/>
      <c r="T455" s="456"/>
      <c r="U455" s="456"/>
      <c r="V455" s="456"/>
      <c r="W455" s="456"/>
      <c r="X455" s="456"/>
      <c r="Y455" s="456"/>
      <c r="Z455" s="456"/>
      <c r="AA455" s="456"/>
      <c r="AB455" s="456"/>
      <c r="AC455" s="456"/>
      <c r="AD455" s="456"/>
      <c r="AE455" s="37"/>
      <c r="AF455" s="38"/>
      <c r="AG455" s="121">
        <v>94</v>
      </c>
      <c r="AH455" s="457" t="s">
        <v>20</v>
      </c>
      <c r="AI455" s="458"/>
      <c r="AJ455" s="459"/>
      <c r="AK455" s="3"/>
      <c r="AL455" s="53"/>
      <c r="AM455" s="54"/>
      <c r="AN455" s="54"/>
      <c r="AO455" s="54"/>
      <c r="AP455" s="54"/>
      <c r="AQ455" s="55"/>
      <c r="AR455" s="452">
        <f>VLOOKUP(AH455,$CD$6:$CE$11,2,FALSE)</f>
        <v>0</v>
      </c>
    </row>
    <row r="456" spans="1:44" ht="27.75" customHeight="1" x14ac:dyDescent="0.65">
      <c r="A456" s="12" t="str">
        <f t="shared" si="7"/>
        <v/>
      </c>
      <c r="B456" s="34"/>
      <c r="E456" s="35"/>
      <c r="F456" s="36"/>
      <c r="H456" s="456"/>
      <c r="I456" s="456"/>
      <c r="J456" s="456"/>
      <c r="K456" s="456"/>
      <c r="L456" s="456"/>
      <c r="M456" s="456"/>
      <c r="N456" s="456"/>
      <c r="O456" s="456"/>
      <c r="P456" s="456"/>
      <c r="Q456" s="456"/>
      <c r="R456" s="456"/>
      <c r="S456" s="456"/>
      <c r="T456" s="456"/>
      <c r="U456" s="456"/>
      <c r="V456" s="456"/>
      <c r="W456" s="456"/>
      <c r="X456" s="456"/>
      <c r="Y456" s="456"/>
      <c r="Z456" s="456"/>
      <c r="AA456" s="456"/>
      <c r="AB456" s="456"/>
      <c r="AC456" s="456"/>
      <c r="AD456" s="456"/>
      <c r="AE456" s="37"/>
      <c r="AF456" s="38"/>
      <c r="AK456" s="3"/>
      <c r="AL456" s="53"/>
      <c r="AM456" s="54"/>
      <c r="AN456" s="54"/>
      <c r="AO456" s="54"/>
      <c r="AP456" s="54"/>
      <c r="AQ456" s="55"/>
      <c r="AR456" s="452"/>
    </row>
    <row r="457" spans="1:44" ht="17.25" customHeight="1" x14ac:dyDescent="0.65">
      <c r="A457" s="12" t="str">
        <f t="shared" si="7"/>
        <v/>
      </c>
      <c r="B457" s="34"/>
      <c r="E457" s="35"/>
      <c r="F457" s="36"/>
      <c r="H457" s="77"/>
      <c r="I457" s="77"/>
      <c r="J457" s="77"/>
      <c r="K457" s="77"/>
      <c r="L457" s="77"/>
      <c r="M457" s="77"/>
      <c r="N457" s="77"/>
      <c r="O457" s="77"/>
      <c r="P457" s="77"/>
      <c r="Q457" s="77"/>
      <c r="R457" s="77"/>
      <c r="S457" s="77"/>
      <c r="T457" s="77"/>
      <c r="U457" s="77"/>
      <c r="V457" s="77"/>
      <c r="W457" s="77"/>
      <c r="X457" s="77"/>
      <c r="Y457" s="77"/>
      <c r="Z457" s="77"/>
      <c r="AA457" s="77"/>
      <c r="AB457" s="77"/>
      <c r="AC457" s="77"/>
      <c r="AD457" s="77"/>
      <c r="AE457" s="37"/>
      <c r="AF457" s="38"/>
      <c r="AL457" s="53"/>
      <c r="AM457" s="54"/>
      <c r="AN457" s="54"/>
      <c r="AO457" s="54"/>
      <c r="AP457" s="54"/>
      <c r="AQ457" s="55"/>
      <c r="AR457" s="41"/>
    </row>
    <row r="458" spans="1:44" ht="27.75" customHeight="1" x14ac:dyDescent="0.65">
      <c r="A458" s="12" t="str">
        <f t="shared" si="7"/>
        <v/>
      </c>
      <c r="B458" s="34"/>
      <c r="E458" s="35"/>
      <c r="F458" s="36"/>
      <c r="H458" s="77" t="s">
        <v>564</v>
      </c>
      <c r="I458" s="521" t="s">
        <v>607</v>
      </c>
      <c r="J458" s="521"/>
      <c r="K458" s="521"/>
      <c r="L458" s="521"/>
      <c r="M458" s="521"/>
      <c r="N458" s="521"/>
      <c r="O458" s="521"/>
      <c r="P458" s="521"/>
      <c r="Q458" s="521"/>
      <c r="R458" s="521"/>
      <c r="S458" s="521"/>
      <c r="T458" s="521"/>
      <c r="U458" s="521"/>
      <c r="V458" s="521"/>
      <c r="W458" s="521"/>
      <c r="X458" s="521"/>
      <c r="Y458" s="521"/>
      <c r="Z458" s="521"/>
      <c r="AA458" s="521"/>
      <c r="AB458" s="521"/>
      <c r="AC458" s="521"/>
      <c r="AD458" s="521"/>
      <c r="AE458" s="37"/>
      <c r="AF458" s="38"/>
      <c r="AL458" s="53"/>
      <c r="AM458" s="54"/>
      <c r="AN458" s="54"/>
      <c r="AO458" s="54"/>
      <c r="AP458" s="54"/>
      <c r="AQ458" s="55"/>
      <c r="AR458" s="41"/>
    </row>
    <row r="459" spans="1:44" ht="27.75" customHeight="1" x14ac:dyDescent="0.65">
      <c r="A459" s="12" t="str">
        <f t="shared" si="7"/>
        <v/>
      </c>
      <c r="B459" s="34"/>
      <c r="E459" s="35"/>
      <c r="F459" s="36"/>
      <c r="H459" s="77"/>
      <c r="I459" s="521"/>
      <c r="J459" s="521"/>
      <c r="K459" s="521"/>
      <c r="L459" s="521"/>
      <c r="M459" s="521"/>
      <c r="N459" s="521"/>
      <c r="O459" s="521"/>
      <c r="P459" s="521"/>
      <c r="Q459" s="521"/>
      <c r="R459" s="521"/>
      <c r="S459" s="521"/>
      <c r="T459" s="521"/>
      <c r="U459" s="521"/>
      <c r="V459" s="521"/>
      <c r="W459" s="521"/>
      <c r="X459" s="521"/>
      <c r="Y459" s="521"/>
      <c r="Z459" s="521"/>
      <c r="AA459" s="521"/>
      <c r="AB459" s="521"/>
      <c r="AC459" s="521"/>
      <c r="AD459" s="521"/>
      <c r="AE459" s="37"/>
      <c r="AF459" s="38"/>
      <c r="AL459" s="53"/>
      <c r="AM459" s="54"/>
      <c r="AN459" s="54"/>
      <c r="AO459" s="54"/>
      <c r="AP459" s="54"/>
      <c r="AQ459" s="55"/>
      <c r="AR459" s="41"/>
    </row>
    <row r="460" spans="1:44" ht="17.25" customHeight="1" x14ac:dyDescent="0.65">
      <c r="A460" s="12" t="str">
        <f t="shared" si="7"/>
        <v/>
      </c>
      <c r="B460" s="34"/>
      <c r="E460" s="35"/>
      <c r="F460" s="36"/>
      <c r="H460" s="77"/>
      <c r="I460" s="77"/>
      <c r="J460" s="77"/>
      <c r="K460" s="77"/>
      <c r="L460" s="77"/>
      <c r="M460" s="77"/>
      <c r="N460" s="77"/>
      <c r="O460" s="77"/>
      <c r="P460" s="77"/>
      <c r="Q460" s="77"/>
      <c r="R460" s="77"/>
      <c r="S460" s="77"/>
      <c r="T460" s="77"/>
      <c r="U460" s="77"/>
      <c r="V460" s="77"/>
      <c r="W460" s="77"/>
      <c r="X460" s="77"/>
      <c r="Y460" s="77"/>
      <c r="Z460" s="77"/>
      <c r="AA460" s="77"/>
      <c r="AB460" s="77"/>
      <c r="AC460" s="77"/>
      <c r="AD460" s="77"/>
      <c r="AE460" s="37"/>
      <c r="AF460" s="38"/>
      <c r="AL460" s="53"/>
      <c r="AM460" s="54"/>
      <c r="AN460" s="54"/>
      <c r="AO460" s="54"/>
      <c r="AP460" s="54"/>
      <c r="AQ460" s="55"/>
      <c r="AR460" s="41"/>
    </row>
    <row r="461" spans="1:44" ht="27.75" customHeight="1" x14ac:dyDescent="0.65">
      <c r="A461" s="12">
        <f t="shared" si="7"/>
        <v>95</v>
      </c>
      <c r="B461" s="34"/>
      <c r="E461" s="35"/>
      <c r="F461" s="36"/>
      <c r="H461" s="456" t="s">
        <v>608</v>
      </c>
      <c r="I461" s="456"/>
      <c r="J461" s="456"/>
      <c r="K461" s="456"/>
      <c r="L461" s="456"/>
      <c r="M461" s="456"/>
      <c r="N461" s="456"/>
      <c r="O461" s="456"/>
      <c r="P461" s="456"/>
      <c r="Q461" s="456"/>
      <c r="R461" s="456"/>
      <c r="S461" s="456"/>
      <c r="T461" s="456"/>
      <c r="U461" s="456"/>
      <c r="V461" s="456"/>
      <c r="W461" s="456"/>
      <c r="X461" s="456"/>
      <c r="Y461" s="456"/>
      <c r="Z461" s="456"/>
      <c r="AA461" s="456"/>
      <c r="AB461" s="456"/>
      <c r="AC461" s="456"/>
      <c r="AD461" s="456"/>
      <c r="AE461" s="37"/>
      <c r="AF461" s="38"/>
      <c r="AG461" s="121">
        <v>95</v>
      </c>
      <c r="AH461" s="457" t="s">
        <v>20</v>
      </c>
      <c r="AI461" s="458"/>
      <c r="AJ461" s="459"/>
      <c r="AK461" s="3"/>
      <c r="AL461" s="571" t="s">
        <v>686</v>
      </c>
      <c r="AM461" s="572"/>
      <c r="AN461" s="572"/>
      <c r="AO461" s="572"/>
      <c r="AP461" s="572"/>
      <c r="AQ461" s="573"/>
      <c r="AR461" s="452">
        <f>VLOOKUP(AH461,$CD$6:$CE$11,2,FALSE)</f>
        <v>0</v>
      </c>
    </row>
    <row r="462" spans="1:44" ht="27.75" customHeight="1" x14ac:dyDescent="0.65">
      <c r="A462" s="12" t="str">
        <f t="shared" si="7"/>
        <v/>
      </c>
      <c r="B462" s="34"/>
      <c r="E462" s="35"/>
      <c r="F462" s="36"/>
      <c r="H462" s="456"/>
      <c r="I462" s="456"/>
      <c r="J462" s="456"/>
      <c r="K462" s="456"/>
      <c r="L462" s="456"/>
      <c r="M462" s="456"/>
      <c r="N462" s="456"/>
      <c r="O462" s="456"/>
      <c r="P462" s="456"/>
      <c r="Q462" s="456"/>
      <c r="R462" s="456"/>
      <c r="S462" s="456"/>
      <c r="T462" s="456"/>
      <c r="U462" s="456"/>
      <c r="V462" s="456"/>
      <c r="W462" s="456"/>
      <c r="X462" s="456"/>
      <c r="Y462" s="456"/>
      <c r="Z462" s="456"/>
      <c r="AA462" s="456"/>
      <c r="AB462" s="456"/>
      <c r="AC462" s="456"/>
      <c r="AD462" s="456"/>
      <c r="AE462" s="37"/>
      <c r="AF462" s="38"/>
      <c r="AK462" s="3"/>
      <c r="AL462" s="571"/>
      <c r="AM462" s="572"/>
      <c r="AN462" s="572"/>
      <c r="AO462" s="572"/>
      <c r="AP462" s="572"/>
      <c r="AQ462" s="573"/>
      <c r="AR462" s="452"/>
    </row>
    <row r="463" spans="1:44" ht="27.75" customHeight="1" x14ac:dyDescent="0.65">
      <c r="A463" s="12" t="str">
        <f t="shared" si="7"/>
        <v/>
      </c>
      <c r="B463" s="34"/>
      <c r="E463" s="35"/>
      <c r="F463" s="36"/>
      <c r="H463" s="456"/>
      <c r="I463" s="456"/>
      <c r="J463" s="456"/>
      <c r="K463" s="456"/>
      <c r="L463" s="456"/>
      <c r="M463" s="456"/>
      <c r="N463" s="456"/>
      <c r="O463" s="456"/>
      <c r="P463" s="456"/>
      <c r="Q463" s="456"/>
      <c r="R463" s="456"/>
      <c r="S463" s="456"/>
      <c r="T463" s="456"/>
      <c r="U463" s="456"/>
      <c r="V463" s="456"/>
      <c r="W463" s="456"/>
      <c r="X463" s="456"/>
      <c r="Y463" s="456"/>
      <c r="Z463" s="456"/>
      <c r="AA463" s="456"/>
      <c r="AB463" s="456"/>
      <c r="AC463" s="456"/>
      <c r="AD463" s="456"/>
      <c r="AE463" s="37"/>
      <c r="AF463" s="38"/>
      <c r="AL463" s="571"/>
      <c r="AM463" s="572"/>
      <c r="AN463" s="572"/>
      <c r="AO463" s="572"/>
      <c r="AP463" s="572"/>
      <c r="AQ463" s="573"/>
      <c r="AR463" s="41"/>
    </row>
    <row r="464" spans="1:44" ht="17.25" customHeight="1" thickBot="1" x14ac:dyDescent="0.7">
      <c r="A464" s="12" t="str">
        <f t="shared" si="7"/>
        <v/>
      </c>
      <c r="B464" s="25"/>
      <c r="C464" s="1"/>
      <c r="D464" s="1"/>
      <c r="E464" s="26"/>
      <c r="F464" s="51"/>
      <c r="G464" s="29"/>
      <c r="H464" s="159"/>
      <c r="I464" s="159"/>
      <c r="J464" s="159"/>
      <c r="K464" s="159"/>
      <c r="L464" s="159"/>
      <c r="M464" s="159"/>
      <c r="N464" s="159"/>
      <c r="O464" s="159"/>
      <c r="P464" s="159"/>
      <c r="Q464" s="159"/>
      <c r="R464" s="159"/>
      <c r="S464" s="159"/>
      <c r="T464" s="159"/>
      <c r="U464" s="159"/>
      <c r="V464" s="159"/>
      <c r="W464" s="159"/>
      <c r="X464" s="159"/>
      <c r="Y464" s="159"/>
      <c r="Z464" s="159"/>
      <c r="AA464" s="159"/>
      <c r="AB464" s="159"/>
      <c r="AC464" s="159"/>
      <c r="AD464" s="159"/>
      <c r="AE464" s="66"/>
      <c r="AF464" s="27"/>
      <c r="AG464" s="124"/>
      <c r="AH464" s="28"/>
      <c r="AI464" s="28"/>
      <c r="AJ464" s="28"/>
      <c r="AK464" s="29"/>
      <c r="AL464" s="161"/>
      <c r="AM464" s="162"/>
      <c r="AN464" s="162"/>
      <c r="AO464" s="162"/>
      <c r="AP464" s="162"/>
      <c r="AQ464" s="163"/>
      <c r="AR464" s="80"/>
    </row>
    <row r="465" spans="1:44" ht="17.25" customHeight="1" x14ac:dyDescent="0.65">
      <c r="A465" s="12" t="str">
        <f t="shared" si="7"/>
        <v/>
      </c>
      <c r="B465" s="34"/>
      <c r="E465" s="35"/>
      <c r="F465" s="36"/>
      <c r="H465" s="77"/>
      <c r="I465" s="77"/>
      <c r="J465" s="77"/>
      <c r="K465" s="77"/>
      <c r="L465" s="77"/>
      <c r="M465" s="77"/>
      <c r="N465" s="77"/>
      <c r="O465" s="77"/>
      <c r="P465" s="77"/>
      <c r="Q465" s="77"/>
      <c r="R465" s="77"/>
      <c r="S465" s="77"/>
      <c r="T465" s="77"/>
      <c r="U465" s="77"/>
      <c r="V465" s="77"/>
      <c r="W465" s="77"/>
      <c r="X465" s="77"/>
      <c r="Y465" s="77"/>
      <c r="Z465" s="77"/>
      <c r="AA465" s="77"/>
      <c r="AB465" s="77"/>
      <c r="AC465" s="77"/>
      <c r="AD465" s="77"/>
      <c r="AE465" s="37"/>
      <c r="AF465" s="38"/>
      <c r="AL465" s="53"/>
      <c r="AM465" s="54"/>
      <c r="AN465" s="54"/>
      <c r="AO465" s="54"/>
      <c r="AP465" s="54"/>
      <c r="AQ465" s="55"/>
      <c r="AR465" s="41"/>
    </row>
    <row r="466" spans="1:44" ht="27.75" customHeight="1" x14ac:dyDescent="0.65">
      <c r="A466" s="12">
        <f t="shared" si="7"/>
        <v>96</v>
      </c>
      <c r="B466" s="616" t="s">
        <v>609</v>
      </c>
      <c r="C466" s="617"/>
      <c r="D466" s="617"/>
      <c r="E466" s="618"/>
      <c r="F466" s="492" t="s">
        <v>38</v>
      </c>
      <c r="G466" s="493"/>
      <c r="H466" s="456" t="s">
        <v>610</v>
      </c>
      <c r="I466" s="456"/>
      <c r="J466" s="456"/>
      <c r="K466" s="456"/>
      <c r="L466" s="456"/>
      <c r="M466" s="456"/>
      <c r="N466" s="456"/>
      <c r="O466" s="456"/>
      <c r="P466" s="456"/>
      <c r="Q466" s="456"/>
      <c r="R466" s="456"/>
      <c r="S466" s="456"/>
      <c r="T466" s="456"/>
      <c r="U466" s="456"/>
      <c r="V466" s="456"/>
      <c r="W466" s="456"/>
      <c r="X466" s="456"/>
      <c r="Y466" s="456"/>
      <c r="Z466" s="456"/>
      <c r="AA466" s="456"/>
      <c r="AB466" s="456"/>
      <c r="AC466" s="456"/>
      <c r="AD466" s="456"/>
      <c r="AE466" s="37"/>
      <c r="AF466" s="38"/>
      <c r="AG466" s="121">
        <v>96</v>
      </c>
      <c r="AH466" s="457" t="s">
        <v>20</v>
      </c>
      <c r="AI466" s="458"/>
      <c r="AJ466" s="459"/>
      <c r="AK466" s="3"/>
      <c r="AL466" s="571" t="s">
        <v>685</v>
      </c>
      <c r="AM466" s="572"/>
      <c r="AN466" s="572"/>
      <c r="AO466" s="572"/>
      <c r="AP466" s="572"/>
      <c r="AQ466" s="573"/>
      <c r="AR466" s="452">
        <f>VLOOKUP(AH466,$CD$6:$CE$11,2,FALSE)</f>
        <v>0</v>
      </c>
    </row>
    <row r="467" spans="1:44" ht="27.75" customHeight="1" x14ac:dyDescent="0.65">
      <c r="A467" s="12" t="str">
        <f t="shared" si="7"/>
        <v/>
      </c>
      <c r="B467" s="616"/>
      <c r="C467" s="617"/>
      <c r="D467" s="617"/>
      <c r="E467" s="618"/>
      <c r="F467" s="36"/>
      <c r="H467" s="456"/>
      <c r="I467" s="456"/>
      <c r="J467" s="456"/>
      <c r="K467" s="456"/>
      <c r="L467" s="456"/>
      <c r="M467" s="456"/>
      <c r="N467" s="456"/>
      <c r="O467" s="456"/>
      <c r="P467" s="456"/>
      <c r="Q467" s="456"/>
      <c r="R467" s="456"/>
      <c r="S467" s="456"/>
      <c r="T467" s="456"/>
      <c r="U467" s="456"/>
      <c r="V467" s="456"/>
      <c r="W467" s="456"/>
      <c r="X467" s="456"/>
      <c r="Y467" s="456"/>
      <c r="Z467" s="456"/>
      <c r="AA467" s="456"/>
      <c r="AB467" s="456"/>
      <c r="AC467" s="456"/>
      <c r="AD467" s="456"/>
      <c r="AE467" s="37"/>
      <c r="AF467" s="38"/>
      <c r="AK467" s="3"/>
      <c r="AL467" s="571"/>
      <c r="AM467" s="572"/>
      <c r="AN467" s="572"/>
      <c r="AO467" s="572"/>
      <c r="AP467" s="572"/>
      <c r="AQ467" s="573"/>
      <c r="AR467" s="452"/>
    </row>
    <row r="468" spans="1:44" ht="27.75" customHeight="1" x14ac:dyDescent="0.65">
      <c r="A468" s="12" t="str">
        <f t="shared" si="7"/>
        <v/>
      </c>
      <c r="B468" s="616"/>
      <c r="C468" s="617"/>
      <c r="D468" s="617"/>
      <c r="E468" s="618"/>
      <c r="F468" s="36"/>
      <c r="H468" s="456"/>
      <c r="I468" s="456"/>
      <c r="J468" s="456"/>
      <c r="K468" s="456"/>
      <c r="L468" s="456"/>
      <c r="M468" s="456"/>
      <c r="N468" s="456"/>
      <c r="O468" s="456"/>
      <c r="P468" s="456"/>
      <c r="Q468" s="456"/>
      <c r="R468" s="456"/>
      <c r="S468" s="456"/>
      <c r="T468" s="456"/>
      <c r="U468" s="456"/>
      <c r="V468" s="456"/>
      <c r="W468" s="456"/>
      <c r="X468" s="456"/>
      <c r="Y468" s="456"/>
      <c r="Z468" s="456"/>
      <c r="AA468" s="456"/>
      <c r="AB468" s="456"/>
      <c r="AC468" s="456"/>
      <c r="AD468" s="456"/>
      <c r="AE468" s="37"/>
      <c r="AF468" s="38"/>
      <c r="AL468" s="571"/>
      <c r="AM468" s="572"/>
      <c r="AN468" s="572"/>
      <c r="AO468" s="572"/>
      <c r="AP468" s="572"/>
      <c r="AQ468" s="573"/>
      <c r="AR468" s="41"/>
    </row>
    <row r="469" spans="1:44" ht="17.25" customHeight="1" x14ac:dyDescent="0.65">
      <c r="A469" s="12" t="str">
        <f t="shared" si="7"/>
        <v/>
      </c>
      <c r="B469" s="99"/>
      <c r="C469" s="226"/>
      <c r="D469" s="226"/>
      <c r="E469" s="100"/>
      <c r="F469" s="36"/>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37"/>
      <c r="AF469" s="38"/>
      <c r="AL469" s="53"/>
      <c r="AM469" s="54"/>
      <c r="AN469" s="54"/>
      <c r="AO469" s="54"/>
      <c r="AP469" s="54"/>
      <c r="AQ469" s="55"/>
      <c r="AR469" s="41"/>
    </row>
    <row r="470" spans="1:44" ht="27.75" customHeight="1" x14ac:dyDescent="0.65">
      <c r="A470" s="12">
        <f t="shared" si="7"/>
        <v>97</v>
      </c>
      <c r="B470" s="99"/>
      <c r="C470" s="226"/>
      <c r="D470" s="226"/>
      <c r="E470" s="100"/>
      <c r="F470" s="492" t="s">
        <v>85</v>
      </c>
      <c r="G470" s="493"/>
      <c r="H470" s="456" t="s">
        <v>611</v>
      </c>
      <c r="I470" s="456"/>
      <c r="J470" s="456"/>
      <c r="K470" s="456"/>
      <c r="L470" s="456"/>
      <c r="M470" s="456"/>
      <c r="N470" s="456"/>
      <c r="O470" s="456"/>
      <c r="P470" s="456"/>
      <c r="Q470" s="456"/>
      <c r="R470" s="456"/>
      <c r="S470" s="456"/>
      <c r="T470" s="456"/>
      <c r="U470" s="456"/>
      <c r="V470" s="456"/>
      <c r="W470" s="456"/>
      <c r="X470" s="456"/>
      <c r="Y470" s="456"/>
      <c r="Z470" s="456"/>
      <c r="AA470" s="456"/>
      <c r="AB470" s="456"/>
      <c r="AC470" s="456"/>
      <c r="AD470" s="456"/>
      <c r="AE470" s="37"/>
      <c r="AF470" s="38"/>
      <c r="AG470" s="121">
        <v>97</v>
      </c>
      <c r="AH470" s="457" t="s">
        <v>20</v>
      </c>
      <c r="AI470" s="458"/>
      <c r="AJ470" s="459"/>
      <c r="AK470" s="3"/>
      <c r="AL470" s="571" t="s">
        <v>612</v>
      </c>
      <c r="AM470" s="572"/>
      <c r="AN470" s="572"/>
      <c r="AO470" s="572"/>
      <c r="AP470" s="572"/>
      <c r="AQ470" s="573"/>
      <c r="AR470" s="452">
        <f>VLOOKUP(AH470,$CD$6:$CE$11,2,FALSE)</f>
        <v>0</v>
      </c>
    </row>
    <row r="471" spans="1:44" ht="27.75" customHeight="1" x14ac:dyDescent="0.65">
      <c r="A471" s="12" t="str">
        <f t="shared" si="7"/>
        <v/>
      </c>
      <c r="B471" s="99"/>
      <c r="C471" s="226"/>
      <c r="D471" s="226"/>
      <c r="E471" s="100"/>
      <c r="F471" s="36"/>
      <c r="H471" s="456"/>
      <c r="I471" s="456"/>
      <c r="J471" s="456"/>
      <c r="K471" s="456"/>
      <c r="L471" s="456"/>
      <c r="M471" s="456"/>
      <c r="N471" s="456"/>
      <c r="O471" s="456"/>
      <c r="P471" s="456"/>
      <c r="Q471" s="456"/>
      <c r="R471" s="456"/>
      <c r="S471" s="456"/>
      <c r="T471" s="456"/>
      <c r="U471" s="456"/>
      <c r="V471" s="456"/>
      <c r="W471" s="456"/>
      <c r="X471" s="456"/>
      <c r="Y471" s="456"/>
      <c r="Z471" s="456"/>
      <c r="AA471" s="456"/>
      <c r="AB471" s="456"/>
      <c r="AC471" s="456"/>
      <c r="AD471" s="456"/>
      <c r="AE471" s="37"/>
      <c r="AF471" s="38"/>
      <c r="AK471" s="3"/>
      <c r="AL471" s="571"/>
      <c r="AM471" s="572"/>
      <c r="AN471" s="572"/>
      <c r="AO471" s="572"/>
      <c r="AP471" s="572"/>
      <c r="AQ471" s="573"/>
      <c r="AR471" s="452"/>
    </row>
    <row r="472" spans="1:44" ht="27.75" customHeight="1" x14ac:dyDescent="0.65">
      <c r="A472" s="12" t="str">
        <f t="shared" si="7"/>
        <v/>
      </c>
      <c r="B472" s="99"/>
      <c r="C472" s="226"/>
      <c r="D472" s="226"/>
      <c r="E472" s="100"/>
      <c r="F472" s="36"/>
      <c r="H472" s="456"/>
      <c r="I472" s="456"/>
      <c r="J472" s="456"/>
      <c r="K472" s="456"/>
      <c r="L472" s="456"/>
      <c r="M472" s="456"/>
      <c r="N472" s="456"/>
      <c r="O472" s="456"/>
      <c r="P472" s="456"/>
      <c r="Q472" s="456"/>
      <c r="R472" s="456"/>
      <c r="S472" s="456"/>
      <c r="T472" s="456"/>
      <c r="U472" s="456"/>
      <c r="V472" s="456"/>
      <c r="W472" s="456"/>
      <c r="X472" s="456"/>
      <c r="Y472" s="456"/>
      <c r="Z472" s="456"/>
      <c r="AA472" s="456"/>
      <c r="AB472" s="456"/>
      <c r="AC472" s="456"/>
      <c r="AD472" s="456"/>
      <c r="AE472" s="37"/>
      <c r="AF472" s="38"/>
      <c r="AL472" s="571"/>
      <c r="AM472" s="572"/>
      <c r="AN472" s="572"/>
      <c r="AO472" s="572"/>
      <c r="AP472" s="572"/>
      <c r="AQ472" s="573"/>
      <c r="AR472" s="41"/>
    </row>
    <row r="473" spans="1:44" ht="17.25" customHeight="1" x14ac:dyDescent="0.65">
      <c r="A473" s="12" t="str">
        <f t="shared" si="7"/>
        <v/>
      </c>
      <c r="B473" s="99"/>
      <c r="C473" s="226"/>
      <c r="D473" s="226"/>
      <c r="E473" s="100"/>
      <c r="F473" s="36"/>
      <c r="H473" s="158"/>
      <c r="I473" s="158"/>
      <c r="J473" s="158"/>
      <c r="K473" s="158"/>
      <c r="L473" s="158"/>
      <c r="M473" s="158"/>
      <c r="N473" s="158"/>
      <c r="O473" s="158"/>
      <c r="P473" s="158"/>
      <c r="Q473" s="158"/>
      <c r="R473" s="158"/>
      <c r="S473" s="158"/>
      <c r="T473" s="158"/>
      <c r="U473" s="158"/>
      <c r="V473" s="158"/>
      <c r="W473" s="158"/>
      <c r="X473" s="158"/>
      <c r="Y473" s="158"/>
      <c r="Z473" s="158"/>
      <c r="AA473" s="158"/>
      <c r="AB473" s="158"/>
      <c r="AC473" s="158"/>
      <c r="AD473" s="158"/>
      <c r="AE473" s="37"/>
      <c r="AF473" s="38"/>
      <c r="AL473" s="90"/>
      <c r="AM473" s="91"/>
      <c r="AN473" s="91"/>
      <c r="AO473" s="91"/>
      <c r="AP473" s="91"/>
      <c r="AQ473" s="92"/>
      <c r="AR473" s="41"/>
    </row>
    <row r="474" spans="1:44" ht="17.25" customHeight="1" x14ac:dyDescent="0.65">
      <c r="A474" s="12" t="str">
        <f t="shared" si="7"/>
        <v/>
      </c>
      <c r="B474" s="99"/>
      <c r="C474" s="226"/>
      <c r="D474" s="226"/>
      <c r="E474" s="100"/>
      <c r="F474" s="36"/>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37"/>
      <c r="AF474" s="38"/>
      <c r="AL474" s="53"/>
      <c r="AM474" s="54"/>
      <c r="AN474" s="54"/>
      <c r="AO474" s="54"/>
      <c r="AP474" s="54"/>
      <c r="AQ474" s="55"/>
      <c r="AR474" s="41"/>
    </row>
    <row r="475" spans="1:44" ht="27.75" customHeight="1" x14ac:dyDescent="0.65">
      <c r="A475" s="12">
        <f t="shared" si="7"/>
        <v>98</v>
      </c>
      <c r="B475" s="895" t="s">
        <v>1125</v>
      </c>
      <c r="C475" s="896"/>
      <c r="D475" s="896"/>
      <c r="E475" s="897"/>
      <c r="F475" s="492" t="s">
        <v>213</v>
      </c>
      <c r="G475" s="493"/>
      <c r="H475" s="456" t="s">
        <v>613</v>
      </c>
      <c r="I475" s="456"/>
      <c r="J475" s="456"/>
      <c r="K475" s="456"/>
      <c r="L475" s="456"/>
      <c r="M475" s="456"/>
      <c r="N475" s="456"/>
      <c r="O475" s="456"/>
      <c r="P475" s="456"/>
      <c r="Q475" s="456"/>
      <c r="R475" s="456"/>
      <c r="S475" s="456"/>
      <c r="T475" s="456"/>
      <c r="U475" s="456"/>
      <c r="V475" s="456"/>
      <c r="W475" s="456"/>
      <c r="X475" s="456"/>
      <c r="Y475" s="456"/>
      <c r="Z475" s="456"/>
      <c r="AA475" s="456"/>
      <c r="AB475" s="456"/>
      <c r="AC475" s="456"/>
      <c r="AD475" s="456"/>
      <c r="AE475" s="37"/>
      <c r="AF475" s="38"/>
      <c r="AG475" s="121">
        <v>98</v>
      </c>
      <c r="AH475" s="892" t="s">
        <v>67</v>
      </c>
      <c r="AI475" s="893"/>
      <c r="AJ475" s="894"/>
      <c r="AK475" s="3"/>
      <c r="AL475" s="571" t="s">
        <v>684</v>
      </c>
      <c r="AM475" s="572"/>
      <c r="AN475" s="572"/>
      <c r="AO475" s="572"/>
      <c r="AP475" s="572"/>
      <c r="AQ475" s="573"/>
      <c r="AR475" s="98">
        <f>VLOOKUP(AH475,$CD$12:$CE$16,2,FALSE)</f>
        <v>0</v>
      </c>
    </row>
    <row r="476" spans="1:44" ht="27.75" customHeight="1" x14ac:dyDescent="0.65">
      <c r="A476" s="12" t="str">
        <f t="shared" si="7"/>
        <v/>
      </c>
      <c r="B476" s="99"/>
      <c r="C476" s="226"/>
      <c r="D476" s="226"/>
      <c r="E476" s="100"/>
      <c r="F476" s="36"/>
      <c r="H476" s="456"/>
      <c r="I476" s="456"/>
      <c r="J476" s="456"/>
      <c r="K476" s="456"/>
      <c r="L476" s="456"/>
      <c r="M476" s="456"/>
      <c r="N476" s="456"/>
      <c r="O476" s="456"/>
      <c r="P476" s="456"/>
      <c r="Q476" s="456"/>
      <c r="R476" s="456"/>
      <c r="S476" s="456"/>
      <c r="T476" s="456"/>
      <c r="U476" s="456"/>
      <c r="V476" s="456"/>
      <c r="W476" s="456"/>
      <c r="X476" s="456"/>
      <c r="Y476" s="456"/>
      <c r="Z476" s="456"/>
      <c r="AA476" s="456"/>
      <c r="AB476" s="456"/>
      <c r="AC476" s="456"/>
      <c r="AD476" s="456"/>
      <c r="AE476" s="37"/>
      <c r="AF476" s="38"/>
      <c r="AK476" s="3"/>
      <c r="AL476" s="571"/>
      <c r="AM476" s="572"/>
      <c r="AN476" s="572"/>
      <c r="AO476" s="572"/>
      <c r="AP476" s="572"/>
      <c r="AQ476" s="573"/>
      <c r="AR476" s="78"/>
    </row>
    <row r="477" spans="1:44" ht="27.75" customHeight="1" x14ac:dyDescent="0.65">
      <c r="A477" s="12" t="str">
        <f t="shared" si="7"/>
        <v/>
      </c>
      <c r="B477" s="99"/>
      <c r="C477" s="226"/>
      <c r="D477" s="226"/>
      <c r="E477" s="100"/>
      <c r="F477" s="36"/>
      <c r="H477" s="456"/>
      <c r="I477" s="456"/>
      <c r="J477" s="456"/>
      <c r="K477" s="456"/>
      <c r="L477" s="456"/>
      <c r="M477" s="456"/>
      <c r="N477" s="456"/>
      <c r="O477" s="456"/>
      <c r="P477" s="456"/>
      <c r="Q477" s="456"/>
      <c r="R477" s="456"/>
      <c r="S477" s="456"/>
      <c r="T477" s="456"/>
      <c r="U477" s="456"/>
      <c r="V477" s="456"/>
      <c r="W477" s="456"/>
      <c r="X477" s="456"/>
      <c r="Y477" s="456"/>
      <c r="Z477" s="456"/>
      <c r="AA477" s="456"/>
      <c r="AB477" s="456"/>
      <c r="AC477" s="456"/>
      <c r="AD477" s="456"/>
      <c r="AE477" s="37"/>
      <c r="AF477" s="38"/>
      <c r="AL477" s="571"/>
      <c r="AM477" s="572"/>
      <c r="AN477" s="572"/>
      <c r="AO477" s="572"/>
      <c r="AP477" s="572"/>
      <c r="AQ477" s="573"/>
      <c r="AR477" s="41"/>
    </row>
    <row r="478" spans="1:44" ht="17.25" customHeight="1" thickBot="1" x14ac:dyDescent="0.7">
      <c r="A478" s="12" t="str">
        <f t="shared" si="7"/>
        <v/>
      </c>
      <c r="B478" s="99"/>
      <c r="C478" s="226"/>
      <c r="D478" s="226"/>
      <c r="E478" s="100"/>
      <c r="F478" s="36"/>
      <c r="H478" s="158"/>
      <c r="I478" s="158"/>
      <c r="J478" s="158"/>
      <c r="K478" s="158"/>
      <c r="L478" s="158"/>
      <c r="M478" s="158"/>
      <c r="N478" s="158"/>
      <c r="O478" s="158"/>
      <c r="P478" s="158"/>
      <c r="Q478" s="158"/>
      <c r="R478" s="158"/>
      <c r="S478" s="158"/>
      <c r="T478" s="158"/>
      <c r="U478" s="158"/>
      <c r="V478" s="158"/>
      <c r="W478" s="158"/>
      <c r="X478" s="158"/>
      <c r="Y478" s="158"/>
      <c r="Z478" s="158"/>
      <c r="AA478" s="158"/>
      <c r="AB478" s="158"/>
      <c r="AC478" s="158"/>
      <c r="AD478" s="158"/>
      <c r="AE478" s="37"/>
      <c r="AF478" s="38"/>
      <c r="AL478" s="90"/>
      <c r="AM478" s="91"/>
      <c r="AN478" s="91"/>
      <c r="AO478" s="91"/>
      <c r="AP478" s="91"/>
      <c r="AQ478" s="92"/>
      <c r="AR478" s="41"/>
    </row>
    <row r="479" spans="1:44" ht="27.75" customHeight="1" x14ac:dyDescent="0.65">
      <c r="A479" s="12" t="str">
        <f t="shared" si="7"/>
        <v/>
      </c>
      <c r="B479" s="99"/>
      <c r="C479" s="226"/>
      <c r="D479" s="226"/>
      <c r="E479" s="100"/>
      <c r="F479" s="36"/>
      <c r="H479" s="565" t="s">
        <v>614</v>
      </c>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7"/>
      <c r="AE479" s="37"/>
      <c r="AF479" s="38"/>
      <c r="AL479" s="571" t="s">
        <v>130</v>
      </c>
      <c r="AM479" s="572"/>
      <c r="AN479" s="572"/>
      <c r="AO479" s="572"/>
      <c r="AP479" s="572"/>
      <c r="AQ479" s="573"/>
      <c r="AR479" s="41"/>
    </row>
    <row r="480" spans="1:44" ht="27.75" customHeight="1" x14ac:dyDescent="0.65">
      <c r="A480" s="12" t="str">
        <f t="shared" ref="A480:A543" si="8">IF(AG480=0,"",AG480)</f>
        <v/>
      </c>
      <c r="B480" s="99"/>
      <c r="C480" s="226"/>
      <c r="D480" s="226"/>
      <c r="E480" s="100"/>
      <c r="F480" s="36"/>
      <c r="H480" s="261"/>
      <c r="I480" s="307" t="s">
        <v>615</v>
      </c>
      <c r="J480" s="504" t="s">
        <v>618</v>
      </c>
      <c r="K480" s="504"/>
      <c r="L480" s="504"/>
      <c r="M480" s="504"/>
      <c r="N480" s="504"/>
      <c r="O480" s="504"/>
      <c r="P480" s="504"/>
      <c r="Q480" s="504"/>
      <c r="R480" s="504"/>
      <c r="S480" s="504"/>
      <c r="T480" s="504"/>
      <c r="U480" s="504"/>
      <c r="V480" s="504"/>
      <c r="W480" s="504"/>
      <c r="X480" s="504"/>
      <c r="Y480" s="504"/>
      <c r="Z480" s="504"/>
      <c r="AA480" s="504"/>
      <c r="AB480" s="504"/>
      <c r="AC480" s="504"/>
      <c r="AD480" s="612"/>
      <c r="AE480" s="37"/>
      <c r="AF480" s="38"/>
      <c r="AL480" s="571"/>
      <c r="AM480" s="572"/>
      <c r="AN480" s="572"/>
      <c r="AO480" s="572"/>
      <c r="AP480" s="572"/>
      <c r="AQ480" s="573"/>
      <c r="AR480" s="41"/>
    </row>
    <row r="481" spans="1:44" ht="27.75" customHeight="1" x14ac:dyDescent="0.65">
      <c r="A481" s="12" t="str">
        <f t="shared" si="8"/>
        <v/>
      </c>
      <c r="B481" s="99"/>
      <c r="C481" s="226"/>
      <c r="D481" s="226"/>
      <c r="E481" s="100"/>
      <c r="F481" s="36"/>
      <c r="H481" s="261"/>
      <c r="I481" s="307"/>
      <c r="J481" s="504" t="s">
        <v>619</v>
      </c>
      <c r="K481" s="504"/>
      <c r="L481" s="504"/>
      <c r="M481" s="504"/>
      <c r="N481" s="504"/>
      <c r="O481" s="504"/>
      <c r="P481" s="504"/>
      <c r="Q481" s="504"/>
      <c r="R481" s="504"/>
      <c r="S481" s="504"/>
      <c r="T481" s="504"/>
      <c r="U481" s="504"/>
      <c r="V481" s="504"/>
      <c r="W481" s="504"/>
      <c r="X481" s="504"/>
      <c r="Y481" s="504"/>
      <c r="Z481" s="504"/>
      <c r="AA481" s="504"/>
      <c r="AB481" s="504"/>
      <c r="AC481" s="504"/>
      <c r="AD481" s="612"/>
      <c r="AE481" s="37"/>
      <c r="AF481" s="38"/>
      <c r="AL481" s="90"/>
      <c r="AM481" s="91"/>
      <c r="AN481" s="91"/>
      <c r="AO481" s="91"/>
      <c r="AP481" s="91"/>
      <c r="AQ481" s="92"/>
      <c r="AR481" s="41"/>
    </row>
    <row r="482" spans="1:44" ht="27.75" customHeight="1" x14ac:dyDescent="0.65">
      <c r="A482" s="12" t="str">
        <f t="shared" si="8"/>
        <v/>
      </c>
      <c r="B482" s="99"/>
      <c r="C482" s="226"/>
      <c r="D482" s="226"/>
      <c r="E482" s="100"/>
      <c r="F482" s="36"/>
      <c r="H482" s="261"/>
      <c r="I482" s="307"/>
      <c r="J482" s="504"/>
      <c r="K482" s="504"/>
      <c r="L482" s="504"/>
      <c r="M482" s="504"/>
      <c r="N482" s="504"/>
      <c r="O482" s="504"/>
      <c r="P482" s="504"/>
      <c r="Q482" s="504"/>
      <c r="R482" s="504"/>
      <c r="S482" s="504"/>
      <c r="T482" s="504"/>
      <c r="U482" s="504"/>
      <c r="V482" s="504"/>
      <c r="W482" s="504"/>
      <c r="X482" s="504"/>
      <c r="Y482" s="504"/>
      <c r="Z482" s="504"/>
      <c r="AA482" s="504"/>
      <c r="AB482" s="504"/>
      <c r="AC482" s="504"/>
      <c r="AD482" s="612"/>
      <c r="AE482" s="37"/>
      <c r="AF482" s="38"/>
      <c r="AL482" s="90"/>
      <c r="AM482" s="91"/>
      <c r="AN482" s="91"/>
      <c r="AO482" s="91"/>
      <c r="AP482" s="91"/>
      <c r="AQ482" s="92"/>
      <c r="AR482" s="41"/>
    </row>
    <row r="483" spans="1:44" ht="27.75" customHeight="1" x14ac:dyDescent="0.65">
      <c r="A483" s="12" t="str">
        <f t="shared" si="8"/>
        <v/>
      </c>
      <c r="B483" s="99"/>
      <c r="C483" s="226"/>
      <c r="D483" s="226"/>
      <c r="E483" s="100"/>
      <c r="F483" s="36"/>
      <c r="H483" s="261"/>
      <c r="I483" s="307" t="s">
        <v>616</v>
      </c>
      <c r="J483" s="504" t="s">
        <v>620</v>
      </c>
      <c r="K483" s="504"/>
      <c r="L483" s="504"/>
      <c r="M483" s="504"/>
      <c r="N483" s="504"/>
      <c r="O483" s="504"/>
      <c r="P483" s="504"/>
      <c r="Q483" s="504"/>
      <c r="R483" s="504"/>
      <c r="S483" s="504"/>
      <c r="T483" s="504"/>
      <c r="U483" s="504"/>
      <c r="V483" s="504"/>
      <c r="W483" s="504"/>
      <c r="X483" s="504"/>
      <c r="Y483" s="504"/>
      <c r="Z483" s="504"/>
      <c r="AA483" s="504"/>
      <c r="AB483" s="504"/>
      <c r="AC483" s="504"/>
      <c r="AD483" s="612"/>
      <c r="AE483" s="37"/>
      <c r="AF483" s="38"/>
      <c r="AL483" s="90"/>
      <c r="AM483" s="91"/>
      <c r="AN483" s="91"/>
      <c r="AO483" s="91"/>
      <c r="AP483" s="91"/>
      <c r="AQ483" s="92"/>
      <c r="AR483" s="41"/>
    </row>
    <row r="484" spans="1:44" ht="27.75" customHeight="1" x14ac:dyDescent="0.65">
      <c r="A484" s="12" t="str">
        <f t="shared" si="8"/>
        <v/>
      </c>
      <c r="B484" s="99"/>
      <c r="C484" s="226"/>
      <c r="D484" s="226"/>
      <c r="E484" s="100"/>
      <c r="F484" s="36"/>
      <c r="H484" s="261"/>
      <c r="I484" s="307"/>
      <c r="J484" s="534" t="s">
        <v>1062</v>
      </c>
      <c r="K484" s="534"/>
      <c r="L484" s="534"/>
      <c r="M484" s="534"/>
      <c r="N484" s="534"/>
      <c r="O484" s="534"/>
      <c r="P484" s="534"/>
      <c r="Q484" s="534"/>
      <c r="R484" s="534"/>
      <c r="S484" s="534"/>
      <c r="T484" s="534"/>
      <c r="U484" s="534"/>
      <c r="V484" s="534"/>
      <c r="W484" s="534"/>
      <c r="X484" s="534"/>
      <c r="Y484" s="534"/>
      <c r="Z484" s="534"/>
      <c r="AA484" s="534"/>
      <c r="AB484" s="534"/>
      <c r="AC484" s="534"/>
      <c r="AD484" s="601"/>
      <c r="AE484" s="37"/>
      <c r="AF484" s="38"/>
      <c r="AL484" s="90"/>
      <c r="AM484" s="91"/>
      <c r="AN484" s="91"/>
      <c r="AO484" s="91"/>
      <c r="AP484" s="91"/>
      <c r="AQ484" s="92"/>
      <c r="AR484" s="41"/>
    </row>
    <row r="485" spans="1:44" ht="27.75" customHeight="1" x14ac:dyDescent="0.65">
      <c r="A485" s="12" t="str">
        <f t="shared" si="8"/>
        <v/>
      </c>
      <c r="B485" s="99"/>
      <c r="C485" s="226"/>
      <c r="D485" s="226"/>
      <c r="E485" s="100"/>
      <c r="F485" s="36"/>
      <c r="H485" s="261"/>
      <c r="I485" s="307" t="s">
        <v>617</v>
      </c>
      <c r="J485" s="534" t="s">
        <v>621</v>
      </c>
      <c r="K485" s="534"/>
      <c r="L485" s="534"/>
      <c r="M485" s="534"/>
      <c r="N485" s="534"/>
      <c r="O485" s="534"/>
      <c r="P485" s="534"/>
      <c r="Q485" s="534"/>
      <c r="R485" s="534"/>
      <c r="S485" s="534"/>
      <c r="T485" s="534"/>
      <c r="U485" s="534"/>
      <c r="V485" s="534"/>
      <c r="W485" s="534"/>
      <c r="X485" s="534"/>
      <c r="Y485" s="534"/>
      <c r="Z485" s="534"/>
      <c r="AA485" s="534"/>
      <c r="AB485" s="534"/>
      <c r="AC485" s="534"/>
      <c r="AD485" s="601"/>
      <c r="AE485" s="37"/>
      <c r="AF485" s="38"/>
      <c r="AL485" s="90"/>
      <c r="AM485" s="91"/>
      <c r="AN485" s="91"/>
      <c r="AO485" s="91"/>
      <c r="AP485" s="91"/>
      <c r="AQ485" s="92"/>
      <c r="AR485" s="41"/>
    </row>
    <row r="486" spans="1:44" ht="27.75" customHeight="1" thickBot="1" x14ac:dyDescent="0.7">
      <c r="A486" s="12" t="str">
        <f t="shared" si="8"/>
        <v/>
      </c>
      <c r="B486" s="99"/>
      <c r="C486" s="226"/>
      <c r="D486" s="226"/>
      <c r="E486" s="100"/>
      <c r="F486" s="36"/>
      <c r="H486" s="308"/>
      <c r="I486" s="309"/>
      <c r="J486" s="602" t="s">
        <v>1063</v>
      </c>
      <c r="K486" s="602"/>
      <c r="L486" s="602"/>
      <c r="M486" s="602"/>
      <c r="N486" s="602"/>
      <c r="O486" s="602"/>
      <c r="P486" s="602"/>
      <c r="Q486" s="602"/>
      <c r="R486" s="602"/>
      <c r="S486" s="602"/>
      <c r="T486" s="602"/>
      <c r="U486" s="602"/>
      <c r="V486" s="602"/>
      <c r="W486" s="602"/>
      <c r="X486" s="602"/>
      <c r="Y486" s="602"/>
      <c r="Z486" s="602"/>
      <c r="AA486" s="602"/>
      <c r="AB486" s="602"/>
      <c r="AC486" s="602"/>
      <c r="AD486" s="603"/>
      <c r="AE486" s="37"/>
      <c r="AF486" s="38"/>
      <c r="AL486" s="90"/>
      <c r="AM486" s="91"/>
      <c r="AN486" s="91"/>
      <c r="AO486" s="91"/>
      <c r="AP486" s="91"/>
      <c r="AQ486" s="92"/>
      <c r="AR486" s="41"/>
    </row>
    <row r="487" spans="1:44" ht="17.25" customHeight="1" thickBot="1" x14ac:dyDescent="0.7">
      <c r="A487" s="12" t="str">
        <f t="shared" si="8"/>
        <v/>
      </c>
      <c r="B487" s="99"/>
      <c r="C487" s="226"/>
      <c r="D487" s="226"/>
      <c r="E487" s="100"/>
      <c r="F487" s="36"/>
      <c r="H487" s="307"/>
      <c r="I487" s="307"/>
      <c r="J487" s="307"/>
      <c r="K487" s="307"/>
      <c r="L487" s="307"/>
      <c r="M487" s="307"/>
      <c r="N487" s="307"/>
      <c r="O487" s="307"/>
      <c r="P487" s="307"/>
      <c r="Q487" s="307"/>
      <c r="R487" s="307"/>
      <c r="S487" s="307"/>
      <c r="T487" s="307"/>
      <c r="U487" s="307"/>
      <c r="V487" s="307"/>
      <c r="W487" s="307"/>
      <c r="X487" s="307"/>
      <c r="Y487" s="307"/>
      <c r="Z487" s="307"/>
      <c r="AA487" s="307"/>
      <c r="AB487" s="307"/>
      <c r="AC487" s="307"/>
      <c r="AD487" s="307"/>
      <c r="AE487" s="37"/>
      <c r="AF487" s="38"/>
      <c r="AL487" s="90"/>
      <c r="AM487" s="91"/>
      <c r="AN487" s="91"/>
      <c r="AO487" s="91"/>
      <c r="AP487" s="91"/>
      <c r="AQ487" s="92"/>
      <c r="AR487" s="41"/>
    </row>
    <row r="488" spans="1:44" ht="27.75" customHeight="1" x14ac:dyDescent="0.65">
      <c r="A488" s="12" t="str">
        <f t="shared" si="8"/>
        <v/>
      </c>
      <c r="B488" s="99"/>
      <c r="C488" s="226"/>
      <c r="D488" s="226"/>
      <c r="E488" s="100"/>
      <c r="F488" s="36"/>
      <c r="H488" s="604" t="s">
        <v>1064</v>
      </c>
      <c r="I488" s="605"/>
      <c r="J488" s="605"/>
      <c r="K488" s="605"/>
      <c r="L488" s="605"/>
      <c r="M488" s="605"/>
      <c r="N488" s="605"/>
      <c r="O488" s="605"/>
      <c r="P488" s="605"/>
      <c r="Q488" s="605"/>
      <c r="R488" s="605"/>
      <c r="S488" s="605"/>
      <c r="T488" s="605"/>
      <c r="U488" s="605"/>
      <c r="V488" s="605"/>
      <c r="W488" s="605"/>
      <c r="X488" s="605"/>
      <c r="Y488" s="605"/>
      <c r="Z488" s="605"/>
      <c r="AA488" s="605"/>
      <c r="AB488" s="605"/>
      <c r="AC488" s="605"/>
      <c r="AD488" s="606"/>
      <c r="AE488" s="37"/>
      <c r="AF488" s="38"/>
      <c r="AL488" s="571" t="s">
        <v>130</v>
      </c>
      <c r="AM488" s="572"/>
      <c r="AN488" s="572"/>
      <c r="AO488" s="572"/>
      <c r="AP488" s="572"/>
      <c r="AQ488" s="573"/>
      <c r="AR488" s="41"/>
    </row>
    <row r="489" spans="1:44" ht="27.75" customHeight="1" x14ac:dyDescent="0.65">
      <c r="A489" s="12" t="str">
        <f t="shared" si="8"/>
        <v/>
      </c>
      <c r="B489" s="34"/>
      <c r="E489" s="35"/>
      <c r="F489" s="36"/>
      <c r="H489" s="607"/>
      <c r="I489" s="534"/>
      <c r="J489" s="534"/>
      <c r="K489" s="534"/>
      <c r="L489" s="534"/>
      <c r="M489" s="534"/>
      <c r="N489" s="534"/>
      <c r="O489" s="534"/>
      <c r="P489" s="534"/>
      <c r="Q489" s="534"/>
      <c r="R489" s="534"/>
      <c r="S489" s="534"/>
      <c r="T489" s="534"/>
      <c r="U489" s="534"/>
      <c r="V489" s="534"/>
      <c r="W489" s="534"/>
      <c r="X489" s="534"/>
      <c r="Y489" s="534"/>
      <c r="Z489" s="534"/>
      <c r="AA489" s="534"/>
      <c r="AB489" s="534"/>
      <c r="AC489" s="534"/>
      <c r="AD489" s="601"/>
      <c r="AF489" s="38"/>
      <c r="AK489" s="3"/>
      <c r="AL489" s="571"/>
      <c r="AM489" s="572"/>
      <c r="AN489" s="572"/>
      <c r="AO489" s="572"/>
      <c r="AP489" s="572"/>
      <c r="AQ489" s="573"/>
      <c r="AR489" s="41"/>
    </row>
    <row r="490" spans="1:44" ht="27.75" customHeight="1" x14ac:dyDescent="0.65">
      <c r="A490" s="12" t="str">
        <f t="shared" si="8"/>
        <v/>
      </c>
      <c r="B490" s="183"/>
      <c r="C490" s="230"/>
      <c r="D490" s="230"/>
      <c r="E490" s="184"/>
      <c r="F490" s="36"/>
      <c r="H490" s="607"/>
      <c r="I490" s="534"/>
      <c r="J490" s="534"/>
      <c r="K490" s="534"/>
      <c r="L490" s="534"/>
      <c r="M490" s="534"/>
      <c r="N490" s="534"/>
      <c r="O490" s="534"/>
      <c r="P490" s="534"/>
      <c r="Q490" s="534"/>
      <c r="R490" s="534"/>
      <c r="S490" s="534"/>
      <c r="T490" s="534"/>
      <c r="U490" s="534"/>
      <c r="V490" s="534"/>
      <c r="W490" s="534"/>
      <c r="X490" s="534"/>
      <c r="Y490" s="534"/>
      <c r="Z490" s="534"/>
      <c r="AA490" s="534"/>
      <c r="AB490" s="534"/>
      <c r="AC490" s="534"/>
      <c r="AD490" s="601"/>
      <c r="AF490" s="38"/>
      <c r="AK490" s="3"/>
      <c r="AL490" s="96"/>
      <c r="AM490" s="10"/>
      <c r="AN490" s="10"/>
      <c r="AO490" s="10"/>
      <c r="AP490" s="10"/>
      <c r="AQ490" s="97"/>
      <c r="AR490" s="41"/>
    </row>
    <row r="491" spans="1:44" ht="27.75" customHeight="1" x14ac:dyDescent="0.65">
      <c r="A491" s="12" t="str">
        <f t="shared" si="8"/>
        <v/>
      </c>
      <c r="B491" s="183"/>
      <c r="C491" s="230"/>
      <c r="D491" s="230"/>
      <c r="E491" s="184"/>
      <c r="F491" s="36"/>
      <c r="H491" s="607"/>
      <c r="I491" s="534"/>
      <c r="J491" s="534"/>
      <c r="K491" s="534"/>
      <c r="L491" s="534"/>
      <c r="M491" s="534"/>
      <c r="N491" s="534"/>
      <c r="O491" s="534"/>
      <c r="P491" s="534"/>
      <c r="Q491" s="534"/>
      <c r="R491" s="534"/>
      <c r="S491" s="534"/>
      <c r="T491" s="534"/>
      <c r="U491" s="534"/>
      <c r="V491" s="534"/>
      <c r="W491" s="534"/>
      <c r="X491" s="534"/>
      <c r="Y491" s="534"/>
      <c r="Z491" s="534"/>
      <c r="AA491" s="534"/>
      <c r="AB491" s="534"/>
      <c r="AC491" s="534"/>
      <c r="AD491" s="601"/>
      <c r="AF491" s="38"/>
      <c r="AK491" s="3"/>
      <c r="AL491" s="96"/>
      <c r="AM491" s="10"/>
      <c r="AN491" s="10"/>
      <c r="AO491" s="10"/>
      <c r="AP491" s="10"/>
      <c r="AQ491" s="97"/>
      <c r="AR491" s="41"/>
    </row>
    <row r="492" spans="1:44" ht="27.75" customHeight="1" x14ac:dyDescent="0.65">
      <c r="A492" s="12" t="str">
        <f t="shared" si="8"/>
        <v/>
      </c>
      <c r="B492" s="183"/>
      <c r="C492" s="230"/>
      <c r="D492" s="230"/>
      <c r="E492" s="184"/>
      <c r="F492" s="36"/>
      <c r="H492" s="607"/>
      <c r="I492" s="534"/>
      <c r="J492" s="534"/>
      <c r="K492" s="534"/>
      <c r="L492" s="534"/>
      <c r="M492" s="534"/>
      <c r="N492" s="534"/>
      <c r="O492" s="534"/>
      <c r="P492" s="534"/>
      <c r="Q492" s="534"/>
      <c r="R492" s="534"/>
      <c r="S492" s="534"/>
      <c r="T492" s="534"/>
      <c r="U492" s="534"/>
      <c r="V492" s="534"/>
      <c r="W492" s="534"/>
      <c r="X492" s="534"/>
      <c r="Y492" s="534"/>
      <c r="Z492" s="534"/>
      <c r="AA492" s="534"/>
      <c r="AB492" s="534"/>
      <c r="AC492" s="534"/>
      <c r="AD492" s="601"/>
      <c r="AF492" s="38"/>
      <c r="AK492" s="3"/>
      <c r="AL492" s="96"/>
      <c r="AM492" s="10"/>
      <c r="AN492" s="10"/>
      <c r="AO492" s="10"/>
      <c r="AP492" s="10"/>
      <c r="AQ492" s="97"/>
      <c r="AR492" s="41"/>
    </row>
    <row r="493" spans="1:44" ht="27.75" customHeight="1" x14ac:dyDescent="0.65">
      <c r="A493" s="12" t="str">
        <f t="shared" si="8"/>
        <v/>
      </c>
      <c r="B493" s="183"/>
      <c r="C493" s="230"/>
      <c r="D493" s="230"/>
      <c r="E493" s="184"/>
      <c r="F493" s="36"/>
      <c r="H493" s="607"/>
      <c r="I493" s="534"/>
      <c r="J493" s="534"/>
      <c r="K493" s="534"/>
      <c r="L493" s="534"/>
      <c r="M493" s="534"/>
      <c r="N493" s="534"/>
      <c r="O493" s="534"/>
      <c r="P493" s="534"/>
      <c r="Q493" s="534"/>
      <c r="R493" s="534"/>
      <c r="S493" s="534"/>
      <c r="T493" s="534"/>
      <c r="U493" s="534"/>
      <c r="V493" s="534"/>
      <c r="W493" s="534"/>
      <c r="X493" s="534"/>
      <c r="Y493" s="534"/>
      <c r="Z493" s="534"/>
      <c r="AA493" s="534"/>
      <c r="AB493" s="534"/>
      <c r="AC493" s="534"/>
      <c r="AD493" s="601"/>
      <c r="AF493" s="38"/>
      <c r="AK493" s="3"/>
      <c r="AL493" s="96"/>
      <c r="AM493" s="10"/>
      <c r="AN493" s="10"/>
      <c r="AO493" s="10"/>
      <c r="AP493" s="10"/>
      <c r="AQ493" s="97"/>
      <c r="AR493" s="41"/>
    </row>
    <row r="494" spans="1:44" ht="27.75" customHeight="1" x14ac:dyDescent="0.65">
      <c r="A494" s="12" t="str">
        <f t="shared" si="8"/>
        <v/>
      </c>
      <c r="B494" s="183"/>
      <c r="C494" s="230"/>
      <c r="D494" s="230"/>
      <c r="E494" s="184"/>
      <c r="F494" s="36"/>
      <c r="H494" s="607"/>
      <c r="I494" s="534"/>
      <c r="J494" s="534"/>
      <c r="K494" s="534"/>
      <c r="L494" s="534"/>
      <c r="M494" s="534"/>
      <c r="N494" s="534"/>
      <c r="O494" s="534"/>
      <c r="P494" s="534"/>
      <c r="Q494" s="534"/>
      <c r="R494" s="534"/>
      <c r="S494" s="534"/>
      <c r="T494" s="534"/>
      <c r="U494" s="534"/>
      <c r="V494" s="534"/>
      <c r="W494" s="534"/>
      <c r="X494" s="534"/>
      <c r="Y494" s="534"/>
      <c r="Z494" s="534"/>
      <c r="AA494" s="534"/>
      <c r="AB494" s="534"/>
      <c r="AC494" s="534"/>
      <c r="AD494" s="601"/>
      <c r="AF494" s="38"/>
      <c r="AK494" s="3"/>
      <c r="AL494" s="96"/>
      <c r="AM494" s="10"/>
      <c r="AN494" s="10"/>
      <c r="AO494" s="10"/>
      <c r="AP494" s="10"/>
      <c r="AQ494" s="97"/>
      <c r="AR494" s="41"/>
    </row>
    <row r="495" spans="1:44" ht="27.75" customHeight="1" x14ac:dyDescent="0.65">
      <c r="A495" s="12" t="str">
        <f t="shared" si="8"/>
        <v/>
      </c>
      <c r="B495" s="183"/>
      <c r="C495" s="230"/>
      <c r="D495" s="230"/>
      <c r="E495" s="184"/>
      <c r="F495" s="36"/>
      <c r="H495" s="607"/>
      <c r="I495" s="534"/>
      <c r="J495" s="534"/>
      <c r="K495" s="534"/>
      <c r="L495" s="534"/>
      <c r="M495" s="534"/>
      <c r="N495" s="534"/>
      <c r="O495" s="534"/>
      <c r="P495" s="534"/>
      <c r="Q495" s="534"/>
      <c r="R495" s="534"/>
      <c r="S495" s="534"/>
      <c r="T495" s="534"/>
      <c r="U495" s="534"/>
      <c r="V495" s="534"/>
      <c r="W495" s="534"/>
      <c r="X495" s="534"/>
      <c r="Y495" s="534"/>
      <c r="Z495" s="534"/>
      <c r="AA495" s="534"/>
      <c r="AB495" s="534"/>
      <c r="AC495" s="534"/>
      <c r="AD495" s="601"/>
      <c r="AF495" s="38"/>
      <c r="AK495" s="3"/>
      <c r="AL495" s="96"/>
      <c r="AM495" s="10"/>
      <c r="AN495" s="10"/>
      <c r="AO495" s="10"/>
      <c r="AP495" s="10"/>
      <c r="AQ495" s="97"/>
      <c r="AR495" s="41"/>
    </row>
    <row r="496" spans="1:44" ht="27.75" customHeight="1" x14ac:dyDescent="0.65">
      <c r="A496" s="12" t="str">
        <f t="shared" si="8"/>
        <v/>
      </c>
      <c r="B496" s="183"/>
      <c r="C496" s="230"/>
      <c r="D496" s="230"/>
      <c r="E496" s="184"/>
      <c r="F496" s="36"/>
      <c r="H496" s="607"/>
      <c r="I496" s="534"/>
      <c r="J496" s="534"/>
      <c r="K496" s="534"/>
      <c r="L496" s="534"/>
      <c r="M496" s="534"/>
      <c r="N496" s="534"/>
      <c r="O496" s="534"/>
      <c r="P496" s="534"/>
      <c r="Q496" s="534"/>
      <c r="R496" s="534"/>
      <c r="S496" s="534"/>
      <c r="T496" s="534"/>
      <c r="U496" s="534"/>
      <c r="V496" s="534"/>
      <c r="W496" s="534"/>
      <c r="X496" s="534"/>
      <c r="Y496" s="534"/>
      <c r="Z496" s="534"/>
      <c r="AA496" s="534"/>
      <c r="AB496" s="534"/>
      <c r="AC496" s="534"/>
      <c r="AD496" s="601"/>
      <c r="AF496" s="38"/>
      <c r="AK496" s="3"/>
      <c r="AL496" s="96"/>
      <c r="AM496" s="10"/>
      <c r="AN496" s="10"/>
      <c r="AO496" s="10"/>
      <c r="AP496" s="10"/>
      <c r="AQ496" s="97"/>
      <c r="AR496" s="41"/>
    </row>
    <row r="497" spans="1:44" ht="27.75" customHeight="1" x14ac:dyDescent="0.65">
      <c r="A497" s="12" t="str">
        <f t="shared" si="8"/>
        <v/>
      </c>
      <c r="B497" s="34"/>
      <c r="E497" s="35"/>
      <c r="F497" s="36"/>
      <c r="H497" s="607"/>
      <c r="I497" s="534"/>
      <c r="J497" s="534"/>
      <c r="K497" s="534"/>
      <c r="L497" s="534"/>
      <c r="M497" s="534"/>
      <c r="N497" s="534"/>
      <c r="O497" s="534"/>
      <c r="P497" s="534"/>
      <c r="Q497" s="534"/>
      <c r="R497" s="534"/>
      <c r="S497" s="534"/>
      <c r="T497" s="534"/>
      <c r="U497" s="534"/>
      <c r="V497" s="534"/>
      <c r="W497" s="534"/>
      <c r="X497" s="534"/>
      <c r="Y497" s="534"/>
      <c r="Z497" s="534"/>
      <c r="AA497" s="534"/>
      <c r="AB497" s="534"/>
      <c r="AC497" s="534"/>
      <c r="AD497" s="601"/>
      <c r="AF497" s="38"/>
      <c r="AK497" s="3"/>
      <c r="AL497" s="96"/>
      <c r="AM497" s="10"/>
      <c r="AN497" s="10"/>
      <c r="AO497" s="10"/>
      <c r="AP497" s="10"/>
      <c r="AQ497" s="97"/>
      <c r="AR497" s="41"/>
    </row>
    <row r="498" spans="1:44" ht="27.75" customHeight="1" x14ac:dyDescent="0.65">
      <c r="A498" s="12" t="str">
        <f t="shared" si="8"/>
        <v/>
      </c>
      <c r="B498" s="34"/>
      <c r="E498" s="35"/>
      <c r="F498" s="36"/>
      <c r="H498" s="607"/>
      <c r="I498" s="534"/>
      <c r="J498" s="534"/>
      <c r="K498" s="534"/>
      <c r="L498" s="534"/>
      <c r="M498" s="534"/>
      <c r="N498" s="534"/>
      <c r="O498" s="534"/>
      <c r="P498" s="534"/>
      <c r="Q498" s="534"/>
      <c r="R498" s="534"/>
      <c r="S498" s="534"/>
      <c r="T498" s="534"/>
      <c r="U498" s="534"/>
      <c r="V498" s="534"/>
      <c r="W498" s="534"/>
      <c r="X498" s="534"/>
      <c r="Y498" s="534"/>
      <c r="Z498" s="534"/>
      <c r="AA498" s="534"/>
      <c r="AB498" s="534"/>
      <c r="AC498" s="534"/>
      <c r="AD498" s="601"/>
      <c r="AF498" s="38"/>
      <c r="AK498" s="3"/>
      <c r="AL498" s="96"/>
      <c r="AM498" s="10"/>
      <c r="AN498" s="10"/>
      <c r="AO498" s="10"/>
      <c r="AP498" s="10"/>
      <c r="AQ498" s="97"/>
      <c r="AR498" s="41"/>
    </row>
    <row r="499" spans="1:44" ht="27.75" customHeight="1" x14ac:dyDescent="0.65">
      <c r="A499" s="12" t="str">
        <f t="shared" si="8"/>
        <v/>
      </c>
      <c r="B499" s="34"/>
      <c r="E499" s="35"/>
      <c r="F499" s="36"/>
      <c r="H499" s="607"/>
      <c r="I499" s="534"/>
      <c r="J499" s="534"/>
      <c r="K499" s="534"/>
      <c r="L499" s="534"/>
      <c r="M499" s="534"/>
      <c r="N499" s="534"/>
      <c r="O499" s="534"/>
      <c r="P499" s="534"/>
      <c r="Q499" s="534"/>
      <c r="R499" s="534"/>
      <c r="S499" s="534"/>
      <c r="T499" s="534"/>
      <c r="U499" s="534"/>
      <c r="V499" s="534"/>
      <c r="W499" s="534"/>
      <c r="X499" s="534"/>
      <c r="Y499" s="534"/>
      <c r="Z499" s="534"/>
      <c r="AA499" s="534"/>
      <c r="AB499" s="534"/>
      <c r="AC499" s="534"/>
      <c r="AD499" s="601"/>
      <c r="AF499" s="38"/>
      <c r="AK499" s="3"/>
      <c r="AL499" s="96"/>
      <c r="AM499" s="10"/>
      <c r="AN499" s="10"/>
      <c r="AO499" s="10"/>
      <c r="AP499" s="10"/>
      <c r="AQ499" s="97"/>
      <c r="AR499" s="41"/>
    </row>
    <row r="500" spans="1:44" ht="27.75" customHeight="1" x14ac:dyDescent="0.65">
      <c r="A500" s="12" t="str">
        <f t="shared" si="8"/>
        <v/>
      </c>
      <c r="B500" s="34"/>
      <c r="E500" s="35"/>
      <c r="F500" s="36"/>
      <c r="H500" s="607"/>
      <c r="I500" s="534"/>
      <c r="J500" s="534"/>
      <c r="K500" s="534"/>
      <c r="L500" s="534"/>
      <c r="M500" s="534"/>
      <c r="N500" s="534"/>
      <c r="O500" s="534"/>
      <c r="P500" s="534"/>
      <c r="Q500" s="534"/>
      <c r="R500" s="534"/>
      <c r="S500" s="534"/>
      <c r="T500" s="534"/>
      <c r="U500" s="534"/>
      <c r="V500" s="534"/>
      <c r="W500" s="534"/>
      <c r="X500" s="534"/>
      <c r="Y500" s="534"/>
      <c r="Z500" s="534"/>
      <c r="AA500" s="534"/>
      <c r="AB500" s="534"/>
      <c r="AC500" s="534"/>
      <c r="AD500" s="601"/>
      <c r="AF500" s="38"/>
      <c r="AK500" s="3"/>
      <c r="AL500" s="96"/>
      <c r="AM500" s="10"/>
      <c r="AN500" s="10"/>
      <c r="AO500" s="10"/>
      <c r="AP500" s="10"/>
      <c r="AQ500" s="97"/>
      <c r="AR500" s="41"/>
    </row>
    <row r="501" spans="1:44" ht="27.75" customHeight="1" x14ac:dyDescent="0.65">
      <c r="A501" s="12" t="str">
        <f t="shared" si="8"/>
        <v/>
      </c>
      <c r="B501" s="34"/>
      <c r="E501" s="35"/>
      <c r="F501" s="36"/>
      <c r="H501" s="607"/>
      <c r="I501" s="534"/>
      <c r="J501" s="534"/>
      <c r="K501" s="534"/>
      <c r="L501" s="534"/>
      <c r="M501" s="534"/>
      <c r="N501" s="534"/>
      <c r="O501" s="534"/>
      <c r="P501" s="534"/>
      <c r="Q501" s="534"/>
      <c r="R501" s="534"/>
      <c r="S501" s="534"/>
      <c r="T501" s="534"/>
      <c r="U501" s="534"/>
      <c r="V501" s="534"/>
      <c r="W501" s="534"/>
      <c r="X501" s="534"/>
      <c r="Y501" s="534"/>
      <c r="Z501" s="534"/>
      <c r="AA501" s="534"/>
      <c r="AB501" s="534"/>
      <c r="AC501" s="534"/>
      <c r="AD501" s="601"/>
      <c r="AF501" s="38"/>
      <c r="AK501" s="3"/>
      <c r="AL501" s="96"/>
      <c r="AM501" s="10"/>
      <c r="AN501" s="10"/>
      <c r="AO501" s="10"/>
      <c r="AP501" s="10"/>
      <c r="AQ501" s="97"/>
      <c r="AR501" s="41"/>
    </row>
    <row r="502" spans="1:44" ht="27.75" customHeight="1" thickBot="1" x14ac:dyDescent="0.7">
      <c r="A502" s="12" t="str">
        <f t="shared" si="8"/>
        <v/>
      </c>
      <c r="B502" s="34"/>
      <c r="E502" s="35"/>
      <c r="F502" s="36"/>
      <c r="H502" s="608"/>
      <c r="I502" s="602"/>
      <c r="J502" s="602"/>
      <c r="K502" s="602"/>
      <c r="L502" s="602"/>
      <c r="M502" s="602"/>
      <c r="N502" s="602"/>
      <c r="O502" s="602"/>
      <c r="P502" s="602"/>
      <c r="Q502" s="602"/>
      <c r="R502" s="602"/>
      <c r="S502" s="602"/>
      <c r="T502" s="602"/>
      <c r="U502" s="602"/>
      <c r="V502" s="602"/>
      <c r="W502" s="602"/>
      <c r="X502" s="602"/>
      <c r="Y502" s="602"/>
      <c r="Z502" s="602"/>
      <c r="AA502" s="602"/>
      <c r="AB502" s="602"/>
      <c r="AC502" s="602"/>
      <c r="AD502" s="603"/>
      <c r="AF502" s="38"/>
      <c r="AK502" s="3"/>
      <c r="AL502" s="96"/>
      <c r="AM502" s="10"/>
      <c r="AN502" s="10"/>
      <c r="AO502" s="10"/>
      <c r="AP502" s="10"/>
      <c r="AQ502" s="97"/>
      <c r="AR502" s="41"/>
    </row>
    <row r="503" spans="1:44" ht="17.25" customHeight="1" x14ac:dyDescent="0.65">
      <c r="A503" s="12" t="str">
        <f t="shared" si="8"/>
        <v/>
      </c>
      <c r="B503" s="34"/>
      <c r="E503" s="35"/>
      <c r="F503" s="36"/>
      <c r="H503" s="320"/>
      <c r="I503" s="320"/>
      <c r="J503" s="320"/>
      <c r="K503" s="320"/>
      <c r="L503" s="320"/>
      <c r="M503" s="320"/>
      <c r="N503" s="320"/>
      <c r="O503" s="320"/>
      <c r="P503" s="320"/>
      <c r="Q503" s="320"/>
      <c r="R503" s="320"/>
      <c r="S503" s="320"/>
      <c r="T503" s="320"/>
      <c r="U503" s="320"/>
      <c r="V503" s="320"/>
      <c r="W503" s="320"/>
      <c r="X503" s="320"/>
      <c r="Y503" s="320"/>
      <c r="Z503" s="320"/>
      <c r="AA503" s="320"/>
      <c r="AB503" s="320"/>
      <c r="AC503" s="320"/>
      <c r="AD503" s="320"/>
      <c r="AF503" s="38"/>
      <c r="AK503" s="3"/>
      <c r="AL503" s="96"/>
      <c r="AM503" s="10"/>
      <c r="AN503" s="10"/>
      <c r="AO503" s="10"/>
      <c r="AP503" s="10"/>
      <c r="AQ503" s="97"/>
      <c r="AR503" s="41"/>
    </row>
    <row r="504" spans="1:44" ht="27" customHeight="1" thickBot="1" x14ac:dyDescent="0.7">
      <c r="A504" s="12" t="str">
        <f t="shared" si="8"/>
        <v/>
      </c>
      <c r="B504" s="34"/>
      <c r="E504" s="35"/>
      <c r="F504" s="36"/>
      <c r="H504" s="321" t="s">
        <v>1065</v>
      </c>
      <c r="I504" s="321"/>
      <c r="J504" s="321"/>
      <c r="K504" s="321"/>
      <c r="L504" s="321"/>
      <c r="M504" s="321"/>
      <c r="N504" s="321"/>
      <c r="O504" s="321"/>
      <c r="P504" s="321"/>
      <c r="Q504" s="321"/>
      <c r="R504" s="321"/>
      <c r="S504" s="321"/>
      <c r="T504" s="321"/>
      <c r="U504" s="321"/>
      <c r="V504" s="321"/>
      <c r="W504" s="321"/>
      <c r="X504" s="321"/>
      <c r="Y504" s="321"/>
      <c r="Z504" s="321"/>
      <c r="AA504" s="321"/>
      <c r="AB504" s="322"/>
      <c r="AC504" s="322"/>
      <c r="AD504" s="322"/>
      <c r="AF504" s="38"/>
      <c r="AK504" s="3"/>
      <c r="AL504" s="571" t="s">
        <v>130</v>
      </c>
      <c r="AM504" s="572"/>
      <c r="AN504" s="572"/>
      <c r="AO504" s="572"/>
      <c r="AP504" s="572"/>
      <c r="AQ504" s="573"/>
      <c r="AR504" s="41"/>
    </row>
    <row r="505" spans="1:44" ht="21" customHeight="1" x14ac:dyDescent="0.65">
      <c r="A505" s="12" t="str">
        <f t="shared" si="8"/>
        <v/>
      </c>
      <c r="B505" s="34"/>
      <c r="E505" s="35"/>
      <c r="F505" s="36"/>
      <c r="H505" s="577" t="s">
        <v>1066</v>
      </c>
      <c r="I505" s="578"/>
      <c r="J505" s="578"/>
      <c r="K505" s="578"/>
      <c r="L505" s="579"/>
      <c r="M505" s="577" t="s">
        <v>129</v>
      </c>
      <c r="N505" s="578"/>
      <c r="O505" s="578"/>
      <c r="P505" s="579"/>
      <c r="Q505" s="577" t="s">
        <v>105</v>
      </c>
      <c r="R505" s="578"/>
      <c r="S505" s="578"/>
      <c r="T505" s="578"/>
      <c r="U505" s="578"/>
      <c r="V505" s="578"/>
      <c r="W505" s="578"/>
      <c r="X505" s="578"/>
      <c r="Y505" s="578"/>
      <c r="Z505" s="578"/>
      <c r="AA505" s="578"/>
      <c r="AB505" s="578"/>
      <c r="AC505" s="578"/>
      <c r="AD505" s="579"/>
      <c r="AF505" s="38"/>
      <c r="AK505" s="3"/>
      <c r="AL505" s="571"/>
      <c r="AM505" s="572"/>
      <c r="AN505" s="572"/>
      <c r="AO505" s="572"/>
      <c r="AP505" s="572"/>
      <c r="AQ505" s="573"/>
      <c r="AR505" s="41"/>
    </row>
    <row r="506" spans="1:44" ht="21" customHeight="1" thickBot="1" x14ac:dyDescent="0.7">
      <c r="A506" s="12" t="str">
        <f t="shared" si="8"/>
        <v/>
      </c>
      <c r="B506" s="34"/>
      <c r="E506" s="35"/>
      <c r="F506" s="36"/>
      <c r="H506" s="580"/>
      <c r="I506" s="581"/>
      <c r="J506" s="581"/>
      <c r="K506" s="581"/>
      <c r="L506" s="582"/>
      <c r="M506" s="580"/>
      <c r="N506" s="581"/>
      <c r="O506" s="581"/>
      <c r="P506" s="582"/>
      <c r="Q506" s="580"/>
      <c r="R506" s="581"/>
      <c r="S506" s="581"/>
      <c r="T506" s="581"/>
      <c r="U506" s="581"/>
      <c r="V506" s="581"/>
      <c r="W506" s="581"/>
      <c r="X506" s="581"/>
      <c r="Y506" s="581"/>
      <c r="Z506" s="581"/>
      <c r="AA506" s="581"/>
      <c r="AB506" s="581"/>
      <c r="AC506" s="581"/>
      <c r="AD506" s="582"/>
      <c r="AF506" s="38"/>
      <c r="AK506" s="3"/>
      <c r="AL506" s="53"/>
      <c r="AM506" s="54"/>
      <c r="AN506" s="54"/>
      <c r="AO506" s="54"/>
      <c r="AP506" s="54"/>
      <c r="AQ506" s="55"/>
      <c r="AR506" s="41"/>
    </row>
    <row r="507" spans="1:44" ht="21" customHeight="1" x14ac:dyDescent="0.65">
      <c r="A507" s="12" t="str">
        <f t="shared" si="8"/>
        <v/>
      </c>
      <c r="B507" s="34"/>
      <c r="E507" s="35"/>
      <c r="F507" s="36"/>
      <c r="H507" s="583" t="s">
        <v>98</v>
      </c>
      <c r="I507" s="584"/>
      <c r="J507" s="584"/>
      <c r="K507" s="584"/>
      <c r="L507" s="585"/>
      <c r="M507" s="544"/>
      <c r="N507" s="545"/>
      <c r="O507" s="545"/>
      <c r="P507" s="548" t="s">
        <v>97</v>
      </c>
      <c r="Q507" s="583"/>
      <c r="R507" s="584"/>
      <c r="S507" s="584"/>
      <c r="T507" s="584"/>
      <c r="U507" s="584"/>
      <c r="V507" s="584"/>
      <c r="W507" s="584"/>
      <c r="X507" s="584"/>
      <c r="Y507" s="584"/>
      <c r="Z507" s="584"/>
      <c r="AA507" s="584"/>
      <c r="AB507" s="584"/>
      <c r="AC507" s="584"/>
      <c r="AD507" s="585"/>
      <c r="AF507" s="38"/>
      <c r="AK507" s="3"/>
      <c r="AL507" s="96"/>
      <c r="AM507" s="10"/>
      <c r="AN507" s="10"/>
      <c r="AO507" s="10"/>
      <c r="AP507" s="10"/>
      <c r="AQ507" s="97"/>
      <c r="AR507" s="41"/>
    </row>
    <row r="508" spans="1:44" ht="21" customHeight="1" thickBot="1" x14ac:dyDescent="0.7">
      <c r="A508" s="12" t="str">
        <f t="shared" si="8"/>
        <v/>
      </c>
      <c r="B508" s="34"/>
      <c r="E508" s="35"/>
      <c r="F508" s="36"/>
      <c r="H508" s="586"/>
      <c r="I508" s="587"/>
      <c r="J508" s="587"/>
      <c r="K508" s="587"/>
      <c r="L508" s="588"/>
      <c r="M508" s="546"/>
      <c r="N508" s="547"/>
      <c r="O508" s="547"/>
      <c r="P508" s="549"/>
      <c r="Q508" s="586"/>
      <c r="R508" s="587"/>
      <c r="S508" s="587"/>
      <c r="T508" s="587"/>
      <c r="U508" s="587"/>
      <c r="V508" s="587"/>
      <c r="W508" s="587"/>
      <c r="X508" s="587"/>
      <c r="Y508" s="587"/>
      <c r="Z508" s="587"/>
      <c r="AA508" s="587"/>
      <c r="AB508" s="587"/>
      <c r="AC508" s="587"/>
      <c r="AD508" s="588"/>
      <c r="AF508" s="38"/>
      <c r="AK508" s="3"/>
      <c r="AL508" s="96"/>
      <c r="AM508" s="10"/>
      <c r="AN508" s="10"/>
      <c r="AO508" s="10"/>
      <c r="AP508" s="10"/>
      <c r="AQ508" s="97"/>
      <c r="AR508" s="41"/>
    </row>
    <row r="509" spans="1:44" ht="21" customHeight="1" x14ac:dyDescent="0.65">
      <c r="A509" s="12" t="str">
        <f t="shared" si="8"/>
        <v/>
      </c>
      <c r="B509" s="34"/>
      <c r="E509" s="35"/>
      <c r="F509" s="36"/>
      <c r="H509" s="583" t="s">
        <v>99</v>
      </c>
      <c r="I509" s="584"/>
      <c r="J509" s="584"/>
      <c r="K509" s="584"/>
      <c r="L509" s="585"/>
      <c r="M509" s="544"/>
      <c r="N509" s="545"/>
      <c r="O509" s="545"/>
      <c r="P509" s="548" t="s">
        <v>17</v>
      </c>
      <c r="Q509" s="583"/>
      <c r="R509" s="584"/>
      <c r="S509" s="584"/>
      <c r="T509" s="584"/>
      <c r="U509" s="584"/>
      <c r="V509" s="584"/>
      <c r="W509" s="584"/>
      <c r="X509" s="584"/>
      <c r="Y509" s="584"/>
      <c r="Z509" s="584"/>
      <c r="AA509" s="584"/>
      <c r="AB509" s="584"/>
      <c r="AC509" s="584"/>
      <c r="AD509" s="585"/>
      <c r="AF509" s="38"/>
      <c r="AK509" s="3"/>
      <c r="AL509" s="96"/>
      <c r="AM509" s="10"/>
      <c r="AN509" s="10"/>
      <c r="AO509" s="10"/>
      <c r="AP509" s="10"/>
      <c r="AQ509" s="97"/>
      <c r="AR509" s="41"/>
    </row>
    <row r="510" spans="1:44" ht="21" customHeight="1" thickBot="1" x14ac:dyDescent="0.7">
      <c r="A510" s="12" t="str">
        <f t="shared" si="8"/>
        <v/>
      </c>
      <c r="B510" s="34"/>
      <c r="E510" s="35"/>
      <c r="F510" s="36"/>
      <c r="H510" s="586"/>
      <c r="I510" s="587"/>
      <c r="J510" s="587"/>
      <c r="K510" s="587"/>
      <c r="L510" s="588"/>
      <c r="M510" s="546"/>
      <c r="N510" s="547"/>
      <c r="O510" s="547"/>
      <c r="P510" s="549"/>
      <c r="Q510" s="586"/>
      <c r="R510" s="587"/>
      <c r="S510" s="587"/>
      <c r="T510" s="587"/>
      <c r="U510" s="587"/>
      <c r="V510" s="587"/>
      <c r="W510" s="587"/>
      <c r="X510" s="587"/>
      <c r="Y510" s="587"/>
      <c r="Z510" s="587"/>
      <c r="AA510" s="587"/>
      <c r="AB510" s="587"/>
      <c r="AC510" s="587"/>
      <c r="AD510" s="588"/>
      <c r="AF510" s="38"/>
      <c r="AK510" s="3"/>
      <c r="AL510" s="96"/>
      <c r="AM510" s="10"/>
      <c r="AN510" s="10"/>
      <c r="AO510" s="10"/>
      <c r="AP510" s="10"/>
      <c r="AQ510" s="97"/>
      <c r="AR510" s="41"/>
    </row>
    <row r="511" spans="1:44" ht="21" customHeight="1" x14ac:dyDescent="0.65">
      <c r="A511" s="12" t="str">
        <f t="shared" si="8"/>
        <v/>
      </c>
      <c r="B511" s="34"/>
      <c r="E511" s="35"/>
      <c r="F511" s="36"/>
      <c r="H511" s="583" t="s">
        <v>100</v>
      </c>
      <c r="I511" s="584"/>
      <c r="J511" s="584"/>
      <c r="K511" s="584"/>
      <c r="L511" s="585"/>
      <c r="M511" s="544"/>
      <c r="N511" s="545"/>
      <c r="O511" s="545"/>
      <c r="P511" s="548" t="s">
        <v>17</v>
      </c>
      <c r="Q511" s="583"/>
      <c r="R511" s="584"/>
      <c r="S511" s="584"/>
      <c r="T511" s="584"/>
      <c r="U511" s="584"/>
      <c r="V511" s="584"/>
      <c r="W511" s="584"/>
      <c r="X511" s="584"/>
      <c r="Y511" s="584"/>
      <c r="Z511" s="584"/>
      <c r="AA511" s="584"/>
      <c r="AB511" s="584"/>
      <c r="AC511" s="584"/>
      <c r="AD511" s="585"/>
      <c r="AF511" s="38"/>
      <c r="AK511" s="3"/>
      <c r="AL511" s="96"/>
      <c r="AM511" s="10"/>
      <c r="AN511" s="10"/>
      <c r="AO511" s="10"/>
      <c r="AP511" s="10"/>
      <c r="AQ511" s="97"/>
      <c r="AR511" s="41"/>
    </row>
    <row r="512" spans="1:44" ht="21" customHeight="1" thickBot="1" x14ac:dyDescent="0.7">
      <c r="A512" s="12" t="str">
        <f t="shared" si="8"/>
        <v/>
      </c>
      <c r="B512" s="34"/>
      <c r="E512" s="35"/>
      <c r="F512" s="36"/>
      <c r="H512" s="586"/>
      <c r="I512" s="587"/>
      <c r="J512" s="587"/>
      <c r="K512" s="587"/>
      <c r="L512" s="588"/>
      <c r="M512" s="546"/>
      <c r="N512" s="547"/>
      <c r="O512" s="547"/>
      <c r="P512" s="549"/>
      <c r="Q512" s="586"/>
      <c r="R512" s="587"/>
      <c r="S512" s="587"/>
      <c r="T512" s="587"/>
      <c r="U512" s="587"/>
      <c r="V512" s="587"/>
      <c r="W512" s="587"/>
      <c r="X512" s="587"/>
      <c r="Y512" s="587"/>
      <c r="Z512" s="587"/>
      <c r="AA512" s="587"/>
      <c r="AB512" s="587"/>
      <c r="AC512" s="587"/>
      <c r="AD512" s="588"/>
      <c r="AF512" s="38"/>
      <c r="AK512" s="3"/>
      <c r="AL512" s="96"/>
      <c r="AM512" s="10"/>
      <c r="AN512" s="10"/>
      <c r="AO512" s="10"/>
      <c r="AP512" s="10"/>
      <c r="AQ512" s="97"/>
      <c r="AR512" s="41"/>
    </row>
    <row r="513" spans="1:44" ht="21" customHeight="1" x14ac:dyDescent="0.65">
      <c r="A513" s="12" t="str">
        <f t="shared" si="8"/>
        <v/>
      </c>
      <c r="B513" s="34"/>
      <c r="E513" s="35"/>
      <c r="F513" s="36"/>
      <c r="H513" s="583" t="s">
        <v>101</v>
      </c>
      <c r="I513" s="584"/>
      <c r="J513" s="584"/>
      <c r="K513" s="584"/>
      <c r="L513" s="585"/>
      <c r="M513" s="544"/>
      <c r="N513" s="545"/>
      <c r="O513" s="545"/>
      <c r="P513" s="548" t="s">
        <v>17</v>
      </c>
      <c r="Q513" s="583"/>
      <c r="R513" s="584"/>
      <c r="S513" s="584"/>
      <c r="T513" s="584"/>
      <c r="U513" s="584"/>
      <c r="V513" s="584"/>
      <c r="W513" s="584"/>
      <c r="X513" s="584"/>
      <c r="Y513" s="584"/>
      <c r="Z513" s="584"/>
      <c r="AA513" s="584"/>
      <c r="AB513" s="584"/>
      <c r="AC513" s="584"/>
      <c r="AD513" s="585"/>
      <c r="AF513" s="38"/>
      <c r="AK513" s="3"/>
      <c r="AL513" s="96"/>
      <c r="AM513" s="10"/>
      <c r="AN513" s="10"/>
      <c r="AO513" s="10"/>
      <c r="AP513" s="10"/>
      <c r="AQ513" s="97"/>
      <c r="AR513" s="41"/>
    </row>
    <row r="514" spans="1:44" ht="21" customHeight="1" thickBot="1" x14ac:dyDescent="0.7">
      <c r="A514" s="12" t="str">
        <f t="shared" si="8"/>
        <v/>
      </c>
      <c r="B514" s="34"/>
      <c r="E514" s="35"/>
      <c r="F514" s="36"/>
      <c r="H514" s="586"/>
      <c r="I514" s="587"/>
      <c r="J514" s="587"/>
      <c r="K514" s="587"/>
      <c r="L514" s="588"/>
      <c r="M514" s="546"/>
      <c r="N514" s="547"/>
      <c r="O514" s="547"/>
      <c r="P514" s="549"/>
      <c r="Q514" s="586"/>
      <c r="R514" s="587"/>
      <c r="S514" s="587"/>
      <c r="T514" s="587"/>
      <c r="U514" s="587"/>
      <c r="V514" s="587"/>
      <c r="W514" s="587"/>
      <c r="X514" s="587"/>
      <c r="Y514" s="587"/>
      <c r="Z514" s="587"/>
      <c r="AA514" s="587"/>
      <c r="AB514" s="587"/>
      <c r="AC514" s="587"/>
      <c r="AD514" s="588"/>
      <c r="AF514" s="38"/>
      <c r="AK514" s="3"/>
      <c r="AL514" s="96"/>
      <c r="AM514" s="10"/>
      <c r="AN514" s="10"/>
      <c r="AO514" s="10"/>
      <c r="AP514" s="10"/>
      <c r="AQ514" s="97"/>
      <c r="AR514" s="41"/>
    </row>
    <row r="515" spans="1:44" ht="21" customHeight="1" x14ac:dyDescent="0.65">
      <c r="A515" s="12" t="str">
        <f t="shared" si="8"/>
        <v/>
      </c>
      <c r="B515" s="34"/>
      <c r="E515" s="35"/>
      <c r="F515" s="36"/>
      <c r="H515" s="565" t="s">
        <v>102</v>
      </c>
      <c r="I515" s="566"/>
      <c r="J515" s="566"/>
      <c r="K515" s="566"/>
      <c r="L515" s="567"/>
      <c r="M515" s="589"/>
      <c r="N515" s="590"/>
      <c r="O515" s="590"/>
      <c r="P515" s="786" t="s">
        <v>17</v>
      </c>
      <c r="Q515" s="565"/>
      <c r="R515" s="566"/>
      <c r="S515" s="566"/>
      <c r="T515" s="566"/>
      <c r="U515" s="566"/>
      <c r="V515" s="566"/>
      <c r="W515" s="566"/>
      <c r="X515" s="566"/>
      <c r="Y515" s="566"/>
      <c r="Z515" s="566"/>
      <c r="AA515" s="566"/>
      <c r="AB515" s="566"/>
      <c r="AC515" s="566"/>
      <c r="AD515" s="567"/>
      <c r="AF515" s="38"/>
      <c r="AK515" s="3"/>
      <c r="AL515" s="96"/>
      <c r="AM515" s="10"/>
      <c r="AN515" s="10"/>
      <c r="AO515" s="10"/>
      <c r="AP515" s="10"/>
      <c r="AQ515" s="97"/>
      <c r="AR515" s="41"/>
    </row>
    <row r="516" spans="1:44" ht="21" customHeight="1" thickBot="1" x14ac:dyDescent="0.7">
      <c r="A516" s="12" t="str">
        <f t="shared" si="8"/>
        <v/>
      </c>
      <c r="B516" s="34"/>
      <c r="E516" s="35"/>
      <c r="F516" s="36"/>
      <c r="H516" s="568"/>
      <c r="I516" s="569"/>
      <c r="J516" s="569"/>
      <c r="K516" s="569"/>
      <c r="L516" s="570"/>
      <c r="M516" s="478"/>
      <c r="N516" s="479"/>
      <c r="O516" s="479"/>
      <c r="P516" s="787"/>
      <c r="Q516" s="568"/>
      <c r="R516" s="569"/>
      <c r="S516" s="569"/>
      <c r="T516" s="569"/>
      <c r="U516" s="569"/>
      <c r="V516" s="569"/>
      <c r="W516" s="569"/>
      <c r="X516" s="569"/>
      <c r="Y516" s="569"/>
      <c r="Z516" s="569"/>
      <c r="AA516" s="569"/>
      <c r="AB516" s="569"/>
      <c r="AC516" s="569"/>
      <c r="AD516" s="570"/>
      <c r="AF516" s="38"/>
      <c r="AK516" s="3"/>
      <c r="AL516" s="96"/>
      <c r="AM516" s="10"/>
      <c r="AN516" s="10"/>
      <c r="AO516" s="10"/>
      <c r="AP516" s="10"/>
      <c r="AQ516" s="97"/>
      <c r="AR516" s="41"/>
    </row>
    <row r="517" spans="1:44" ht="21" customHeight="1" x14ac:dyDescent="0.65">
      <c r="A517" s="12" t="str">
        <f t="shared" si="8"/>
        <v/>
      </c>
      <c r="B517" s="34"/>
      <c r="E517" s="35"/>
      <c r="F517" s="36"/>
      <c r="H517" s="565" t="s">
        <v>103</v>
      </c>
      <c r="I517" s="566"/>
      <c r="J517" s="566"/>
      <c r="K517" s="566"/>
      <c r="L517" s="567"/>
      <c r="M517" s="589"/>
      <c r="N517" s="590"/>
      <c r="O517" s="590"/>
      <c r="P517" s="786" t="s">
        <v>17</v>
      </c>
      <c r="Q517" s="565"/>
      <c r="R517" s="566"/>
      <c r="S517" s="566"/>
      <c r="T517" s="566"/>
      <c r="U517" s="566"/>
      <c r="V517" s="566"/>
      <c r="W517" s="566"/>
      <c r="X517" s="566"/>
      <c r="Y517" s="566"/>
      <c r="Z517" s="566"/>
      <c r="AA517" s="566"/>
      <c r="AB517" s="566"/>
      <c r="AC517" s="566"/>
      <c r="AD517" s="567"/>
      <c r="AF517" s="38"/>
      <c r="AK517" s="3"/>
      <c r="AL517" s="96"/>
      <c r="AM517" s="10"/>
      <c r="AN517" s="10"/>
      <c r="AO517" s="10"/>
      <c r="AP517" s="10"/>
      <c r="AQ517" s="97"/>
      <c r="AR517" s="41"/>
    </row>
    <row r="518" spans="1:44" ht="21" customHeight="1" thickBot="1" x14ac:dyDescent="0.7">
      <c r="A518" s="12" t="str">
        <f t="shared" si="8"/>
        <v/>
      </c>
      <c r="B518" s="34"/>
      <c r="E518" s="35"/>
      <c r="F518" s="36"/>
      <c r="H518" s="568"/>
      <c r="I518" s="569"/>
      <c r="J518" s="569"/>
      <c r="K518" s="569"/>
      <c r="L518" s="570"/>
      <c r="M518" s="478"/>
      <c r="N518" s="479"/>
      <c r="O518" s="479"/>
      <c r="P518" s="787"/>
      <c r="Q518" s="568"/>
      <c r="R518" s="569"/>
      <c r="S518" s="569"/>
      <c r="T518" s="569"/>
      <c r="U518" s="569"/>
      <c r="V518" s="569"/>
      <c r="W518" s="569"/>
      <c r="X518" s="569"/>
      <c r="Y518" s="569"/>
      <c r="Z518" s="569"/>
      <c r="AA518" s="569"/>
      <c r="AB518" s="569"/>
      <c r="AC518" s="569"/>
      <c r="AD518" s="570"/>
      <c r="AF518" s="38"/>
      <c r="AK518" s="3"/>
      <c r="AL518" s="96"/>
      <c r="AM518" s="10"/>
      <c r="AN518" s="10"/>
      <c r="AO518" s="10"/>
      <c r="AP518" s="10"/>
      <c r="AQ518" s="97"/>
      <c r="AR518" s="41"/>
    </row>
    <row r="519" spans="1:44" ht="21" customHeight="1" x14ac:dyDescent="0.65">
      <c r="A519" s="12" t="str">
        <f t="shared" si="8"/>
        <v/>
      </c>
      <c r="B519" s="34"/>
      <c r="E519" s="35"/>
      <c r="F519" s="36"/>
      <c r="H519" s="565" t="s">
        <v>104</v>
      </c>
      <c r="I519" s="566"/>
      <c r="J519" s="566"/>
      <c r="K519" s="566"/>
      <c r="L519" s="567"/>
      <c r="M519" s="589"/>
      <c r="N519" s="590"/>
      <c r="O519" s="590"/>
      <c r="P519" s="786" t="s">
        <v>17</v>
      </c>
      <c r="Q519" s="565"/>
      <c r="R519" s="566"/>
      <c r="S519" s="566"/>
      <c r="T519" s="566"/>
      <c r="U519" s="566"/>
      <c r="V519" s="566"/>
      <c r="W519" s="566"/>
      <c r="X519" s="566"/>
      <c r="Y519" s="566"/>
      <c r="Z519" s="566"/>
      <c r="AA519" s="566"/>
      <c r="AB519" s="566"/>
      <c r="AC519" s="566"/>
      <c r="AD519" s="567"/>
      <c r="AF519" s="38"/>
      <c r="AK519" s="3"/>
      <c r="AL519" s="96"/>
      <c r="AM519" s="10"/>
      <c r="AN519" s="10"/>
      <c r="AO519" s="10"/>
      <c r="AP519" s="10"/>
      <c r="AQ519" s="97"/>
      <c r="AR519" s="41"/>
    </row>
    <row r="520" spans="1:44" ht="21" customHeight="1" thickBot="1" x14ac:dyDescent="0.7">
      <c r="A520" s="12" t="str">
        <f t="shared" si="8"/>
        <v/>
      </c>
      <c r="B520" s="34"/>
      <c r="E520" s="35"/>
      <c r="F520" s="36"/>
      <c r="H520" s="568"/>
      <c r="I520" s="569"/>
      <c r="J520" s="569"/>
      <c r="K520" s="569"/>
      <c r="L520" s="570"/>
      <c r="M520" s="478"/>
      <c r="N520" s="479"/>
      <c r="O520" s="479"/>
      <c r="P520" s="787"/>
      <c r="Q520" s="568"/>
      <c r="R520" s="569"/>
      <c r="S520" s="569"/>
      <c r="T520" s="569"/>
      <c r="U520" s="569"/>
      <c r="V520" s="569"/>
      <c r="W520" s="569"/>
      <c r="X520" s="569"/>
      <c r="Y520" s="569"/>
      <c r="Z520" s="569"/>
      <c r="AA520" s="569"/>
      <c r="AB520" s="569"/>
      <c r="AC520" s="569"/>
      <c r="AD520" s="570"/>
      <c r="AF520" s="38"/>
      <c r="AK520" s="3"/>
      <c r="AL520" s="96"/>
      <c r="AM520" s="10"/>
      <c r="AN520" s="10"/>
      <c r="AO520" s="10"/>
      <c r="AP520" s="10"/>
      <c r="AQ520" s="97"/>
      <c r="AR520" s="41"/>
    </row>
    <row r="521" spans="1:44" ht="27.75" customHeight="1" x14ac:dyDescent="0.65">
      <c r="A521" s="12" t="str">
        <f t="shared" si="8"/>
        <v/>
      </c>
      <c r="B521" s="34"/>
      <c r="E521" s="35"/>
      <c r="F521" s="36"/>
      <c r="H521" s="870" t="s">
        <v>106</v>
      </c>
      <c r="I521" s="870"/>
      <c r="J521" s="870"/>
      <c r="K521" s="870"/>
      <c r="L521" s="870"/>
      <c r="M521" s="870"/>
      <c r="N521" s="870"/>
      <c r="O521" s="870"/>
      <c r="P521" s="870"/>
      <c r="Q521" s="869" t="s">
        <v>297</v>
      </c>
      <c r="R521" s="869"/>
      <c r="S521" s="869"/>
      <c r="T521" s="869"/>
      <c r="U521" s="869"/>
      <c r="V521" s="869"/>
      <c r="W521" s="869"/>
      <c r="X521" s="869"/>
      <c r="Y521" s="869"/>
      <c r="Z521" s="869"/>
      <c r="AA521" s="869"/>
      <c r="AB521" s="869"/>
      <c r="AC521" s="869"/>
      <c r="AD521" s="869"/>
      <c r="AF521" s="38"/>
      <c r="AK521" s="3"/>
      <c r="AL521" s="96"/>
      <c r="AM521" s="10"/>
      <c r="AN521" s="10"/>
      <c r="AO521" s="10"/>
      <c r="AP521" s="10"/>
      <c r="AQ521" s="97"/>
      <c r="AR521" s="41"/>
    </row>
    <row r="522" spans="1:44" ht="17.25" customHeight="1" x14ac:dyDescent="0.65">
      <c r="A522" s="12" t="str">
        <f t="shared" si="8"/>
        <v/>
      </c>
      <c r="B522" s="34"/>
      <c r="E522" s="35"/>
      <c r="F522" s="36"/>
      <c r="H522" s="185"/>
      <c r="I522" s="185"/>
      <c r="J522" s="185"/>
      <c r="K522" s="185"/>
      <c r="L522" s="185"/>
      <c r="M522" s="185"/>
      <c r="N522" s="185"/>
      <c r="O522" s="185"/>
      <c r="P522" s="185"/>
      <c r="Q522" s="186"/>
      <c r="R522" s="186"/>
      <c r="S522" s="186"/>
      <c r="T522" s="186"/>
      <c r="U522" s="186"/>
      <c r="V522" s="186"/>
      <c r="W522" s="186"/>
      <c r="X522" s="186"/>
      <c r="Y522" s="186"/>
      <c r="Z522" s="186"/>
      <c r="AA522" s="186"/>
      <c r="AB522" s="186"/>
      <c r="AC522" s="186"/>
      <c r="AD522" s="186"/>
      <c r="AF522" s="38"/>
      <c r="AK522" s="3"/>
      <c r="AL522" s="96"/>
      <c r="AM522" s="10"/>
      <c r="AN522" s="10"/>
      <c r="AO522" s="10"/>
      <c r="AP522" s="10"/>
      <c r="AQ522" s="97"/>
      <c r="AR522" s="41"/>
    </row>
    <row r="523" spans="1:44" ht="17.25" customHeight="1" x14ac:dyDescent="0.65">
      <c r="A523" s="12" t="str">
        <f t="shared" si="8"/>
        <v/>
      </c>
      <c r="B523" s="34"/>
      <c r="E523" s="35"/>
      <c r="F523" s="261"/>
      <c r="G523" s="255"/>
      <c r="H523" s="255"/>
      <c r="I523" s="255"/>
      <c r="J523" s="255"/>
      <c r="K523" s="255"/>
      <c r="L523" s="255"/>
      <c r="M523" s="255"/>
      <c r="N523" s="255"/>
      <c r="O523" s="255"/>
      <c r="P523" s="255"/>
      <c r="Q523" s="255"/>
      <c r="R523" s="255"/>
      <c r="S523" s="255"/>
      <c r="T523" s="255"/>
      <c r="U523" s="255"/>
      <c r="V523" s="255"/>
      <c r="W523" s="255"/>
      <c r="X523" s="255"/>
      <c r="Y523" s="255"/>
      <c r="Z523" s="255"/>
      <c r="AA523" s="255"/>
      <c r="AB523" s="255"/>
      <c r="AC523" s="255"/>
      <c r="AD523" s="255"/>
      <c r="AE523" s="255"/>
      <c r="AF523" s="256"/>
      <c r="AG523" s="265"/>
      <c r="AH523" s="246"/>
      <c r="AI523" s="246"/>
      <c r="AJ523" s="246"/>
      <c r="AK523" s="262"/>
      <c r="AL523" s="323"/>
      <c r="AM523" s="324"/>
      <c r="AN523" s="324"/>
      <c r="AO523" s="324"/>
      <c r="AP523" s="324"/>
      <c r="AQ523" s="325"/>
      <c r="AR523" s="41"/>
    </row>
    <row r="524" spans="1:44" ht="27.75" customHeight="1" x14ac:dyDescent="0.65">
      <c r="A524" s="12">
        <f t="shared" si="8"/>
        <v>99</v>
      </c>
      <c r="B524" s="34"/>
      <c r="E524" s="35"/>
      <c r="F524" s="502" t="s">
        <v>214</v>
      </c>
      <c r="G524" s="503"/>
      <c r="H524" s="534" t="s">
        <v>1067</v>
      </c>
      <c r="I524" s="534"/>
      <c r="J524" s="534"/>
      <c r="K524" s="534"/>
      <c r="L524" s="534"/>
      <c r="M524" s="534"/>
      <c r="N524" s="534"/>
      <c r="O524" s="534"/>
      <c r="P524" s="534"/>
      <c r="Q524" s="534"/>
      <c r="R524" s="534"/>
      <c r="S524" s="534"/>
      <c r="T524" s="534"/>
      <c r="U524" s="534"/>
      <c r="V524" s="534"/>
      <c r="W524" s="534"/>
      <c r="X524" s="534"/>
      <c r="Y524" s="534"/>
      <c r="Z524" s="534"/>
      <c r="AA524" s="534"/>
      <c r="AB524" s="534"/>
      <c r="AC524" s="534"/>
      <c r="AD524" s="534"/>
      <c r="AE524" s="255"/>
      <c r="AF524" s="256"/>
      <c r="AG524" s="265">
        <v>99</v>
      </c>
      <c r="AH524" s="509" t="s">
        <v>20</v>
      </c>
      <c r="AI524" s="510"/>
      <c r="AJ524" s="511"/>
      <c r="AK524" s="262"/>
      <c r="AL524" s="482" t="s">
        <v>622</v>
      </c>
      <c r="AM524" s="483"/>
      <c r="AN524" s="483"/>
      <c r="AO524" s="483"/>
      <c r="AP524" s="483"/>
      <c r="AQ524" s="484"/>
      <c r="AR524" s="452">
        <f>VLOOKUP(AH524,$CD$6:$CE$11,2,FALSE)</f>
        <v>0</v>
      </c>
    </row>
    <row r="525" spans="1:44" ht="27.75" customHeight="1" x14ac:dyDescent="0.65">
      <c r="A525" s="12" t="str">
        <f t="shared" si="8"/>
        <v/>
      </c>
      <c r="B525" s="34"/>
      <c r="E525" s="35"/>
      <c r="F525" s="261"/>
      <c r="G525" s="255"/>
      <c r="H525" s="534"/>
      <c r="I525" s="534"/>
      <c r="J525" s="534"/>
      <c r="K525" s="534"/>
      <c r="L525" s="534"/>
      <c r="M525" s="534"/>
      <c r="N525" s="534"/>
      <c r="O525" s="534"/>
      <c r="P525" s="534"/>
      <c r="Q525" s="534"/>
      <c r="R525" s="534"/>
      <c r="S525" s="534"/>
      <c r="T525" s="534"/>
      <c r="U525" s="534"/>
      <c r="V525" s="534"/>
      <c r="W525" s="534"/>
      <c r="X525" s="534"/>
      <c r="Y525" s="534"/>
      <c r="Z525" s="534"/>
      <c r="AA525" s="534"/>
      <c r="AB525" s="534"/>
      <c r="AC525" s="534"/>
      <c r="AD525" s="534"/>
      <c r="AE525" s="255"/>
      <c r="AF525" s="256"/>
      <c r="AG525" s="265"/>
      <c r="AH525" s="246"/>
      <c r="AI525" s="246"/>
      <c r="AJ525" s="246"/>
      <c r="AK525" s="262"/>
      <c r="AL525" s="482"/>
      <c r="AM525" s="483"/>
      <c r="AN525" s="483"/>
      <c r="AO525" s="483"/>
      <c r="AP525" s="483"/>
      <c r="AQ525" s="484"/>
      <c r="AR525" s="452"/>
    </row>
    <row r="526" spans="1:44" ht="24.9" customHeight="1" x14ac:dyDescent="0.65">
      <c r="A526" s="12" t="str">
        <f t="shared" si="8"/>
        <v/>
      </c>
      <c r="B526" s="34"/>
      <c r="E526" s="35"/>
      <c r="F526" s="261"/>
      <c r="G526" s="255"/>
      <c r="H526" s="534"/>
      <c r="I526" s="534"/>
      <c r="J526" s="534"/>
      <c r="K526" s="534"/>
      <c r="L526" s="534"/>
      <c r="M526" s="534"/>
      <c r="N526" s="534"/>
      <c r="O526" s="534"/>
      <c r="P526" s="534"/>
      <c r="Q526" s="534"/>
      <c r="R526" s="534"/>
      <c r="S526" s="534"/>
      <c r="T526" s="534"/>
      <c r="U526" s="534"/>
      <c r="V526" s="534"/>
      <c r="W526" s="534"/>
      <c r="X526" s="534"/>
      <c r="Y526" s="534"/>
      <c r="Z526" s="534"/>
      <c r="AA526" s="534"/>
      <c r="AB526" s="534"/>
      <c r="AC526" s="534"/>
      <c r="AD526" s="534"/>
      <c r="AE526" s="255"/>
      <c r="AF526" s="256"/>
      <c r="AG526" s="265"/>
      <c r="AH526" s="246"/>
      <c r="AI526" s="246"/>
      <c r="AJ526" s="246"/>
      <c r="AK526" s="262"/>
      <c r="AL526" s="323"/>
      <c r="AM526" s="324"/>
      <c r="AN526" s="324"/>
      <c r="AO526" s="324"/>
      <c r="AP526" s="324"/>
      <c r="AQ526" s="325"/>
      <c r="AR526" s="41"/>
    </row>
    <row r="527" spans="1:44" ht="27.75" customHeight="1" x14ac:dyDescent="0.65">
      <c r="A527" s="12" t="str">
        <f t="shared" si="8"/>
        <v/>
      </c>
      <c r="B527" s="34"/>
      <c r="E527" s="35"/>
      <c r="F527" s="261"/>
      <c r="G527" s="255"/>
      <c r="H527" s="504" t="s">
        <v>623</v>
      </c>
      <c r="I527" s="504"/>
      <c r="J527" s="504"/>
      <c r="K527" s="504"/>
      <c r="L527" s="504"/>
      <c r="M527" s="504"/>
      <c r="N527" s="504"/>
      <c r="O527" s="504"/>
      <c r="P527" s="504"/>
      <c r="Q527" s="504"/>
      <c r="R527" s="504"/>
      <c r="S527" s="504"/>
      <c r="T527" s="504"/>
      <c r="U527" s="504"/>
      <c r="V527" s="504"/>
      <c r="W527" s="504"/>
      <c r="X527" s="504"/>
      <c r="Y527" s="504"/>
      <c r="Z527" s="504"/>
      <c r="AA527" s="504"/>
      <c r="AB527" s="504"/>
      <c r="AC527" s="504"/>
      <c r="AD527" s="504"/>
      <c r="AE527" s="255"/>
      <c r="AF527" s="256"/>
      <c r="AG527" s="265"/>
      <c r="AH527" s="246"/>
      <c r="AI527" s="246"/>
      <c r="AJ527" s="246"/>
      <c r="AK527" s="262"/>
      <c r="AL527" s="788" t="s">
        <v>624</v>
      </c>
      <c r="AM527" s="789"/>
      <c r="AN527" s="789"/>
      <c r="AO527" s="789"/>
      <c r="AP527" s="789"/>
      <c r="AQ527" s="790"/>
      <c r="AR527" s="41"/>
    </row>
    <row r="528" spans="1:44" ht="24" customHeight="1" x14ac:dyDescent="0.65">
      <c r="A528" s="12" t="str">
        <f t="shared" si="8"/>
        <v/>
      </c>
      <c r="B528" s="34"/>
      <c r="E528" s="35"/>
      <c r="F528" s="261"/>
      <c r="G528" s="255"/>
      <c r="H528" s="504"/>
      <c r="I528" s="504"/>
      <c r="J528" s="504"/>
      <c r="K528" s="504"/>
      <c r="L528" s="504"/>
      <c r="M528" s="504"/>
      <c r="N528" s="504"/>
      <c r="O528" s="504"/>
      <c r="P528" s="504"/>
      <c r="Q528" s="504"/>
      <c r="R528" s="504"/>
      <c r="S528" s="504"/>
      <c r="T528" s="504"/>
      <c r="U528" s="504"/>
      <c r="V528" s="504"/>
      <c r="W528" s="504"/>
      <c r="X528" s="504"/>
      <c r="Y528" s="504"/>
      <c r="Z528" s="504"/>
      <c r="AA528" s="504"/>
      <c r="AB528" s="504"/>
      <c r="AC528" s="504"/>
      <c r="AD528" s="504"/>
      <c r="AE528" s="255"/>
      <c r="AF528" s="256"/>
      <c r="AG528" s="265"/>
      <c r="AH528" s="246"/>
      <c r="AI528" s="246"/>
      <c r="AJ528" s="246"/>
      <c r="AK528" s="262"/>
      <c r="AL528" s="788"/>
      <c r="AM528" s="789"/>
      <c r="AN528" s="789"/>
      <c r="AO528" s="789"/>
      <c r="AP528" s="789"/>
      <c r="AQ528" s="790"/>
      <c r="AR528" s="41"/>
    </row>
    <row r="529" spans="1:44" ht="17.25" customHeight="1" x14ac:dyDescent="0.65">
      <c r="A529" s="12" t="str">
        <f t="shared" si="8"/>
        <v/>
      </c>
      <c r="B529" s="34"/>
      <c r="E529" s="35"/>
      <c r="F529" s="261"/>
      <c r="G529" s="255"/>
      <c r="H529" s="255"/>
      <c r="I529" s="255"/>
      <c r="J529" s="255"/>
      <c r="K529" s="255"/>
      <c r="L529" s="255"/>
      <c r="M529" s="255"/>
      <c r="N529" s="255"/>
      <c r="O529" s="255"/>
      <c r="P529" s="255"/>
      <c r="Q529" s="255"/>
      <c r="R529" s="255"/>
      <c r="S529" s="255"/>
      <c r="T529" s="255"/>
      <c r="U529" s="255"/>
      <c r="V529" s="255"/>
      <c r="W529" s="255"/>
      <c r="X529" s="255"/>
      <c r="Y529" s="255"/>
      <c r="Z529" s="255"/>
      <c r="AA529" s="255"/>
      <c r="AB529" s="255"/>
      <c r="AC529" s="255"/>
      <c r="AD529" s="255"/>
      <c r="AE529" s="255"/>
      <c r="AF529" s="256"/>
      <c r="AG529" s="265"/>
      <c r="AH529" s="246"/>
      <c r="AI529" s="246"/>
      <c r="AJ529" s="246"/>
      <c r="AK529" s="262"/>
      <c r="AL529" s="323"/>
      <c r="AM529" s="324"/>
      <c r="AN529" s="324"/>
      <c r="AO529" s="324"/>
      <c r="AP529" s="324"/>
      <c r="AQ529" s="325"/>
      <c r="AR529" s="41"/>
    </row>
    <row r="530" spans="1:44" ht="27.75" customHeight="1" x14ac:dyDescent="0.65">
      <c r="A530" s="12" t="str">
        <f t="shared" si="8"/>
        <v/>
      </c>
      <c r="B530" s="34"/>
      <c r="E530" s="35"/>
      <c r="F530" s="502"/>
      <c r="G530" s="503"/>
      <c r="H530" s="467" t="s">
        <v>1068</v>
      </c>
      <c r="I530" s="467"/>
      <c r="J530" s="467"/>
      <c r="K530" s="467"/>
      <c r="L530" s="467"/>
      <c r="M530" s="467"/>
      <c r="N530" s="467"/>
      <c r="O530" s="467"/>
      <c r="P530" s="467"/>
      <c r="Q530" s="467"/>
      <c r="R530" s="467"/>
      <c r="S530" s="467"/>
      <c r="T530" s="467"/>
      <c r="U530" s="467"/>
      <c r="V530" s="467"/>
      <c r="W530" s="467"/>
      <c r="X530" s="467"/>
      <c r="Y530" s="467"/>
      <c r="Z530" s="467"/>
      <c r="AA530" s="467"/>
      <c r="AB530" s="467"/>
      <c r="AC530" s="467"/>
      <c r="AD530" s="467"/>
      <c r="AE530" s="255"/>
      <c r="AF530" s="256"/>
      <c r="AG530" s="265"/>
      <c r="AH530" s="246"/>
      <c r="AI530" s="246"/>
      <c r="AJ530" s="246"/>
      <c r="AK530" s="262"/>
      <c r="AL530" s="323"/>
      <c r="AM530" s="324"/>
      <c r="AN530" s="324"/>
      <c r="AO530" s="324"/>
      <c r="AP530" s="324"/>
      <c r="AQ530" s="325"/>
      <c r="AR530" s="41"/>
    </row>
    <row r="531" spans="1:44" ht="11.25" customHeight="1" x14ac:dyDescent="0.65">
      <c r="A531" s="12" t="str">
        <f t="shared" si="8"/>
        <v/>
      </c>
      <c r="B531" s="34"/>
      <c r="E531" s="35"/>
      <c r="F531" s="261"/>
      <c r="G531" s="255"/>
      <c r="H531" s="255"/>
      <c r="I531" s="255"/>
      <c r="J531" s="255"/>
      <c r="K531" s="255"/>
      <c r="L531" s="255"/>
      <c r="M531" s="255"/>
      <c r="N531" s="255"/>
      <c r="O531" s="255"/>
      <c r="P531" s="255"/>
      <c r="Q531" s="255"/>
      <c r="R531" s="255"/>
      <c r="S531" s="255"/>
      <c r="T531" s="255"/>
      <c r="U531" s="255"/>
      <c r="V531" s="255"/>
      <c r="W531" s="255"/>
      <c r="X531" s="255"/>
      <c r="Y531" s="255"/>
      <c r="Z531" s="255"/>
      <c r="AA531" s="255"/>
      <c r="AB531" s="255"/>
      <c r="AC531" s="255"/>
      <c r="AD531" s="255"/>
      <c r="AE531" s="255"/>
      <c r="AF531" s="256"/>
      <c r="AG531" s="265"/>
      <c r="AH531" s="246"/>
      <c r="AI531" s="246"/>
      <c r="AJ531" s="246"/>
      <c r="AK531" s="262"/>
      <c r="AL531" s="323"/>
      <c r="AM531" s="324"/>
      <c r="AN531" s="324"/>
      <c r="AO531" s="324"/>
      <c r="AP531" s="324"/>
      <c r="AQ531" s="325"/>
      <c r="AR531" s="41"/>
    </row>
    <row r="532" spans="1:44" ht="27.75" customHeight="1" x14ac:dyDescent="0.65">
      <c r="A532" s="12" t="str">
        <f t="shared" si="8"/>
        <v/>
      </c>
      <c r="B532" s="34"/>
      <c r="E532" s="35"/>
      <c r="F532" s="261"/>
      <c r="G532" s="255" t="s">
        <v>69</v>
      </c>
      <c r="H532" s="471" t="s">
        <v>1069</v>
      </c>
      <c r="I532" s="791"/>
      <c r="J532" s="791"/>
      <c r="K532" s="791"/>
      <c r="L532" s="791"/>
      <c r="M532" s="791"/>
      <c r="N532" s="791"/>
      <c r="O532" s="791"/>
      <c r="P532" s="791"/>
      <c r="Q532" s="791"/>
      <c r="R532" s="791"/>
      <c r="S532" s="791"/>
      <c r="T532" s="791"/>
      <c r="U532" s="791"/>
      <c r="V532" s="791"/>
      <c r="W532" s="791"/>
      <c r="X532" s="791"/>
      <c r="Y532" s="791"/>
      <c r="Z532" s="791"/>
      <c r="AA532" s="791"/>
      <c r="AB532" s="791"/>
      <c r="AC532" s="791"/>
      <c r="AD532" s="791"/>
      <c r="AE532" s="255"/>
      <c r="AF532" s="256"/>
      <c r="AG532" s="265"/>
      <c r="AH532" s="246"/>
      <c r="AI532" s="246"/>
      <c r="AJ532" s="246"/>
      <c r="AK532" s="262"/>
      <c r="AL532" s="482" t="s">
        <v>625</v>
      </c>
      <c r="AM532" s="483"/>
      <c r="AN532" s="483"/>
      <c r="AO532" s="483"/>
      <c r="AP532" s="483"/>
      <c r="AQ532" s="484"/>
      <c r="AR532" s="41"/>
    </row>
    <row r="533" spans="1:44" ht="27.75" customHeight="1" x14ac:dyDescent="0.65">
      <c r="A533" s="12" t="str">
        <f t="shared" si="8"/>
        <v/>
      </c>
      <c r="B533" s="34"/>
      <c r="E533" s="35"/>
      <c r="F533" s="261"/>
      <c r="G533" s="255"/>
      <c r="H533" s="791"/>
      <c r="I533" s="791"/>
      <c r="J533" s="791"/>
      <c r="K533" s="791"/>
      <c r="L533" s="791"/>
      <c r="M533" s="791"/>
      <c r="N533" s="791"/>
      <c r="O533" s="791"/>
      <c r="P533" s="791"/>
      <c r="Q533" s="791"/>
      <c r="R533" s="791"/>
      <c r="S533" s="791"/>
      <c r="T533" s="791"/>
      <c r="U533" s="791"/>
      <c r="V533" s="791"/>
      <c r="W533" s="791"/>
      <c r="X533" s="791"/>
      <c r="Y533" s="791"/>
      <c r="Z533" s="791"/>
      <c r="AA533" s="791"/>
      <c r="AB533" s="791"/>
      <c r="AC533" s="791"/>
      <c r="AD533" s="791"/>
      <c r="AE533" s="255"/>
      <c r="AF533" s="256"/>
      <c r="AG533" s="265"/>
      <c r="AH533" s="246"/>
      <c r="AI533" s="246"/>
      <c r="AJ533" s="246"/>
      <c r="AK533" s="262"/>
      <c r="AL533" s="482"/>
      <c r="AM533" s="483"/>
      <c r="AN533" s="483"/>
      <c r="AO533" s="483"/>
      <c r="AP533" s="483"/>
      <c r="AQ533" s="484"/>
      <c r="AR533" s="41"/>
    </row>
    <row r="534" spans="1:44" ht="17.25" customHeight="1" x14ac:dyDescent="0.65">
      <c r="A534" s="12" t="str">
        <f t="shared" si="8"/>
        <v/>
      </c>
      <c r="B534" s="34"/>
      <c r="E534" s="35"/>
      <c r="F534" s="261"/>
      <c r="G534" s="255"/>
      <c r="H534" s="255"/>
      <c r="I534" s="255"/>
      <c r="J534" s="255"/>
      <c r="K534" s="255"/>
      <c r="L534" s="255"/>
      <c r="M534" s="255"/>
      <c r="N534" s="255"/>
      <c r="O534" s="255"/>
      <c r="P534" s="255"/>
      <c r="Q534" s="255"/>
      <c r="R534" s="255"/>
      <c r="S534" s="255"/>
      <c r="T534" s="255"/>
      <c r="U534" s="255"/>
      <c r="V534" s="255"/>
      <c r="W534" s="255"/>
      <c r="X534" s="255"/>
      <c r="Y534" s="255"/>
      <c r="Z534" s="255"/>
      <c r="AA534" s="255"/>
      <c r="AB534" s="255"/>
      <c r="AC534" s="255"/>
      <c r="AD534" s="255"/>
      <c r="AE534" s="255"/>
      <c r="AF534" s="256"/>
      <c r="AG534" s="265"/>
      <c r="AH534" s="246"/>
      <c r="AI534" s="246"/>
      <c r="AJ534" s="246"/>
      <c r="AK534" s="262"/>
      <c r="AL534" s="323"/>
      <c r="AM534" s="324"/>
      <c r="AN534" s="324"/>
      <c r="AO534" s="324"/>
      <c r="AP534" s="324"/>
      <c r="AQ534" s="325"/>
      <c r="AR534" s="41"/>
    </row>
    <row r="535" spans="1:44" ht="27.75" customHeight="1" x14ac:dyDescent="0.65">
      <c r="A535" s="12">
        <f t="shared" si="8"/>
        <v>100</v>
      </c>
      <c r="B535" s="34"/>
      <c r="E535" s="35"/>
      <c r="F535" s="261"/>
      <c r="G535" s="255"/>
      <c r="H535" s="255" t="s">
        <v>87</v>
      </c>
      <c r="I535" s="504" t="s">
        <v>1070</v>
      </c>
      <c r="J535" s="504"/>
      <c r="K535" s="504"/>
      <c r="L535" s="504"/>
      <c r="M535" s="504"/>
      <c r="N535" s="504"/>
      <c r="O535" s="504"/>
      <c r="P535" s="504"/>
      <c r="Q535" s="504"/>
      <c r="R535" s="504"/>
      <c r="S535" s="504"/>
      <c r="T535" s="504"/>
      <c r="U535" s="504"/>
      <c r="V535" s="504"/>
      <c r="W535" s="504"/>
      <c r="X535" s="504"/>
      <c r="Y535" s="504"/>
      <c r="Z535" s="504"/>
      <c r="AA535" s="504"/>
      <c r="AB535" s="504"/>
      <c r="AC535" s="504"/>
      <c r="AD535" s="504"/>
      <c r="AE535" s="255"/>
      <c r="AF535" s="256"/>
      <c r="AG535" s="265">
        <v>100</v>
      </c>
      <c r="AH535" s="509" t="s">
        <v>20</v>
      </c>
      <c r="AI535" s="510"/>
      <c r="AJ535" s="511"/>
      <c r="AK535" s="262"/>
      <c r="AL535" s="482" t="s">
        <v>626</v>
      </c>
      <c r="AM535" s="483"/>
      <c r="AN535" s="483"/>
      <c r="AO535" s="483"/>
      <c r="AP535" s="483"/>
      <c r="AQ535" s="484"/>
      <c r="AR535" s="98">
        <f>VLOOKUP(AH535,$CD$6:$CE$11,2,FALSE)</f>
        <v>0</v>
      </c>
    </row>
    <row r="536" spans="1:44" ht="17.25" customHeight="1" x14ac:dyDescent="0.65">
      <c r="A536" s="12" t="str">
        <f t="shared" si="8"/>
        <v/>
      </c>
      <c r="B536" s="34"/>
      <c r="E536" s="35"/>
      <c r="F536" s="261"/>
      <c r="G536" s="255"/>
      <c r="H536" s="255"/>
      <c r="I536" s="255"/>
      <c r="J536" s="255"/>
      <c r="K536" s="255"/>
      <c r="L536" s="255"/>
      <c r="M536" s="255"/>
      <c r="N536" s="255"/>
      <c r="O536" s="255"/>
      <c r="P536" s="255"/>
      <c r="Q536" s="255"/>
      <c r="R536" s="255"/>
      <c r="S536" s="255"/>
      <c r="T536" s="255"/>
      <c r="U536" s="255"/>
      <c r="V536" s="255"/>
      <c r="W536" s="255"/>
      <c r="X536" s="255"/>
      <c r="Y536" s="255"/>
      <c r="Z536" s="255"/>
      <c r="AA536" s="255"/>
      <c r="AB536" s="255"/>
      <c r="AC536" s="255"/>
      <c r="AD536" s="255"/>
      <c r="AE536" s="255"/>
      <c r="AF536" s="256"/>
      <c r="AG536" s="265"/>
      <c r="AH536" s="246"/>
      <c r="AI536" s="246"/>
      <c r="AJ536" s="246"/>
      <c r="AK536" s="262"/>
      <c r="AL536" s="323"/>
      <c r="AM536" s="324"/>
      <c r="AN536" s="324"/>
      <c r="AO536" s="324"/>
      <c r="AP536" s="324"/>
      <c r="AQ536" s="325"/>
      <c r="AR536" s="41"/>
    </row>
    <row r="537" spans="1:44" ht="27.75" customHeight="1" x14ac:dyDescent="0.65">
      <c r="A537" s="12">
        <f t="shared" si="8"/>
        <v>101</v>
      </c>
      <c r="B537" s="34"/>
      <c r="E537" s="35"/>
      <c r="F537" s="261"/>
      <c r="G537" s="255"/>
      <c r="H537" s="255" t="s">
        <v>88</v>
      </c>
      <c r="I537" s="467" t="s">
        <v>1071</v>
      </c>
      <c r="J537" s="467"/>
      <c r="K537" s="467"/>
      <c r="L537" s="467"/>
      <c r="M537" s="467"/>
      <c r="N537" s="467"/>
      <c r="O537" s="467"/>
      <c r="P537" s="467"/>
      <c r="Q537" s="467"/>
      <c r="R537" s="467"/>
      <c r="S537" s="467"/>
      <c r="T537" s="467"/>
      <c r="U537" s="467"/>
      <c r="V537" s="467"/>
      <c r="W537" s="467"/>
      <c r="X537" s="467"/>
      <c r="Y537" s="467"/>
      <c r="Z537" s="467"/>
      <c r="AA537" s="467"/>
      <c r="AB537" s="467"/>
      <c r="AC537" s="467"/>
      <c r="AD537" s="467"/>
      <c r="AE537" s="255"/>
      <c r="AF537" s="256"/>
      <c r="AG537" s="265">
        <v>101</v>
      </c>
      <c r="AH537" s="509" t="s">
        <v>20</v>
      </c>
      <c r="AI537" s="510"/>
      <c r="AJ537" s="511"/>
      <c r="AK537" s="262"/>
      <c r="AL537" s="329"/>
      <c r="AM537" s="330"/>
      <c r="AN537" s="330"/>
      <c r="AO537" s="330"/>
      <c r="AP537" s="330"/>
      <c r="AQ537" s="331"/>
      <c r="AR537" s="98">
        <f>VLOOKUP(AH537,$CD$6:$CE$11,2,FALSE)</f>
        <v>0</v>
      </c>
    </row>
    <row r="538" spans="1:44" ht="17.25" customHeight="1" x14ac:dyDescent="0.65">
      <c r="A538" s="12" t="str">
        <f t="shared" si="8"/>
        <v/>
      </c>
      <c r="B538" s="34"/>
      <c r="E538" s="35"/>
      <c r="F538" s="261"/>
      <c r="G538" s="255"/>
      <c r="H538" s="255"/>
      <c r="I538" s="255"/>
      <c r="J538" s="255"/>
      <c r="K538" s="255"/>
      <c r="L538" s="255"/>
      <c r="M538" s="255"/>
      <c r="N538" s="255"/>
      <c r="O538" s="255"/>
      <c r="P538" s="255"/>
      <c r="Q538" s="255"/>
      <c r="R538" s="255"/>
      <c r="S538" s="255"/>
      <c r="T538" s="255"/>
      <c r="U538" s="255"/>
      <c r="V538" s="255"/>
      <c r="W538" s="255"/>
      <c r="X538" s="255"/>
      <c r="Y538" s="255"/>
      <c r="Z538" s="255"/>
      <c r="AA538" s="255"/>
      <c r="AB538" s="255"/>
      <c r="AC538" s="255"/>
      <c r="AD538" s="255"/>
      <c r="AE538" s="255"/>
      <c r="AF538" s="256"/>
      <c r="AG538" s="265"/>
      <c r="AH538" s="246"/>
      <c r="AI538" s="246"/>
      <c r="AJ538" s="246"/>
      <c r="AK538" s="262"/>
      <c r="AL538" s="329"/>
      <c r="AM538" s="330"/>
      <c r="AN538" s="330"/>
      <c r="AO538" s="330"/>
      <c r="AP538" s="330"/>
      <c r="AQ538" s="331"/>
      <c r="AR538" s="78"/>
    </row>
    <row r="539" spans="1:44" ht="27.75" customHeight="1" x14ac:dyDescent="0.65">
      <c r="A539" s="12">
        <f t="shared" si="8"/>
        <v>102</v>
      </c>
      <c r="B539" s="34"/>
      <c r="E539" s="35"/>
      <c r="F539" s="261"/>
      <c r="G539" s="255"/>
      <c r="H539" s="255" t="s">
        <v>107</v>
      </c>
      <c r="I539" s="467" t="s">
        <v>1072</v>
      </c>
      <c r="J539" s="467"/>
      <c r="K539" s="467"/>
      <c r="L539" s="467"/>
      <c r="M539" s="467"/>
      <c r="N539" s="467"/>
      <c r="O539" s="467"/>
      <c r="P539" s="467"/>
      <c r="Q539" s="467"/>
      <c r="R539" s="467"/>
      <c r="S539" s="467"/>
      <c r="T539" s="467"/>
      <c r="U539" s="467"/>
      <c r="V539" s="467"/>
      <c r="W539" s="467"/>
      <c r="X539" s="467"/>
      <c r="Y539" s="467"/>
      <c r="Z539" s="467"/>
      <c r="AA539" s="467"/>
      <c r="AB539" s="467"/>
      <c r="AC539" s="467"/>
      <c r="AD539" s="467"/>
      <c r="AE539" s="255"/>
      <c r="AF539" s="256"/>
      <c r="AG539" s="265">
        <v>102</v>
      </c>
      <c r="AH539" s="509" t="s">
        <v>20</v>
      </c>
      <c r="AI539" s="510"/>
      <c r="AJ539" s="511"/>
      <c r="AK539" s="262"/>
      <c r="AL539" s="482" t="s">
        <v>627</v>
      </c>
      <c r="AM539" s="483"/>
      <c r="AN539" s="483"/>
      <c r="AO539" s="483"/>
      <c r="AP539" s="483"/>
      <c r="AQ539" s="484"/>
      <c r="AR539" s="452">
        <f>VLOOKUP(AH539,$CD$6:$CE$11,2,FALSE)</f>
        <v>0</v>
      </c>
    </row>
    <row r="540" spans="1:44" ht="17.25" customHeight="1" x14ac:dyDescent="0.65">
      <c r="A540" s="12" t="str">
        <f t="shared" si="8"/>
        <v/>
      </c>
      <c r="B540" s="34"/>
      <c r="E540" s="35"/>
      <c r="F540" s="261"/>
      <c r="G540" s="255"/>
      <c r="H540" s="255"/>
      <c r="I540" s="255"/>
      <c r="J540" s="255"/>
      <c r="K540" s="255"/>
      <c r="L540" s="255"/>
      <c r="M540" s="255"/>
      <c r="N540" s="255"/>
      <c r="O540" s="255"/>
      <c r="P540" s="255"/>
      <c r="Q540" s="255"/>
      <c r="R540" s="255"/>
      <c r="S540" s="255"/>
      <c r="T540" s="255"/>
      <c r="U540" s="255"/>
      <c r="V540" s="255"/>
      <c r="W540" s="255"/>
      <c r="X540" s="255"/>
      <c r="Y540" s="255"/>
      <c r="Z540" s="255"/>
      <c r="AA540" s="255"/>
      <c r="AB540" s="255"/>
      <c r="AC540" s="255"/>
      <c r="AD540" s="255"/>
      <c r="AE540" s="255"/>
      <c r="AF540" s="256"/>
      <c r="AG540" s="265"/>
      <c r="AH540" s="246"/>
      <c r="AI540" s="246"/>
      <c r="AJ540" s="246"/>
      <c r="AK540" s="262"/>
      <c r="AL540" s="482"/>
      <c r="AM540" s="483"/>
      <c r="AN540" s="483"/>
      <c r="AO540" s="483"/>
      <c r="AP540" s="483"/>
      <c r="AQ540" s="484"/>
      <c r="AR540" s="452"/>
    </row>
    <row r="541" spans="1:44" ht="27.75" customHeight="1" x14ac:dyDescent="0.65">
      <c r="A541" s="12">
        <f t="shared" si="8"/>
        <v>103</v>
      </c>
      <c r="B541" s="34"/>
      <c r="E541" s="35"/>
      <c r="F541" s="261"/>
      <c r="G541" s="255"/>
      <c r="H541" s="255" t="s">
        <v>108</v>
      </c>
      <c r="I541" s="504" t="s">
        <v>1073</v>
      </c>
      <c r="J541" s="504"/>
      <c r="K541" s="504"/>
      <c r="L541" s="504"/>
      <c r="M541" s="504"/>
      <c r="N541" s="504"/>
      <c r="O541" s="504"/>
      <c r="P541" s="504"/>
      <c r="Q541" s="504"/>
      <c r="R541" s="504"/>
      <c r="S541" s="504"/>
      <c r="T541" s="504"/>
      <c r="U541" s="504"/>
      <c r="V541" s="504"/>
      <c r="W541" s="504"/>
      <c r="X541" s="504"/>
      <c r="Y541" s="504"/>
      <c r="Z541" s="504"/>
      <c r="AA541" s="504"/>
      <c r="AB541" s="504"/>
      <c r="AC541" s="504"/>
      <c r="AD541" s="504"/>
      <c r="AE541" s="255"/>
      <c r="AF541" s="256"/>
      <c r="AG541" s="265">
        <v>103</v>
      </c>
      <c r="AH541" s="509" t="s">
        <v>20</v>
      </c>
      <c r="AI541" s="510"/>
      <c r="AJ541" s="511"/>
      <c r="AK541" s="262"/>
      <c r="AL541" s="482" t="s">
        <v>628</v>
      </c>
      <c r="AM541" s="483"/>
      <c r="AN541" s="483"/>
      <c r="AO541" s="483"/>
      <c r="AP541" s="483"/>
      <c r="AQ541" s="484"/>
      <c r="AR541" s="452">
        <f>VLOOKUP(AH541,$CD$6:$CE$11,2,FALSE)</f>
        <v>0</v>
      </c>
    </row>
    <row r="542" spans="1:44" ht="27.75" customHeight="1" x14ac:dyDescent="0.65">
      <c r="A542" s="12" t="str">
        <f t="shared" si="8"/>
        <v/>
      </c>
      <c r="B542" s="34"/>
      <c r="E542" s="35"/>
      <c r="F542" s="261"/>
      <c r="G542" s="255"/>
      <c r="H542" s="255"/>
      <c r="I542" s="504"/>
      <c r="J542" s="504"/>
      <c r="K542" s="504"/>
      <c r="L542" s="504"/>
      <c r="M542" s="504"/>
      <c r="N542" s="504"/>
      <c r="O542" s="504"/>
      <c r="P542" s="504"/>
      <c r="Q542" s="504"/>
      <c r="R542" s="504"/>
      <c r="S542" s="504"/>
      <c r="T542" s="504"/>
      <c r="U542" s="504"/>
      <c r="V542" s="504"/>
      <c r="W542" s="504"/>
      <c r="X542" s="504"/>
      <c r="Y542" s="504"/>
      <c r="Z542" s="504"/>
      <c r="AA542" s="504"/>
      <c r="AB542" s="504"/>
      <c r="AC542" s="504"/>
      <c r="AD542" s="504"/>
      <c r="AE542" s="255"/>
      <c r="AF542" s="256"/>
      <c r="AG542" s="265"/>
      <c r="AH542" s="246"/>
      <c r="AI542" s="246"/>
      <c r="AJ542" s="246"/>
      <c r="AK542" s="262"/>
      <c r="AL542" s="482"/>
      <c r="AM542" s="483"/>
      <c r="AN542" s="483"/>
      <c r="AO542" s="483"/>
      <c r="AP542" s="483"/>
      <c r="AQ542" s="484"/>
      <c r="AR542" s="452"/>
    </row>
    <row r="543" spans="1:44" ht="17.25" customHeight="1" x14ac:dyDescent="0.65">
      <c r="A543" s="12" t="str">
        <f t="shared" si="8"/>
        <v/>
      </c>
      <c r="B543" s="34"/>
      <c r="E543" s="35"/>
      <c r="F543" s="261"/>
      <c r="G543" s="255"/>
      <c r="H543" s="255"/>
      <c r="I543" s="255"/>
      <c r="J543" s="255"/>
      <c r="K543" s="255"/>
      <c r="L543" s="255"/>
      <c r="M543" s="255"/>
      <c r="N543" s="255"/>
      <c r="O543" s="255"/>
      <c r="P543" s="255"/>
      <c r="Q543" s="255"/>
      <c r="R543" s="255"/>
      <c r="S543" s="255"/>
      <c r="T543" s="255"/>
      <c r="U543" s="255"/>
      <c r="V543" s="255"/>
      <c r="W543" s="255"/>
      <c r="X543" s="255"/>
      <c r="Y543" s="255"/>
      <c r="Z543" s="255"/>
      <c r="AA543" s="255"/>
      <c r="AB543" s="255"/>
      <c r="AC543" s="255"/>
      <c r="AD543" s="255"/>
      <c r="AE543" s="255"/>
      <c r="AF543" s="256"/>
      <c r="AG543" s="265"/>
      <c r="AH543" s="246"/>
      <c r="AI543" s="246"/>
      <c r="AJ543" s="246"/>
      <c r="AK543" s="262"/>
      <c r="AL543" s="482"/>
      <c r="AM543" s="483"/>
      <c r="AN543" s="483"/>
      <c r="AO543" s="483"/>
      <c r="AP543" s="483"/>
      <c r="AQ543" s="484"/>
      <c r="AR543" s="41"/>
    </row>
    <row r="544" spans="1:44" ht="27.75" customHeight="1" x14ac:dyDescent="0.65">
      <c r="A544" s="12">
        <f t="shared" ref="A544:A613" si="9">IF(AG544=0,"",AG544)</f>
        <v>104</v>
      </c>
      <c r="B544" s="34"/>
      <c r="E544" s="35"/>
      <c r="F544" s="261"/>
      <c r="G544" s="255"/>
      <c r="H544" s="255" t="s">
        <v>131</v>
      </c>
      <c r="I544" s="467" t="s">
        <v>629</v>
      </c>
      <c r="J544" s="467"/>
      <c r="K544" s="467"/>
      <c r="L544" s="467"/>
      <c r="M544" s="467"/>
      <c r="N544" s="467"/>
      <c r="O544" s="467"/>
      <c r="P544" s="467"/>
      <c r="Q544" s="467"/>
      <c r="R544" s="467"/>
      <c r="S544" s="467"/>
      <c r="T544" s="467"/>
      <c r="U544" s="467"/>
      <c r="V544" s="467"/>
      <c r="W544" s="467"/>
      <c r="X544" s="467"/>
      <c r="Y544" s="467"/>
      <c r="Z544" s="467"/>
      <c r="AA544" s="467"/>
      <c r="AB544" s="467"/>
      <c r="AC544" s="467"/>
      <c r="AD544" s="467"/>
      <c r="AE544" s="255"/>
      <c r="AF544" s="256"/>
      <c r="AG544" s="265">
        <v>104</v>
      </c>
      <c r="AH544" s="509" t="s">
        <v>20</v>
      </c>
      <c r="AI544" s="510"/>
      <c r="AJ544" s="511"/>
      <c r="AK544" s="262"/>
      <c r="AL544" s="482" t="s">
        <v>133</v>
      </c>
      <c r="AM544" s="483"/>
      <c r="AN544" s="483"/>
      <c r="AO544" s="483"/>
      <c r="AP544" s="483"/>
      <c r="AQ544" s="484"/>
      <c r="AR544" s="452">
        <f>VLOOKUP(AH544,$CD$6:$CE$11,2,FALSE)</f>
        <v>0</v>
      </c>
    </row>
    <row r="545" spans="1:44" ht="17.25" customHeight="1" x14ac:dyDescent="0.65">
      <c r="A545" s="12" t="str">
        <f t="shared" si="9"/>
        <v/>
      </c>
      <c r="B545" s="34"/>
      <c r="E545" s="35"/>
      <c r="F545" s="261"/>
      <c r="G545" s="255"/>
      <c r="H545" s="255"/>
      <c r="I545" s="255"/>
      <c r="J545" s="255"/>
      <c r="K545" s="255"/>
      <c r="L545" s="255"/>
      <c r="M545" s="255"/>
      <c r="N545" s="255"/>
      <c r="O545" s="255"/>
      <c r="P545" s="255"/>
      <c r="Q545" s="255"/>
      <c r="R545" s="255"/>
      <c r="S545" s="255"/>
      <c r="T545" s="255"/>
      <c r="U545" s="255"/>
      <c r="V545" s="255"/>
      <c r="W545" s="255"/>
      <c r="X545" s="255"/>
      <c r="Y545" s="255"/>
      <c r="Z545" s="255"/>
      <c r="AA545" s="255"/>
      <c r="AB545" s="255"/>
      <c r="AC545" s="255"/>
      <c r="AD545" s="255"/>
      <c r="AE545" s="255"/>
      <c r="AF545" s="256"/>
      <c r="AG545" s="265"/>
      <c r="AH545" s="246"/>
      <c r="AI545" s="246"/>
      <c r="AJ545" s="246"/>
      <c r="AK545" s="262"/>
      <c r="AL545" s="482"/>
      <c r="AM545" s="483"/>
      <c r="AN545" s="483"/>
      <c r="AO545" s="483"/>
      <c r="AP545" s="483"/>
      <c r="AQ545" s="484"/>
      <c r="AR545" s="452"/>
    </row>
    <row r="546" spans="1:44" ht="27.75" customHeight="1" x14ac:dyDescent="0.65">
      <c r="A546" s="12">
        <f t="shared" si="9"/>
        <v>105</v>
      </c>
      <c r="B546" s="34"/>
      <c r="E546" s="35"/>
      <c r="F546" s="261"/>
      <c r="G546" s="255"/>
      <c r="H546" s="255" t="s">
        <v>132</v>
      </c>
      <c r="I546" s="470" t="s">
        <v>1074</v>
      </c>
      <c r="J546" s="952"/>
      <c r="K546" s="952"/>
      <c r="L546" s="952"/>
      <c r="M546" s="952"/>
      <c r="N546" s="952"/>
      <c r="O546" s="952"/>
      <c r="P546" s="952"/>
      <c r="Q546" s="952"/>
      <c r="R546" s="952"/>
      <c r="S546" s="952"/>
      <c r="T546" s="952"/>
      <c r="U546" s="952"/>
      <c r="V546" s="952"/>
      <c r="W546" s="952"/>
      <c r="X546" s="952"/>
      <c r="Y546" s="952"/>
      <c r="Z546" s="952"/>
      <c r="AA546" s="952"/>
      <c r="AB546" s="952"/>
      <c r="AC546" s="952"/>
      <c r="AD546" s="952"/>
      <c r="AE546" s="255"/>
      <c r="AF546" s="256"/>
      <c r="AG546" s="265">
        <v>105</v>
      </c>
      <c r="AH546" s="509" t="s">
        <v>20</v>
      </c>
      <c r="AI546" s="510"/>
      <c r="AJ546" s="511"/>
      <c r="AK546" s="262"/>
      <c r="AL546" s="482" t="s">
        <v>133</v>
      </c>
      <c r="AM546" s="483"/>
      <c r="AN546" s="483"/>
      <c r="AO546" s="483"/>
      <c r="AP546" s="483"/>
      <c r="AQ546" s="484"/>
      <c r="AR546" s="452">
        <f>VLOOKUP(AH546,$CD$6:$CE$11,2,FALSE)</f>
        <v>0</v>
      </c>
    </row>
    <row r="547" spans="1:44" ht="17.25" customHeight="1" thickBot="1" x14ac:dyDescent="0.7">
      <c r="A547" s="12" t="str">
        <f t="shared" si="9"/>
        <v/>
      </c>
      <c r="B547" s="34"/>
      <c r="E547" s="35"/>
      <c r="F547" s="261"/>
      <c r="G547" s="255"/>
      <c r="H547" s="255"/>
      <c r="I547" s="255"/>
      <c r="J547" s="255"/>
      <c r="K547" s="255"/>
      <c r="L547" s="255"/>
      <c r="M547" s="255"/>
      <c r="N547" s="255"/>
      <c r="O547" s="255"/>
      <c r="P547" s="255"/>
      <c r="Q547" s="255"/>
      <c r="R547" s="255"/>
      <c r="S547" s="255"/>
      <c r="T547" s="255"/>
      <c r="U547" s="255"/>
      <c r="V547" s="255"/>
      <c r="W547" s="255"/>
      <c r="X547" s="255"/>
      <c r="Y547" s="255"/>
      <c r="Z547" s="255"/>
      <c r="AA547" s="255"/>
      <c r="AB547" s="255"/>
      <c r="AC547" s="255"/>
      <c r="AD547" s="255"/>
      <c r="AE547" s="255"/>
      <c r="AF547" s="256"/>
      <c r="AG547" s="265"/>
      <c r="AH547" s="246"/>
      <c r="AI547" s="246"/>
      <c r="AJ547" s="246"/>
      <c r="AK547" s="262"/>
      <c r="AL547" s="482"/>
      <c r="AM547" s="483"/>
      <c r="AN547" s="483"/>
      <c r="AO547" s="483"/>
      <c r="AP547" s="483"/>
      <c r="AQ547" s="484"/>
      <c r="AR547" s="452"/>
    </row>
    <row r="548" spans="1:44" ht="27.75" customHeight="1" thickBot="1" x14ac:dyDescent="0.7">
      <c r="B548" s="34"/>
      <c r="E548" s="35"/>
      <c r="F548" s="261"/>
      <c r="G548" s="255" t="s">
        <v>69</v>
      </c>
      <c r="H548" s="821" t="s">
        <v>1075</v>
      </c>
      <c r="I548" s="821"/>
      <c r="J548" s="821"/>
      <c r="K548" s="821"/>
      <c r="L548" s="821"/>
      <c r="M548" s="821"/>
      <c r="N548" s="821"/>
      <c r="O548" s="821"/>
      <c r="P548" s="821"/>
      <c r="Q548" s="821"/>
      <c r="R548" s="821"/>
      <c r="S548" s="821"/>
      <c r="T548" s="821"/>
      <c r="U548" s="821"/>
      <c r="V548" s="821"/>
      <c r="W548" s="821"/>
      <c r="X548" s="821"/>
      <c r="Y548" s="821"/>
      <c r="Z548" s="821"/>
      <c r="AA548" s="821"/>
      <c r="AB548" s="821"/>
      <c r="AC548" s="821"/>
      <c r="AD548" s="821"/>
      <c r="AE548" s="255"/>
      <c r="AF548" s="256"/>
      <c r="AG548" s="958" t="s">
        <v>882</v>
      </c>
      <c r="AH548" s="959"/>
      <c r="AI548" s="959"/>
      <c r="AJ548" s="960"/>
      <c r="AK548" s="262"/>
      <c r="AL548" s="323"/>
      <c r="AM548" s="324"/>
      <c r="AN548" s="324"/>
      <c r="AO548" s="324"/>
      <c r="AP548" s="324"/>
      <c r="AQ548" s="325"/>
      <c r="AR548" s="41"/>
    </row>
    <row r="549" spans="1:44" ht="27.75" customHeight="1" thickBot="1" x14ac:dyDescent="0.7">
      <c r="A549" s="12" t="str">
        <f t="shared" si="9"/>
        <v>　</v>
      </c>
      <c r="B549" s="34"/>
      <c r="E549" s="35"/>
      <c r="F549" s="261"/>
      <c r="G549" s="255"/>
      <c r="H549" s="561" t="s">
        <v>135</v>
      </c>
      <c r="I549" s="559"/>
      <c r="J549" s="559"/>
      <c r="K549" s="559"/>
      <c r="L549" s="559"/>
      <c r="M549" s="560"/>
      <c r="N549" s="555"/>
      <c r="O549" s="556"/>
      <c r="P549" s="556"/>
      <c r="Q549" s="556"/>
      <c r="R549" s="556"/>
      <c r="S549" s="556"/>
      <c r="T549" s="556"/>
      <c r="U549" s="556"/>
      <c r="V549" s="556"/>
      <c r="W549" s="556"/>
      <c r="X549" s="556"/>
      <c r="Y549" s="556"/>
      <c r="Z549" s="556"/>
      <c r="AA549" s="556"/>
      <c r="AB549" s="556"/>
      <c r="AC549" s="556"/>
      <c r="AD549" s="562"/>
      <c r="AE549" s="255"/>
      <c r="AF549" s="256"/>
      <c r="AG549" s="257" t="s">
        <v>95</v>
      </c>
      <c r="AH549" s="258" t="s">
        <v>14</v>
      </c>
      <c r="AI549" s="259" t="s">
        <v>95</v>
      </c>
      <c r="AJ549" s="260" t="s">
        <v>14</v>
      </c>
      <c r="AK549" s="262"/>
      <c r="AL549" s="323"/>
      <c r="AM549" s="324"/>
      <c r="AN549" s="324"/>
      <c r="AO549" s="324"/>
      <c r="AP549" s="324"/>
      <c r="AQ549" s="325"/>
      <c r="AR549" s="41"/>
    </row>
    <row r="550" spans="1:44" ht="27.75" customHeight="1" thickBot="1" x14ac:dyDescent="0.7">
      <c r="A550" s="12" t="str">
        <f t="shared" si="9"/>
        <v>　</v>
      </c>
      <c r="B550" s="34"/>
      <c r="E550" s="35"/>
      <c r="F550" s="261"/>
      <c r="G550" s="255"/>
      <c r="H550" s="544" t="s">
        <v>136</v>
      </c>
      <c r="I550" s="545"/>
      <c r="J550" s="545"/>
      <c r="K550" s="545"/>
      <c r="L550" s="545"/>
      <c r="M550" s="548"/>
      <c r="N550" s="561" t="s">
        <v>137</v>
      </c>
      <c r="O550" s="559"/>
      <c r="P550" s="559"/>
      <c r="Q550" s="563"/>
      <c r="R550" s="559"/>
      <c r="S550" s="559"/>
      <c r="T550" s="559"/>
      <c r="U550" s="559"/>
      <c r="V550" s="559"/>
      <c r="W550" s="559"/>
      <c r="X550" s="559"/>
      <c r="Y550" s="559"/>
      <c r="Z550" s="559"/>
      <c r="AA550" s="559"/>
      <c r="AB550" s="559"/>
      <c r="AC550" s="559"/>
      <c r="AD550" s="560"/>
      <c r="AE550" s="255"/>
      <c r="AF550" s="256"/>
      <c r="AG550" s="257" t="s">
        <v>95</v>
      </c>
      <c r="AH550" s="258" t="s">
        <v>14</v>
      </c>
      <c r="AI550" s="259" t="s">
        <v>95</v>
      </c>
      <c r="AJ550" s="260" t="s">
        <v>14</v>
      </c>
      <c r="AK550" s="262"/>
      <c r="AL550" s="323"/>
      <c r="AM550" s="324"/>
      <c r="AN550" s="324"/>
      <c r="AO550" s="324"/>
      <c r="AP550" s="324"/>
      <c r="AQ550" s="325"/>
      <c r="AR550" s="41"/>
    </row>
    <row r="551" spans="1:44" ht="27.75" customHeight="1" thickBot="1" x14ac:dyDescent="0.7">
      <c r="A551" s="12" t="str">
        <f t="shared" si="9"/>
        <v>　</v>
      </c>
      <c r="B551" s="34"/>
      <c r="E551" s="35"/>
      <c r="F551" s="261"/>
      <c r="G551" s="255"/>
      <c r="H551" s="546"/>
      <c r="I551" s="547"/>
      <c r="J551" s="547"/>
      <c r="K551" s="547"/>
      <c r="L551" s="547"/>
      <c r="M551" s="549"/>
      <c r="N551" s="561" t="s">
        <v>138</v>
      </c>
      <c r="O551" s="559"/>
      <c r="P551" s="559"/>
      <c r="Q551" s="563"/>
      <c r="R551" s="559" t="s">
        <v>90</v>
      </c>
      <c r="S551" s="559"/>
      <c r="T551" s="559"/>
      <c r="U551" s="559"/>
      <c r="V551" s="559"/>
      <c r="W551" s="558" t="s">
        <v>95</v>
      </c>
      <c r="X551" s="558"/>
      <c r="Y551" s="558"/>
      <c r="Z551" s="558"/>
      <c r="AA551" s="559" t="s">
        <v>89</v>
      </c>
      <c r="AB551" s="559"/>
      <c r="AC551" s="559"/>
      <c r="AD551" s="560"/>
      <c r="AE551" s="255"/>
      <c r="AF551" s="256"/>
      <c r="AG551" s="257" t="s">
        <v>95</v>
      </c>
      <c r="AH551" s="258" t="s">
        <v>14</v>
      </c>
      <c r="AI551" s="259" t="s">
        <v>95</v>
      </c>
      <c r="AJ551" s="260" t="s">
        <v>14</v>
      </c>
      <c r="AK551" s="262"/>
      <c r="AL551" s="323"/>
      <c r="AM551" s="324"/>
      <c r="AN551" s="324"/>
      <c r="AO551" s="324"/>
      <c r="AP551" s="324"/>
      <c r="AQ551" s="325"/>
      <c r="AR551" s="41"/>
    </row>
    <row r="552" spans="1:44" ht="27.75" customHeight="1" thickBot="1" x14ac:dyDescent="0.7">
      <c r="A552" s="12" t="str">
        <f t="shared" si="9"/>
        <v>　</v>
      </c>
      <c r="B552" s="34"/>
      <c r="E552" s="35"/>
      <c r="F552" s="261"/>
      <c r="G552" s="255"/>
      <c r="H552" s="561" t="s">
        <v>134</v>
      </c>
      <c r="I552" s="559"/>
      <c r="J552" s="559"/>
      <c r="K552" s="559"/>
      <c r="L552" s="754" t="s">
        <v>139</v>
      </c>
      <c r="M552" s="754"/>
      <c r="N552" s="754"/>
      <c r="O552" s="754"/>
      <c r="P552" s="754"/>
      <c r="Q552" s="754"/>
      <c r="R552" s="754"/>
      <c r="S552" s="754"/>
      <c r="T552" s="754"/>
      <c r="U552" s="556"/>
      <c r="V552" s="556"/>
      <c r="W552" s="556"/>
      <c r="X552" s="556"/>
      <c r="Y552" s="556"/>
      <c r="Z552" s="556"/>
      <c r="AA552" s="556"/>
      <c r="AB552" s="556"/>
      <c r="AC552" s="556"/>
      <c r="AD552" s="562"/>
      <c r="AE552" s="255"/>
      <c r="AF552" s="256"/>
      <c r="AG552" s="257" t="s">
        <v>95</v>
      </c>
      <c r="AH552" s="258" t="s">
        <v>14</v>
      </c>
      <c r="AI552" s="259" t="s">
        <v>95</v>
      </c>
      <c r="AJ552" s="260" t="s">
        <v>14</v>
      </c>
      <c r="AK552" s="262"/>
      <c r="AL552" s="323"/>
      <c r="AM552" s="324"/>
      <c r="AN552" s="324"/>
      <c r="AO552" s="324"/>
      <c r="AP552" s="324"/>
      <c r="AQ552" s="325"/>
      <c r="AR552" s="41"/>
    </row>
    <row r="553" spans="1:44" ht="21.75" customHeight="1" x14ac:dyDescent="0.65">
      <c r="A553" s="12" t="str">
        <f t="shared" si="9"/>
        <v>　</v>
      </c>
      <c r="B553" s="34"/>
      <c r="E553" s="35"/>
      <c r="F553" s="255"/>
      <c r="G553" s="255"/>
      <c r="H553" s="701"/>
      <c r="I553" s="702"/>
      <c r="J553" s="702"/>
      <c r="K553" s="702"/>
      <c r="L553" s="702"/>
      <c r="M553" s="702"/>
      <c r="N553" s="702"/>
      <c r="O553" s="702"/>
      <c r="P553" s="702"/>
      <c r="Q553" s="702"/>
      <c r="R553" s="702"/>
      <c r="S553" s="702"/>
      <c r="T553" s="702"/>
      <c r="U553" s="702"/>
      <c r="V553" s="702"/>
      <c r="W553" s="702"/>
      <c r="X553" s="702"/>
      <c r="Y553" s="702"/>
      <c r="Z553" s="702"/>
      <c r="AA553" s="702"/>
      <c r="AB553" s="702"/>
      <c r="AC553" s="702"/>
      <c r="AD553" s="703"/>
      <c r="AE553" s="255"/>
      <c r="AF553" s="256"/>
      <c r="AG553" s="257" t="s">
        <v>95</v>
      </c>
      <c r="AH553" s="258" t="s">
        <v>14</v>
      </c>
      <c r="AI553" s="259" t="s">
        <v>95</v>
      </c>
      <c r="AJ553" s="260" t="s">
        <v>14</v>
      </c>
      <c r="AK553" s="262"/>
      <c r="AL553" s="323"/>
      <c r="AM553" s="324"/>
      <c r="AN553" s="324"/>
      <c r="AO553" s="324"/>
      <c r="AP553" s="324"/>
      <c r="AQ553" s="325"/>
      <c r="AR553" s="41"/>
    </row>
    <row r="554" spans="1:44" ht="27.75" customHeight="1" x14ac:dyDescent="0.65">
      <c r="A554" s="12" t="str">
        <f t="shared" si="9"/>
        <v>　</v>
      </c>
      <c r="B554" s="34"/>
      <c r="E554" s="35"/>
      <c r="F554" s="255"/>
      <c r="G554" s="255"/>
      <c r="H554" s="261"/>
      <c r="I554" s="253" t="s">
        <v>95</v>
      </c>
      <c r="J554" s="552" t="s">
        <v>91</v>
      </c>
      <c r="K554" s="553"/>
      <c r="L554" s="553"/>
      <c r="M554" s="554"/>
      <c r="N554" s="253" t="s">
        <v>95</v>
      </c>
      <c r="O554" s="552" t="s">
        <v>949</v>
      </c>
      <c r="P554" s="553"/>
      <c r="Q554" s="554"/>
      <c r="R554" s="253" t="s">
        <v>95</v>
      </c>
      <c r="S554" s="552" t="s">
        <v>92</v>
      </c>
      <c r="T554" s="553"/>
      <c r="U554" s="554"/>
      <c r="V554" s="253" t="s">
        <v>95</v>
      </c>
      <c r="W554" s="552" t="s">
        <v>950</v>
      </c>
      <c r="X554" s="553"/>
      <c r="Y554" s="554"/>
      <c r="Z554" s="253" t="s">
        <v>95</v>
      </c>
      <c r="AA554" s="552" t="s">
        <v>127</v>
      </c>
      <c r="AB554" s="553"/>
      <c r="AC554" s="553"/>
      <c r="AD554" s="262"/>
      <c r="AE554" s="255"/>
      <c r="AF554" s="256"/>
      <c r="AG554" s="257" t="s">
        <v>95</v>
      </c>
      <c r="AH554" s="258" t="s">
        <v>14</v>
      </c>
      <c r="AI554" s="259" t="s">
        <v>95</v>
      </c>
      <c r="AJ554" s="260" t="s">
        <v>14</v>
      </c>
      <c r="AK554" s="262"/>
      <c r="AL554" s="323"/>
      <c r="AM554" s="324"/>
      <c r="AN554" s="324"/>
      <c r="AO554" s="324"/>
      <c r="AP554" s="324"/>
      <c r="AQ554" s="325"/>
      <c r="AR554" s="41"/>
    </row>
    <row r="555" spans="1:44" ht="27.75" customHeight="1" thickBot="1" x14ac:dyDescent="0.7">
      <c r="B555" s="34"/>
      <c r="E555" s="35"/>
      <c r="F555" s="255"/>
      <c r="G555" s="255"/>
      <c r="H555" s="261"/>
      <c r="I555" s="253" t="s">
        <v>95</v>
      </c>
      <c r="J555" s="552" t="s">
        <v>630</v>
      </c>
      <c r="K555" s="553"/>
      <c r="L555" s="553"/>
      <c r="M555" s="554"/>
      <c r="N555" s="253" t="s">
        <v>95</v>
      </c>
      <c r="O555" s="552" t="s">
        <v>631</v>
      </c>
      <c r="P555" s="553"/>
      <c r="Q555" s="553"/>
      <c r="R555" s="755"/>
      <c r="S555" s="755"/>
      <c r="T555" s="755"/>
      <c r="U555" s="755"/>
      <c r="V555" s="755"/>
      <c r="W555" s="755"/>
      <c r="X555" s="755"/>
      <c r="Y555" s="755"/>
      <c r="Z555" s="755"/>
      <c r="AA555" s="755"/>
      <c r="AB555" s="755"/>
      <c r="AC555" s="263" t="s">
        <v>16</v>
      </c>
      <c r="AD555" s="262"/>
      <c r="AE555" s="255"/>
      <c r="AF555" s="256"/>
      <c r="AG555" s="949" t="s">
        <v>881</v>
      </c>
      <c r="AH555" s="950"/>
      <c r="AI555" s="950"/>
      <c r="AJ555" s="951"/>
      <c r="AK555" s="262"/>
      <c r="AL555" s="323"/>
      <c r="AM555" s="324"/>
      <c r="AN555" s="324"/>
      <c r="AO555" s="324"/>
      <c r="AP555" s="324"/>
      <c r="AQ555" s="325"/>
      <c r="AR555" s="41"/>
    </row>
    <row r="556" spans="1:44" ht="27.75" customHeight="1" thickBot="1" x14ac:dyDescent="0.7">
      <c r="A556" s="12" t="str">
        <f t="shared" si="9"/>
        <v/>
      </c>
      <c r="B556" s="34"/>
      <c r="E556" s="35"/>
      <c r="F556" s="255"/>
      <c r="G556" s="255"/>
      <c r="H556" s="546"/>
      <c r="I556" s="547"/>
      <c r="J556" s="547"/>
      <c r="K556" s="547"/>
      <c r="L556" s="547"/>
      <c r="M556" s="547"/>
      <c r="N556" s="547"/>
      <c r="O556" s="547"/>
      <c r="P556" s="547"/>
      <c r="Q556" s="547"/>
      <c r="R556" s="264" t="s">
        <v>94</v>
      </c>
      <c r="S556" s="264"/>
      <c r="T556" s="264"/>
      <c r="U556" s="264"/>
      <c r="V556" s="264"/>
      <c r="W556" s="264"/>
      <c r="X556" s="264"/>
      <c r="Y556" s="756"/>
      <c r="Z556" s="756"/>
      <c r="AA556" s="756"/>
      <c r="AB556" s="756"/>
      <c r="AC556" s="756"/>
      <c r="AD556" s="757"/>
      <c r="AE556" s="255"/>
      <c r="AF556" s="256"/>
      <c r="AG556" s="265"/>
      <c r="AH556" s="246"/>
      <c r="AI556" s="246"/>
      <c r="AJ556" s="246"/>
      <c r="AK556" s="262"/>
      <c r="AL556" s="323"/>
      <c r="AM556" s="324"/>
      <c r="AN556" s="324"/>
      <c r="AO556" s="324"/>
      <c r="AP556" s="324"/>
      <c r="AQ556" s="325"/>
      <c r="AR556" s="41"/>
    </row>
    <row r="557" spans="1:44" ht="27.75" customHeight="1" thickBot="1" x14ac:dyDescent="0.7">
      <c r="B557" s="34"/>
      <c r="E557" s="35"/>
      <c r="F557" s="255"/>
      <c r="G557" s="255"/>
      <c r="H557" s="924" t="s">
        <v>292</v>
      </c>
      <c r="I557" s="925"/>
      <c r="J557" s="925"/>
      <c r="K557" s="925"/>
      <c r="L557" s="925"/>
      <c r="M557" s="925"/>
      <c r="N557" s="925"/>
      <c r="O557" s="925"/>
      <c r="P557" s="925"/>
      <c r="Q557" s="925"/>
      <c r="R557" s="925"/>
      <c r="S557" s="925"/>
      <c r="T557" s="925"/>
      <c r="U557" s="926"/>
      <c r="V557" s="889"/>
      <c r="W557" s="890"/>
      <c r="X557" s="890"/>
      <c r="Y557" s="890"/>
      <c r="Z557" s="890"/>
      <c r="AA557" s="890"/>
      <c r="AB557" s="890"/>
      <c r="AC557" s="890"/>
      <c r="AD557" s="891"/>
      <c r="AE557" s="255"/>
      <c r="AF557" s="256"/>
      <c r="AG557" s="958" t="s">
        <v>929</v>
      </c>
      <c r="AH557" s="959"/>
      <c r="AI557" s="959"/>
      <c r="AJ557" s="960"/>
      <c r="AK557" s="262"/>
      <c r="AL557" s="323"/>
      <c r="AM557" s="324"/>
      <c r="AN557" s="324"/>
      <c r="AO557" s="324"/>
      <c r="AP557" s="324"/>
      <c r="AQ557" s="325"/>
      <c r="AR557" s="41"/>
    </row>
    <row r="558" spans="1:44" ht="27.75" customHeight="1" thickBot="1" x14ac:dyDescent="0.7">
      <c r="A558" s="12" t="str">
        <f t="shared" si="9"/>
        <v>　</v>
      </c>
      <c r="B558" s="34"/>
      <c r="E558" s="35"/>
      <c r="F558" s="261"/>
      <c r="G558" s="255"/>
      <c r="H558" s="555" t="s">
        <v>140</v>
      </c>
      <c r="I558" s="556"/>
      <c r="J558" s="556"/>
      <c r="K558" s="556"/>
      <c r="L558" s="556"/>
      <c r="M558" s="556"/>
      <c r="N558" s="556"/>
      <c r="O558" s="556"/>
      <c r="P558" s="556"/>
      <c r="Q558" s="556"/>
      <c r="R558" s="556"/>
      <c r="S558" s="556"/>
      <c r="T558" s="556"/>
      <c r="U558" s="557"/>
      <c r="V558" s="266"/>
      <c r="W558" s="558" t="s">
        <v>95</v>
      </c>
      <c r="X558" s="558"/>
      <c r="Y558" s="558"/>
      <c r="Z558" s="558"/>
      <c r="AA558" s="559" t="s">
        <v>89</v>
      </c>
      <c r="AB558" s="559"/>
      <c r="AC558" s="559"/>
      <c r="AD558" s="560"/>
      <c r="AE558" s="255"/>
      <c r="AF558" s="256"/>
      <c r="AG558" s="257" t="s">
        <v>95</v>
      </c>
      <c r="AH558" s="258" t="s">
        <v>14</v>
      </c>
      <c r="AI558" s="259" t="s">
        <v>95</v>
      </c>
      <c r="AJ558" s="260" t="s">
        <v>14</v>
      </c>
      <c r="AK558" s="262"/>
      <c r="AL558" s="323"/>
      <c r="AM558" s="324"/>
      <c r="AN558" s="324"/>
      <c r="AO558" s="324"/>
      <c r="AP558" s="324"/>
      <c r="AQ558" s="325"/>
      <c r="AR558" s="41"/>
    </row>
    <row r="559" spans="1:44" ht="17.25" customHeight="1" thickBot="1" x14ac:dyDescent="0.7">
      <c r="B559" s="34"/>
      <c r="E559" s="35"/>
      <c r="F559" s="261"/>
      <c r="G559" s="255"/>
      <c r="H559" s="255"/>
      <c r="I559" s="255"/>
      <c r="J559" s="255"/>
      <c r="K559" s="255"/>
      <c r="L559" s="255"/>
      <c r="M559" s="255"/>
      <c r="N559" s="255"/>
      <c r="O559" s="255"/>
      <c r="P559" s="255"/>
      <c r="Q559" s="255"/>
      <c r="R559" s="255"/>
      <c r="S559" s="255"/>
      <c r="T559" s="255"/>
      <c r="U559" s="255"/>
      <c r="V559" s="255"/>
      <c r="W559" s="255"/>
      <c r="X559" s="255"/>
      <c r="Y559" s="255"/>
      <c r="Z559" s="255"/>
      <c r="AA559" s="255"/>
      <c r="AB559" s="255"/>
      <c r="AC559" s="255"/>
      <c r="AD559" s="255"/>
      <c r="AE559" s="255"/>
      <c r="AF559" s="256"/>
      <c r="AG559" s="949" t="s">
        <v>881</v>
      </c>
      <c r="AH559" s="950"/>
      <c r="AI559" s="950"/>
      <c r="AJ559" s="951"/>
      <c r="AK559" s="262"/>
      <c r="AL559" s="323"/>
      <c r="AM559" s="324"/>
      <c r="AN559" s="324"/>
      <c r="AO559" s="324"/>
      <c r="AP559" s="324"/>
      <c r="AQ559" s="325"/>
      <c r="AR559" s="41"/>
    </row>
    <row r="560" spans="1:44" ht="27.75" customHeight="1" x14ac:dyDescent="0.65">
      <c r="A560" s="12" t="str">
        <f t="shared" si="9"/>
        <v/>
      </c>
      <c r="B560" s="34"/>
      <c r="E560" s="35"/>
      <c r="F560" s="261"/>
      <c r="G560" s="255"/>
      <c r="H560" s="785" t="s">
        <v>1076</v>
      </c>
      <c r="I560" s="785"/>
      <c r="J560" s="785"/>
      <c r="K560" s="785"/>
      <c r="L560" s="785"/>
      <c r="M560" s="785"/>
      <c r="N560" s="785"/>
      <c r="O560" s="785"/>
      <c r="P560" s="785"/>
      <c r="Q560" s="785"/>
      <c r="R560" s="785"/>
      <c r="S560" s="785"/>
      <c r="T560" s="785"/>
      <c r="U560" s="785"/>
      <c r="V560" s="785"/>
      <c r="W560" s="785"/>
      <c r="X560" s="785"/>
      <c r="Y560" s="785"/>
      <c r="Z560" s="785"/>
      <c r="AA560" s="785"/>
      <c r="AB560" s="785"/>
      <c r="AC560" s="785"/>
      <c r="AD560" s="785"/>
      <c r="AE560" s="255"/>
      <c r="AF560" s="256"/>
      <c r="AG560" s="265"/>
      <c r="AH560" s="246"/>
      <c r="AI560" s="246"/>
      <c r="AJ560" s="246"/>
      <c r="AK560" s="262"/>
      <c r="AL560" s="323"/>
      <c r="AM560" s="324"/>
      <c r="AN560" s="324"/>
      <c r="AO560" s="324"/>
      <c r="AP560" s="324"/>
      <c r="AQ560" s="325"/>
      <c r="AR560" s="41"/>
    </row>
    <row r="561" spans="1:44" ht="27.75" customHeight="1" x14ac:dyDescent="0.65">
      <c r="A561" s="12">
        <f t="shared" si="9"/>
        <v>106</v>
      </c>
      <c r="B561" s="34"/>
      <c r="E561" s="35"/>
      <c r="F561" s="261"/>
      <c r="G561" s="255"/>
      <c r="H561" s="660" t="s">
        <v>991</v>
      </c>
      <c r="I561" s="660"/>
      <c r="J561" s="660"/>
      <c r="K561" s="660"/>
      <c r="L561" s="660"/>
      <c r="M561" s="660"/>
      <c r="N561" s="660"/>
      <c r="O561" s="660"/>
      <c r="P561" s="660"/>
      <c r="Q561" s="660"/>
      <c r="R561" s="660"/>
      <c r="S561" s="660"/>
      <c r="T561" s="660"/>
      <c r="U561" s="660"/>
      <c r="V561" s="660"/>
      <c r="W561" s="660"/>
      <c r="X561" s="660"/>
      <c r="Y561" s="660"/>
      <c r="Z561" s="660"/>
      <c r="AA561" s="660"/>
      <c r="AB561" s="660"/>
      <c r="AC561" s="660"/>
      <c r="AD561" s="660"/>
      <c r="AE561" s="255"/>
      <c r="AF561" s="256"/>
      <c r="AG561" s="265">
        <v>106</v>
      </c>
      <c r="AH561" s="509" t="s">
        <v>20</v>
      </c>
      <c r="AI561" s="510"/>
      <c r="AJ561" s="511"/>
      <c r="AK561" s="262"/>
      <c r="AL561" s="482" t="s">
        <v>624</v>
      </c>
      <c r="AM561" s="483"/>
      <c r="AN561" s="483"/>
      <c r="AO561" s="483"/>
      <c r="AP561" s="483"/>
      <c r="AQ561" s="484"/>
      <c r="AR561" s="452">
        <f>VLOOKUP(AH561,$CD$6:$CE$11,2,FALSE)</f>
        <v>0</v>
      </c>
    </row>
    <row r="562" spans="1:44" ht="21.55" customHeight="1" x14ac:dyDescent="0.65">
      <c r="A562" s="12" t="str">
        <f t="shared" si="9"/>
        <v/>
      </c>
      <c r="B562" s="34"/>
      <c r="E562" s="35"/>
      <c r="F562" s="261"/>
      <c r="G562" s="255"/>
      <c r="H562" s="660"/>
      <c r="I562" s="660"/>
      <c r="J562" s="660"/>
      <c r="K562" s="660"/>
      <c r="L562" s="660"/>
      <c r="M562" s="660"/>
      <c r="N562" s="660"/>
      <c r="O562" s="660"/>
      <c r="P562" s="660"/>
      <c r="Q562" s="660"/>
      <c r="R562" s="660"/>
      <c r="S562" s="660"/>
      <c r="T562" s="660"/>
      <c r="U562" s="660"/>
      <c r="V562" s="660"/>
      <c r="W562" s="660"/>
      <c r="X562" s="660"/>
      <c r="Y562" s="660"/>
      <c r="Z562" s="660"/>
      <c r="AA562" s="660"/>
      <c r="AB562" s="660"/>
      <c r="AC562" s="660"/>
      <c r="AD562" s="660"/>
      <c r="AE562" s="255"/>
      <c r="AF562" s="256"/>
      <c r="AG562" s="265"/>
      <c r="AH562" s="246"/>
      <c r="AI562" s="246"/>
      <c r="AJ562" s="246"/>
      <c r="AK562" s="262"/>
      <c r="AL562" s="482"/>
      <c r="AM562" s="483"/>
      <c r="AN562" s="483"/>
      <c r="AO562" s="483"/>
      <c r="AP562" s="483"/>
      <c r="AQ562" s="484"/>
      <c r="AR562" s="452"/>
    </row>
    <row r="563" spans="1:44" ht="15" customHeight="1" x14ac:dyDescent="0.65">
      <c r="A563" s="12" t="str">
        <f t="shared" si="9"/>
        <v/>
      </c>
      <c r="B563" s="34"/>
      <c r="E563" s="35"/>
      <c r="F563" s="261"/>
      <c r="G563" s="255"/>
      <c r="H563" s="255"/>
      <c r="I563" s="255"/>
      <c r="J563" s="255"/>
      <c r="K563" s="255"/>
      <c r="L563" s="255"/>
      <c r="M563" s="255"/>
      <c r="N563" s="255"/>
      <c r="O563" s="255"/>
      <c r="P563" s="255"/>
      <c r="Q563" s="255"/>
      <c r="R563" s="255"/>
      <c r="S563" s="255"/>
      <c r="T563" s="255"/>
      <c r="U563" s="255"/>
      <c r="V563" s="255"/>
      <c r="W563" s="255"/>
      <c r="X563" s="255"/>
      <c r="Y563" s="255"/>
      <c r="Z563" s="255"/>
      <c r="AA563" s="255"/>
      <c r="AB563" s="255"/>
      <c r="AC563" s="255"/>
      <c r="AD563" s="255"/>
      <c r="AE563" s="255"/>
      <c r="AF563" s="256"/>
      <c r="AG563" s="265"/>
      <c r="AH563" s="246"/>
      <c r="AI563" s="246"/>
      <c r="AJ563" s="246"/>
      <c r="AK563" s="262"/>
      <c r="AL563" s="329"/>
      <c r="AM563" s="330"/>
      <c r="AN563" s="330"/>
      <c r="AO563" s="330"/>
      <c r="AP563" s="330"/>
      <c r="AQ563" s="331"/>
      <c r="AR563" s="41"/>
    </row>
    <row r="564" spans="1:44" ht="27.75" customHeight="1" x14ac:dyDescent="0.65">
      <c r="A564" s="12">
        <f t="shared" si="9"/>
        <v>107</v>
      </c>
      <c r="B564" s="34"/>
      <c r="E564" s="35"/>
      <c r="F564" s="261"/>
      <c r="G564" s="255"/>
      <c r="H564" s="660" t="s">
        <v>992</v>
      </c>
      <c r="I564" s="660"/>
      <c r="J564" s="660"/>
      <c r="K564" s="660"/>
      <c r="L564" s="660"/>
      <c r="M564" s="660"/>
      <c r="N564" s="660"/>
      <c r="O564" s="660"/>
      <c r="P564" s="660"/>
      <c r="Q564" s="660"/>
      <c r="R564" s="660"/>
      <c r="S564" s="660"/>
      <c r="T564" s="660"/>
      <c r="U564" s="660"/>
      <c r="V564" s="660"/>
      <c r="W564" s="660"/>
      <c r="X564" s="660"/>
      <c r="Y564" s="660"/>
      <c r="Z564" s="660"/>
      <c r="AA564" s="660"/>
      <c r="AB564" s="660"/>
      <c r="AC564" s="660"/>
      <c r="AD564" s="660"/>
      <c r="AE564" s="255"/>
      <c r="AF564" s="256"/>
      <c r="AG564" s="265">
        <v>107</v>
      </c>
      <c r="AH564" s="509" t="s">
        <v>20</v>
      </c>
      <c r="AI564" s="510"/>
      <c r="AJ564" s="511"/>
      <c r="AK564" s="262"/>
      <c r="AL564" s="482" t="s">
        <v>624</v>
      </c>
      <c r="AM564" s="483"/>
      <c r="AN564" s="483"/>
      <c r="AO564" s="483"/>
      <c r="AP564" s="483"/>
      <c r="AQ564" s="484"/>
      <c r="AR564" s="452">
        <f>VLOOKUP(AH564,$CD$6:$CE$11,2,FALSE)</f>
        <v>0</v>
      </c>
    </row>
    <row r="565" spans="1:44" ht="23.05" customHeight="1" x14ac:dyDescent="0.65">
      <c r="A565" s="12" t="str">
        <f t="shared" si="9"/>
        <v/>
      </c>
      <c r="B565" s="34"/>
      <c r="E565" s="35"/>
      <c r="F565" s="261"/>
      <c r="G565" s="255"/>
      <c r="H565" s="660"/>
      <c r="I565" s="660"/>
      <c r="J565" s="660"/>
      <c r="K565" s="660"/>
      <c r="L565" s="660"/>
      <c r="M565" s="660"/>
      <c r="N565" s="660"/>
      <c r="O565" s="660"/>
      <c r="P565" s="660"/>
      <c r="Q565" s="660"/>
      <c r="R565" s="660"/>
      <c r="S565" s="660"/>
      <c r="T565" s="660"/>
      <c r="U565" s="660"/>
      <c r="V565" s="660"/>
      <c r="W565" s="660"/>
      <c r="X565" s="660"/>
      <c r="Y565" s="660"/>
      <c r="Z565" s="660"/>
      <c r="AA565" s="660"/>
      <c r="AB565" s="660"/>
      <c r="AC565" s="660"/>
      <c r="AD565" s="660"/>
      <c r="AE565" s="255"/>
      <c r="AF565" s="256"/>
      <c r="AG565" s="265"/>
      <c r="AH565" s="246"/>
      <c r="AI565" s="246"/>
      <c r="AJ565" s="246"/>
      <c r="AK565" s="262"/>
      <c r="AL565" s="482"/>
      <c r="AM565" s="483"/>
      <c r="AN565" s="483"/>
      <c r="AO565" s="483"/>
      <c r="AP565" s="483"/>
      <c r="AQ565" s="484"/>
      <c r="AR565" s="452"/>
    </row>
    <row r="566" spans="1:44" ht="27.75" customHeight="1" x14ac:dyDescent="0.65">
      <c r="B566" s="34"/>
      <c r="E566" s="35"/>
      <c r="F566" s="261"/>
      <c r="G566" s="255"/>
      <c r="H566" s="810" t="s">
        <v>1031</v>
      </c>
      <c r="I566" s="948"/>
      <c r="J566" s="948"/>
      <c r="K566" s="948"/>
      <c r="L566" s="948"/>
      <c r="M566" s="948"/>
      <c r="N566" s="948"/>
      <c r="O566" s="948"/>
      <c r="P566" s="948"/>
      <c r="Q566" s="948"/>
      <c r="R566" s="948"/>
      <c r="S566" s="948"/>
      <c r="T566" s="948"/>
      <c r="U566" s="948"/>
      <c r="V566" s="948"/>
      <c r="W566" s="948"/>
      <c r="X566" s="948"/>
      <c r="Y566" s="948"/>
      <c r="Z566" s="948"/>
      <c r="AA566" s="948"/>
      <c r="AB566" s="948"/>
      <c r="AC566" s="948"/>
      <c r="AD566" s="948"/>
      <c r="AE566" s="255"/>
      <c r="AF566" s="256"/>
      <c r="AG566" s="265"/>
      <c r="AH566" s="246"/>
      <c r="AI566" s="246"/>
      <c r="AJ566" s="246"/>
      <c r="AK566" s="262"/>
      <c r="AL566" s="326"/>
      <c r="AM566" s="327"/>
      <c r="AN566" s="327"/>
      <c r="AO566" s="327"/>
      <c r="AP566" s="327"/>
      <c r="AQ566" s="328"/>
      <c r="AR566" s="98"/>
    </row>
    <row r="567" spans="1:44" ht="27.75" customHeight="1" x14ac:dyDescent="0.65">
      <c r="B567" s="34"/>
      <c r="E567" s="35"/>
      <c r="F567" s="261"/>
      <c r="G567" s="255"/>
      <c r="H567" s="810"/>
      <c r="I567" s="948"/>
      <c r="J567" s="948"/>
      <c r="K567" s="948"/>
      <c r="L567" s="948"/>
      <c r="M567" s="948"/>
      <c r="N567" s="948"/>
      <c r="O567" s="948"/>
      <c r="P567" s="948"/>
      <c r="Q567" s="948"/>
      <c r="R567" s="948"/>
      <c r="S567" s="948"/>
      <c r="T567" s="948"/>
      <c r="U567" s="948"/>
      <c r="V567" s="948"/>
      <c r="W567" s="948"/>
      <c r="X567" s="948"/>
      <c r="Y567" s="948"/>
      <c r="Z567" s="948"/>
      <c r="AA567" s="948"/>
      <c r="AB567" s="948"/>
      <c r="AC567" s="948"/>
      <c r="AD567" s="948"/>
      <c r="AE567" s="255"/>
      <c r="AF567" s="256"/>
      <c r="AG567" s="265"/>
      <c r="AH567" s="246"/>
      <c r="AI567" s="246"/>
      <c r="AJ567" s="246"/>
      <c r="AK567" s="262"/>
      <c r="AL567" s="326"/>
      <c r="AM567" s="327"/>
      <c r="AN567" s="327"/>
      <c r="AO567" s="327"/>
      <c r="AP567" s="327"/>
      <c r="AQ567" s="328"/>
      <c r="AR567" s="98"/>
    </row>
    <row r="568" spans="1:44" ht="27.75" customHeight="1" x14ac:dyDescent="0.65">
      <c r="B568" s="34"/>
      <c r="E568" s="35"/>
      <c r="F568" s="261"/>
      <c r="G568" s="255"/>
      <c r="H568" s="810"/>
      <c r="I568" s="948"/>
      <c r="J568" s="948"/>
      <c r="K568" s="948"/>
      <c r="L568" s="948"/>
      <c r="M568" s="948"/>
      <c r="N568" s="948"/>
      <c r="O568" s="948"/>
      <c r="P568" s="948"/>
      <c r="Q568" s="948"/>
      <c r="R568" s="948"/>
      <c r="S568" s="948"/>
      <c r="T568" s="948"/>
      <c r="U568" s="948"/>
      <c r="V568" s="948"/>
      <c r="W568" s="948"/>
      <c r="X568" s="948"/>
      <c r="Y568" s="948"/>
      <c r="Z568" s="948"/>
      <c r="AA568" s="948"/>
      <c r="AB568" s="948"/>
      <c r="AC568" s="948"/>
      <c r="AD568" s="948"/>
      <c r="AE568" s="255"/>
      <c r="AF568" s="256"/>
      <c r="AG568" s="265"/>
      <c r="AH568" s="246"/>
      <c r="AI568" s="246"/>
      <c r="AJ568" s="246"/>
      <c r="AK568" s="262"/>
      <c r="AL568" s="326"/>
      <c r="AM568" s="327"/>
      <c r="AN568" s="327"/>
      <c r="AO568" s="327"/>
      <c r="AP568" s="327"/>
      <c r="AQ568" s="328"/>
      <c r="AR568" s="98"/>
    </row>
    <row r="569" spans="1:44" ht="27.75" customHeight="1" x14ac:dyDescent="0.65">
      <c r="B569" s="34"/>
      <c r="E569" s="35"/>
      <c r="F569" s="261"/>
      <c r="G569" s="255"/>
      <c r="H569" s="810"/>
      <c r="I569" s="948"/>
      <c r="J569" s="948"/>
      <c r="K569" s="948"/>
      <c r="L569" s="948"/>
      <c r="M569" s="948"/>
      <c r="N569" s="948"/>
      <c r="O569" s="948"/>
      <c r="P569" s="948"/>
      <c r="Q569" s="948"/>
      <c r="R569" s="948"/>
      <c r="S569" s="948"/>
      <c r="T569" s="948"/>
      <c r="U569" s="948"/>
      <c r="V569" s="948"/>
      <c r="W569" s="948"/>
      <c r="X569" s="948"/>
      <c r="Y569" s="948"/>
      <c r="Z569" s="948"/>
      <c r="AA569" s="948"/>
      <c r="AB569" s="948"/>
      <c r="AC569" s="948"/>
      <c r="AD569" s="948"/>
      <c r="AE569" s="255"/>
      <c r="AF569" s="256"/>
      <c r="AG569" s="265"/>
      <c r="AH569" s="246"/>
      <c r="AI569" s="246"/>
      <c r="AJ569" s="246"/>
      <c r="AK569" s="262"/>
      <c r="AL569" s="326"/>
      <c r="AM569" s="327"/>
      <c r="AN569" s="327"/>
      <c r="AO569" s="327"/>
      <c r="AP569" s="327"/>
      <c r="AQ569" s="328"/>
      <c r="AR569" s="98"/>
    </row>
    <row r="570" spans="1:44" ht="27.75" customHeight="1" x14ac:dyDescent="0.65">
      <c r="B570" s="34"/>
      <c r="E570" s="35"/>
      <c r="F570" s="261"/>
      <c r="G570" s="255"/>
      <c r="H570" s="810"/>
      <c r="I570" s="948"/>
      <c r="J570" s="948"/>
      <c r="K570" s="948"/>
      <c r="L570" s="948"/>
      <c r="M570" s="948"/>
      <c r="N570" s="948"/>
      <c r="O570" s="948"/>
      <c r="P570" s="948"/>
      <c r="Q570" s="948"/>
      <c r="R570" s="948"/>
      <c r="S570" s="948"/>
      <c r="T570" s="948"/>
      <c r="U570" s="948"/>
      <c r="V570" s="948"/>
      <c r="W570" s="948"/>
      <c r="X570" s="948"/>
      <c r="Y570" s="948"/>
      <c r="Z570" s="948"/>
      <c r="AA570" s="948"/>
      <c r="AB570" s="948"/>
      <c r="AC570" s="948"/>
      <c r="AD570" s="948"/>
      <c r="AE570" s="255"/>
      <c r="AF570" s="256"/>
      <c r="AG570" s="265"/>
      <c r="AH570" s="246"/>
      <c r="AI570" s="246"/>
      <c r="AJ570" s="246"/>
      <c r="AK570" s="262"/>
      <c r="AL570" s="326"/>
      <c r="AM570" s="327"/>
      <c r="AN570" s="327"/>
      <c r="AO570" s="327"/>
      <c r="AP570" s="327"/>
      <c r="AQ570" s="328"/>
      <c r="AR570" s="98"/>
    </row>
    <row r="571" spans="1:44" ht="27.75" customHeight="1" x14ac:dyDescent="0.65">
      <c r="B571" s="34"/>
      <c r="E571" s="35"/>
      <c r="F571" s="261"/>
      <c r="G571" s="255"/>
      <c r="H571" s="810"/>
      <c r="I571" s="948"/>
      <c r="J571" s="948"/>
      <c r="K571" s="948"/>
      <c r="L571" s="948"/>
      <c r="M571" s="948"/>
      <c r="N571" s="948"/>
      <c r="O571" s="948"/>
      <c r="P571" s="948"/>
      <c r="Q571" s="948"/>
      <c r="R571" s="948"/>
      <c r="S571" s="948"/>
      <c r="T571" s="948"/>
      <c r="U571" s="948"/>
      <c r="V571" s="948"/>
      <c r="W571" s="948"/>
      <c r="X571" s="948"/>
      <c r="Y571" s="948"/>
      <c r="Z571" s="948"/>
      <c r="AA571" s="948"/>
      <c r="AB571" s="948"/>
      <c r="AC571" s="948"/>
      <c r="AD571" s="948"/>
      <c r="AE571" s="255"/>
      <c r="AF571" s="256"/>
      <c r="AG571" s="265"/>
      <c r="AH571" s="246"/>
      <c r="AI571" s="246"/>
      <c r="AJ571" s="246"/>
      <c r="AK571" s="262"/>
      <c r="AL571" s="326"/>
      <c r="AM571" s="327"/>
      <c r="AN571" s="327"/>
      <c r="AO571" s="327"/>
      <c r="AP571" s="327"/>
      <c r="AQ571" s="328"/>
      <c r="AR571" s="98"/>
    </row>
    <row r="572" spans="1:44" ht="27.75" customHeight="1" x14ac:dyDescent="0.65">
      <c r="B572" s="34"/>
      <c r="E572" s="35"/>
      <c r="F572" s="261"/>
      <c r="G572" s="255"/>
      <c r="H572" s="810"/>
      <c r="I572" s="948"/>
      <c r="J572" s="948"/>
      <c r="K572" s="948"/>
      <c r="L572" s="948"/>
      <c r="M572" s="948"/>
      <c r="N572" s="948"/>
      <c r="O572" s="948"/>
      <c r="P572" s="948"/>
      <c r="Q572" s="948"/>
      <c r="R572" s="948"/>
      <c r="S572" s="948"/>
      <c r="T572" s="948"/>
      <c r="U572" s="948"/>
      <c r="V572" s="948"/>
      <c r="W572" s="948"/>
      <c r="X572" s="948"/>
      <c r="Y572" s="948"/>
      <c r="Z572" s="948"/>
      <c r="AA572" s="948"/>
      <c r="AB572" s="948"/>
      <c r="AC572" s="948"/>
      <c r="AD572" s="948"/>
      <c r="AE572" s="255"/>
      <c r="AF572" s="256"/>
      <c r="AG572" s="265"/>
      <c r="AH572" s="246"/>
      <c r="AI572" s="246"/>
      <c r="AJ572" s="246"/>
      <c r="AK572" s="262"/>
      <c r="AL572" s="326"/>
      <c r="AM572" s="327"/>
      <c r="AN572" s="327"/>
      <c r="AO572" s="327"/>
      <c r="AP572" s="327"/>
      <c r="AQ572" s="328"/>
      <c r="AR572" s="98"/>
    </row>
    <row r="573" spans="1:44" ht="27.75" customHeight="1" x14ac:dyDescent="0.65">
      <c r="B573" s="34"/>
      <c r="E573" s="35"/>
      <c r="F573" s="261"/>
      <c r="G573" s="255"/>
      <c r="H573" s="810"/>
      <c r="I573" s="948"/>
      <c r="J573" s="948"/>
      <c r="K573" s="948"/>
      <c r="L573" s="948"/>
      <c r="M573" s="948"/>
      <c r="N573" s="948"/>
      <c r="O573" s="948"/>
      <c r="P573" s="948"/>
      <c r="Q573" s="948"/>
      <c r="R573" s="948"/>
      <c r="S573" s="948"/>
      <c r="T573" s="948"/>
      <c r="U573" s="948"/>
      <c r="V573" s="948"/>
      <c r="W573" s="948"/>
      <c r="X573" s="948"/>
      <c r="Y573" s="948"/>
      <c r="Z573" s="948"/>
      <c r="AA573" s="948"/>
      <c r="AB573" s="948"/>
      <c r="AC573" s="948"/>
      <c r="AD573" s="948"/>
      <c r="AE573" s="255"/>
      <c r="AF573" s="256"/>
      <c r="AG573" s="265"/>
      <c r="AH573" s="246"/>
      <c r="AI573" s="246"/>
      <c r="AJ573" s="246"/>
      <c r="AK573" s="262"/>
      <c r="AL573" s="326"/>
      <c r="AM573" s="327"/>
      <c r="AN573" s="327"/>
      <c r="AO573" s="327"/>
      <c r="AP573" s="327"/>
      <c r="AQ573" s="328"/>
      <c r="AR573" s="98"/>
    </row>
    <row r="574" spans="1:44" ht="17.8" customHeight="1" x14ac:dyDescent="0.65">
      <c r="B574" s="34"/>
      <c r="E574" s="35"/>
      <c r="F574" s="261"/>
      <c r="G574" s="255"/>
      <c r="H574" s="948"/>
      <c r="I574" s="948"/>
      <c r="J574" s="948"/>
      <c r="K574" s="948"/>
      <c r="L574" s="948"/>
      <c r="M574" s="948"/>
      <c r="N574" s="948"/>
      <c r="O574" s="948"/>
      <c r="P574" s="948"/>
      <c r="Q574" s="948"/>
      <c r="R574" s="948"/>
      <c r="S574" s="948"/>
      <c r="T574" s="948"/>
      <c r="U574" s="948"/>
      <c r="V574" s="948"/>
      <c r="W574" s="948"/>
      <c r="X574" s="948"/>
      <c r="Y574" s="948"/>
      <c r="Z574" s="948"/>
      <c r="AA574" s="948"/>
      <c r="AB574" s="948"/>
      <c r="AC574" s="948"/>
      <c r="AD574" s="948"/>
      <c r="AE574" s="255"/>
      <c r="AF574" s="256"/>
      <c r="AG574" s="265"/>
      <c r="AH574" s="246"/>
      <c r="AI574" s="246"/>
      <c r="AJ574" s="246"/>
      <c r="AK574" s="262"/>
      <c r="AL574" s="326"/>
      <c r="AM574" s="327"/>
      <c r="AN574" s="327"/>
      <c r="AO574" s="327"/>
      <c r="AP574" s="327"/>
      <c r="AQ574" s="328"/>
      <c r="AR574" s="98"/>
    </row>
    <row r="575" spans="1:44" ht="17.8" customHeight="1" x14ac:dyDescent="0.65">
      <c r="B575" s="34"/>
      <c r="E575" s="35"/>
      <c r="F575" s="36"/>
      <c r="H575" s="278"/>
      <c r="I575" s="278"/>
      <c r="J575" s="278"/>
      <c r="K575" s="278"/>
      <c r="L575" s="278"/>
      <c r="M575" s="278"/>
      <c r="N575" s="278"/>
      <c r="O575" s="278"/>
      <c r="P575" s="278"/>
      <c r="Q575" s="278"/>
      <c r="R575" s="278"/>
      <c r="S575" s="278"/>
      <c r="T575" s="278"/>
      <c r="U575" s="278"/>
      <c r="V575" s="278"/>
      <c r="W575" s="278"/>
      <c r="X575" s="278"/>
      <c r="Y575" s="278"/>
      <c r="Z575" s="278"/>
      <c r="AA575" s="278"/>
      <c r="AB575" s="278"/>
      <c r="AC575" s="278"/>
      <c r="AD575" s="278"/>
      <c r="AF575" s="38"/>
      <c r="AK575" s="3"/>
      <c r="AL575" s="90"/>
      <c r="AM575" s="91"/>
      <c r="AN575" s="91"/>
      <c r="AO575" s="91"/>
      <c r="AP575" s="91"/>
      <c r="AQ575" s="92"/>
      <c r="AR575" s="98"/>
    </row>
    <row r="576" spans="1:44" ht="17.25" customHeight="1" x14ac:dyDescent="0.65">
      <c r="A576" s="12" t="str">
        <f t="shared" si="9"/>
        <v/>
      </c>
      <c r="B576" s="34"/>
      <c r="E576" s="35"/>
      <c r="F576" s="261"/>
      <c r="G576" s="255"/>
      <c r="H576" s="255"/>
      <c r="I576" s="255"/>
      <c r="J576" s="255"/>
      <c r="K576" s="255"/>
      <c r="L576" s="255"/>
      <c r="M576" s="255"/>
      <c r="N576" s="255"/>
      <c r="O576" s="255"/>
      <c r="P576" s="255"/>
      <c r="Q576" s="255"/>
      <c r="R576" s="255"/>
      <c r="S576" s="255"/>
      <c r="T576" s="255"/>
      <c r="U576" s="255"/>
      <c r="V576" s="255"/>
      <c r="W576" s="255"/>
      <c r="X576" s="255"/>
      <c r="Y576" s="255"/>
      <c r="Z576" s="255"/>
      <c r="AA576" s="255"/>
      <c r="AB576" s="255"/>
      <c r="AC576" s="255"/>
      <c r="AD576" s="255"/>
      <c r="AE576" s="255"/>
      <c r="AF576" s="256"/>
      <c r="AG576" s="265"/>
      <c r="AH576" s="246"/>
      <c r="AI576" s="246"/>
      <c r="AJ576" s="246"/>
      <c r="AK576" s="262"/>
      <c r="AL576" s="329"/>
      <c r="AM576" s="330"/>
      <c r="AN576" s="330"/>
      <c r="AO576" s="330"/>
      <c r="AP576" s="330"/>
      <c r="AQ576" s="331"/>
      <c r="AR576" s="41"/>
    </row>
    <row r="577" spans="1:44" ht="27.75" customHeight="1" x14ac:dyDescent="0.65">
      <c r="A577" s="12">
        <f t="shared" si="9"/>
        <v>108</v>
      </c>
      <c r="B577" s="34"/>
      <c r="E577" s="35"/>
      <c r="F577" s="261"/>
      <c r="G577" s="255"/>
      <c r="H577" s="660" t="s">
        <v>1077</v>
      </c>
      <c r="I577" s="660"/>
      <c r="J577" s="660"/>
      <c r="K577" s="660"/>
      <c r="L577" s="660"/>
      <c r="M577" s="660"/>
      <c r="N577" s="660"/>
      <c r="O577" s="660"/>
      <c r="P577" s="660"/>
      <c r="Q577" s="660"/>
      <c r="R577" s="660"/>
      <c r="S577" s="660"/>
      <c r="T577" s="660"/>
      <c r="U577" s="660"/>
      <c r="V577" s="660"/>
      <c r="W577" s="660"/>
      <c r="X577" s="660"/>
      <c r="Y577" s="660"/>
      <c r="Z577" s="660"/>
      <c r="AA577" s="660"/>
      <c r="AB577" s="660"/>
      <c r="AC577" s="660"/>
      <c r="AD577" s="660"/>
      <c r="AE577" s="255"/>
      <c r="AF577" s="256"/>
      <c r="AG577" s="265">
        <v>108</v>
      </c>
      <c r="AH577" s="509" t="s">
        <v>20</v>
      </c>
      <c r="AI577" s="510"/>
      <c r="AJ577" s="511"/>
      <c r="AK577" s="262"/>
      <c r="AL577" s="482" t="s">
        <v>1032</v>
      </c>
      <c r="AM577" s="483"/>
      <c r="AN577" s="483"/>
      <c r="AO577" s="483"/>
      <c r="AP577" s="483"/>
      <c r="AQ577" s="484"/>
      <c r="AR577" s="452">
        <f>VLOOKUP(AH577,$CD$6:$CE$11,2,FALSE)</f>
        <v>0</v>
      </c>
    </row>
    <row r="578" spans="1:44" ht="27.75" customHeight="1" x14ac:dyDescent="0.65">
      <c r="A578" s="12" t="str">
        <f t="shared" si="9"/>
        <v/>
      </c>
      <c r="B578" s="34"/>
      <c r="E578" s="35"/>
      <c r="F578" s="261"/>
      <c r="G578" s="255"/>
      <c r="H578" s="660"/>
      <c r="I578" s="660"/>
      <c r="J578" s="660"/>
      <c r="K578" s="660"/>
      <c r="L578" s="660"/>
      <c r="M578" s="660"/>
      <c r="N578" s="660"/>
      <c r="O578" s="660"/>
      <c r="P578" s="660"/>
      <c r="Q578" s="660"/>
      <c r="R578" s="660"/>
      <c r="S578" s="660"/>
      <c r="T578" s="660"/>
      <c r="U578" s="660"/>
      <c r="V578" s="660"/>
      <c r="W578" s="660"/>
      <c r="X578" s="660"/>
      <c r="Y578" s="660"/>
      <c r="Z578" s="660"/>
      <c r="AA578" s="660"/>
      <c r="AB578" s="660"/>
      <c r="AC578" s="660"/>
      <c r="AD578" s="660"/>
      <c r="AE578" s="255"/>
      <c r="AF578" s="256"/>
      <c r="AG578" s="265"/>
      <c r="AH578" s="246"/>
      <c r="AI578" s="246"/>
      <c r="AJ578" s="246"/>
      <c r="AK578" s="262"/>
      <c r="AL578" s="482"/>
      <c r="AM578" s="483"/>
      <c r="AN578" s="483"/>
      <c r="AO578" s="483"/>
      <c r="AP578" s="483"/>
      <c r="AQ578" s="484"/>
      <c r="AR578" s="452"/>
    </row>
    <row r="579" spans="1:44" ht="27.75" customHeight="1" x14ac:dyDescent="0.65">
      <c r="A579" s="12" t="str">
        <f t="shared" si="9"/>
        <v/>
      </c>
      <c r="B579" s="34"/>
      <c r="E579" s="35"/>
      <c r="F579" s="261"/>
      <c r="G579" s="255"/>
      <c r="H579" s="660"/>
      <c r="I579" s="660"/>
      <c r="J579" s="660"/>
      <c r="K579" s="660"/>
      <c r="L579" s="660"/>
      <c r="M579" s="660"/>
      <c r="N579" s="660"/>
      <c r="O579" s="660"/>
      <c r="P579" s="660"/>
      <c r="Q579" s="660"/>
      <c r="R579" s="660"/>
      <c r="S579" s="660"/>
      <c r="T579" s="660"/>
      <c r="U579" s="660"/>
      <c r="V579" s="660"/>
      <c r="W579" s="660"/>
      <c r="X579" s="660"/>
      <c r="Y579" s="660"/>
      <c r="Z579" s="660"/>
      <c r="AA579" s="660"/>
      <c r="AB579" s="660"/>
      <c r="AC579" s="660"/>
      <c r="AD579" s="660"/>
      <c r="AE579" s="255"/>
      <c r="AF579" s="256"/>
      <c r="AG579" s="265"/>
      <c r="AH579" s="246"/>
      <c r="AI579" s="246"/>
      <c r="AJ579" s="246"/>
      <c r="AK579" s="262"/>
      <c r="AL579" s="930"/>
      <c r="AM579" s="931"/>
      <c r="AN579" s="931"/>
      <c r="AO579" s="931"/>
      <c r="AP579" s="931"/>
      <c r="AQ579" s="932"/>
      <c r="AR579" s="41"/>
    </row>
    <row r="580" spans="1:44" ht="27.75" customHeight="1" x14ac:dyDescent="0.65">
      <c r="A580" s="12" t="str">
        <f t="shared" si="9"/>
        <v/>
      </c>
      <c r="B580" s="34"/>
      <c r="E580" s="35"/>
      <c r="F580" s="261"/>
      <c r="G580" s="255"/>
      <c r="H580" s="660"/>
      <c r="I580" s="660"/>
      <c r="J580" s="660"/>
      <c r="K580" s="660"/>
      <c r="L580" s="660"/>
      <c r="M580" s="660"/>
      <c r="N580" s="660"/>
      <c r="O580" s="660"/>
      <c r="P580" s="660"/>
      <c r="Q580" s="660"/>
      <c r="R580" s="660"/>
      <c r="S580" s="660"/>
      <c r="T580" s="660"/>
      <c r="U580" s="660"/>
      <c r="V580" s="660"/>
      <c r="W580" s="660"/>
      <c r="X580" s="660"/>
      <c r="Y580" s="660"/>
      <c r="Z580" s="660"/>
      <c r="AA580" s="660"/>
      <c r="AB580" s="660"/>
      <c r="AC580" s="660"/>
      <c r="AD580" s="660"/>
      <c r="AE580" s="255"/>
      <c r="AF580" s="256"/>
      <c r="AG580" s="265"/>
      <c r="AH580" s="246"/>
      <c r="AI580" s="246"/>
      <c r="AJ580" s="246"/>
      <c r="AK580" s="262"/>
      <c r="AL580" s="323"/>
      <c r="AM580" s="324"/>
      <c r="AN580" s="324"/>
      <c r="AO580" s="324"/>
      <c r="AP580" s="324"/>
      <c r="AQ580" s="325"/>
      <c r="AR580" s="41"/>
    </row>
    <row r="581" spans="1:44" ht="17.25" customHeight="1" x14ac:dyDescent="0.65">
      <c r="A581" s="12" t="str">
        <f t="shared" si="9"/>
        <v/>
      </c>
      <c r="B581" s="34"/>
      <c r="E581" s="35"/>
      <c r="F581" s="261"/>
      <c r="G581" s="255"/>
      <c r="H581" s="290"/>
      <c r="I581" s="290"/>
      <c r="J581" s="290"/>
      <c r="K581" s="290"/>
      <c r="L581" s="290"/>
      <c r="M581" s="290"/>
      <c r="N581" s="290"/>
      <c r="O581" s="290"/>
      <c r="P581" s="290"/>
      <c r="Q581" s="290"/>
      <c r="R581" s="290"/>
      <c r="S581" s="290"/>
      <c r="T581" s="290"/>
      <c r="U581" s="290"/>
      <c r="V581" s="290"/>
      <c r="W581" s="290"/>
      <c r="X581" s="290"/>
      <c r="Y581" s="290"/>
      <c r="Z581" s="290"/>
      <c r="AA581" s="290"/>
      <c r="AB581" s="290"/>
      <c r="AC581" s="290"/>
      <c r="AD581" s="290"/>
      <c r="AE581" s="255"/>
      <c r="AF581" s="256"/>
      <c r="AG581" s="265"/>
      <c r="AH581" s="246"/>
      <c r="AI581" s="246"/>
      <c r="AJ581" s="246"/>
      <c r="AK581" s="262"/>
      <c r="AL581" s="323"/>
      <c r="AM581" s="324"/>
      <c r="AN581" s="324"/>
      <c r="AO581" s="324"/>
      <c r="AP581" s="324"/>
      <c r="AQ581" s="325"/>
      <c r="AR581" s="41"/>
    </row>
    <row r="582" spans="1:44" ht="17.25" customHeight="1" x14ac:dyDescent="0.65">
      <c r="A582" s="12" t="str">
        <f t="shared" si="9"/>
        <v/>
      </c>
      <c r="B582" s="34"/>
      <c r="E582" s="35"/>
      <c r="F582" s="261"/>
      <c r="G582" s="255"/>
      <c r="H582" s="255"/>
      <c r="I582" s="255"/>
      <c r="J582" s="255"/>
      <c r="K582" s="255"/>
      <c r="L582" s="255"/>
      <c r="M582" s="255"/>
      <c r="N582" s="255"/>
      <c r="O582" s="255"/>
      <c r="P582" s="255"/>
      <c r="Q582" s="255"/>
      <c r="R582" s="255"/>
      <c r="S582" s="255"/>
      <c r="T582" s="255"/>
      <c r="U582" s="255"/>
      <c r="V582" s="255"/>
      <c r="W582" s="255"/>
      <c r="X582" s="255"/>
      <c r="Y582" s="255"/>
      <c r="Z582" s="255"/>
      <c r="AA582" s="255"/>
      <c r="AB582" s="255"/>
      <c r="AC582" s="255"/>
      <c r="AD582" s="255"/>
      <c r="AE582" s="255"/>
      <c r="AF582" s="256"/>
      <c r="AG582" s="265"/>
      <c r="AH582" s="246"/>
      <c r="AI582" s="246"/>
      <c r="AJ582" s="246"/>
      <c r="AK582" s="262"/>
      <c r="AL582" s="323"/>
      <c r="AM582" s="324"/>
      <c r="AN582" s="324"/>
      <c r="AO582" s="324"/>
      <c r="AP582" s="324"/>
      <c r="AQ582" s="325"/>
      <c r="AR582" s="41"/>
    </row>
    <row r="583" spans="1:44" ht="27.75" customHeight="1" x14ac:dyDescent="0.65">
      <c r="A583" s="12" t="str">
        <f t="shared" si="9"/>
        <v/>
      </c>
      <c r="B583" s="34"/>
      <c r="E583" s="35"/>
      <c r="F583" s="261"/>
      <c r="G583" s="255" t="s">
        <v>69</v>
      </c>
      <c r="H583" s="504" t="s">
        <v>1078</v>
      </c>
      <c r="I583" s="504"/>
      <c r="J583" s="504"/>
      <c r="K583" s="504"/>
      <c r="L583" s="504"/>
      <c r="M583" s="504"/>
      <c r="N583" s="504"/>
      <c r="O583" s="504"/>
      <c r="P583" s="504"/>
      <c r="Q583" s="504"/>
      <c r="R583" s="504"/>
      <c r="S583" s="504"/>
      <c r="T583" s="504"/>
      <c r="U583" s="504"/>
      <c r="V583" s="504"/>
      <c r="W583" s="504"/>
      <c r="X583" s="504"/>
      <c r="Y583" s="504"/>
      <c r="Z583" s="504"/>
      <c r="AA583" s="504"/>
      <c r="AB583" s="504"/>
      <c r="AC583" s="504"/>
      <c r="AD583" s="504"/>
      <c r="AE583" s="255"/>
      <c r="AF583" s="256"/>
      <c r="AG583" s="265"/>
      <c r="AH583" s="246"/>
      <c r="AI583" s="246"/>
      <c r="AJ583" s="246"/>
      <c r="AK583" s="262"/>
      <c r="AL583" s="482" t="s">
        <v>632</v>
      </c>
      <c r="AM583" s="483"/>
      <c r="AN583" s="483"/>
      <c r="AO583" s="483"/>
      <c r="AP583" s="483"/>
      <c r="AQ583" s="484"/>
      <c r="AR583" s="41"/>
    </row>
    <row r="584" spans="1:44" ht="27.75" customHeight="1" x14ac:dyDescent="0.65">
      <c r="A584" s="12" t="str">
        <f t="shared" si="9"/>
        <v/>
      </c>
      <c r="B584" s="34"/>
      <c r="E584" s="35"/>
      <c r="F584" s="261"/>
      <c r="G584" s="255"/>
      <c r="H584" s="504"/>
      <c r="I584" s="504"/>
      <c r="J584" s="504"/>
      <c r="K584" s="504"/>
      <c r="L584" s="504"/>
      <c r="M584" s="504"/>
      <c r="N584" s="504"/>
      <c r="O584" s="504"/>
      <c r="P584" s="504"/>
      <c r="Q584" s="504"/>
      <c r="R584" s="504"/>
      <c r="S584" s="504"/>
      <c r="T584" s="504"/>
      <c r="U584" s="504"/>
      <c r="V584" s="504"/>
      <c r="W584" s="504"/>
      <c r="X584" s="504"/>
      <c r="Y584" s="504"/>
      <c r="Z584" s="504"/>
      <c r="AA584" s="504"/>
      <c r="AB584" s="504"/>
      <c r="AC584" s="504"/>
      <c r="AD584" s="504"/>
      <c r="AE584" s="255"/>
      <c r="AF584" s="256"/>
      <c r="AG584" s="265"/>
      <c r="AH584" s="246"/>
      <c r="AI584" s="246"/>
      <c r="AJ584" s="246"/>
      <c r="AK584" s="262"/>
      <c r="AL584" s="482"/>
      <c r="AM584" s="483"/>
      <c r="AN584" s="483"/>
      <c r="AO584" s="483"/>
      <c r="AP584" s="483"/>
      <c r="AQ584" s="484"/>
      <c r="AR584" s="41"/>
    </row>
    <row r="585" spans="1:44" ht="27.75" customHeight="1" x14ac:dyDescent="0.65">
      <c r="A585" s="12" t="str">
        <f t="shared" si="9"/>
        <v/>
      </c>
      <c r="B585" s="34"/>
      <c r="E585" s="35"/>
      <c r="F585" s="261"/>
      <c r="G585" s="255"/>
      <c r="H585" s="504"/>
      <c r="I585" s="504"/>
      <c r="J585" s="504"/>
      <c r="K585" s="504"/>
      <c r="L585" s="504"/>
      <c r="M585" s="504"/>
      <c r="N585" s="504"/>
      <c r="O585" s="504"/>
      <c r="P585" s="504"/>
      <c r="Q585" s="504"/>
      <c r="R585" s="504"/>
      <c r="S585" s="504"/>
      <c r="T585" s="504"/>
      <c r="U585" s="504"/>
      <c r="V585" s="504"/>
      <c r="W585" s="504"/>
      <c r="X585" s="504"/>
      <c r="Y585" s="504"/>
      <c r="Z585" s="504"/>
      <c r="AA585" s="504"/>
      <c r="AB585" s="504"/>
      <c r="AC585" s="504"/>
      <c r="AD585" s="504"/>
      <c r="AE585" s="255"/>
      <c r="AF585" s="256"/>
      <c r="AG585" s="265"/>
      <c r="AH585" s="246"/>
      <c r="AI585" s="246"/>
      <c r="AJ585" s="246"/>
      <c r="AK585" s="262"/>
      <c r="AL585" s="323"/>
      <c r="AM585" s="324"/>
      <c r="AN585" s="324"/>
      <c r="AO585" s="324"/>
      <c r="AP585" s="324"/>
      <c r="AQ585" s="325"/>
      <c r="AR585" s="41"/>
    </row>
    <row r="586" spans="1:44" ht="17.25" customHeight="1" x14ac:dyDescent="0.65">
      <c r="A586" s="12" t="str">
        <f t="shared" si="9"/>
        <v/>
      </c>
      <c r="B586" s="34"/>
      <c r="E586" s="35"/>
      <c r="F586" s="261"/>
      <c r="G586" s="255"/>
      <c r="H586" s="255"/>
      <c r="I586" s="255"/>
      <c r="J586" s="255"/>
      <c r="K586" s="255"/>
      <c r="L586" s="255"/>
      <c r="M586" s="255"/>
      <c r="N586" s="255"/>
      <c r="O586" s="255"/>
      <c r="P586" s="255"/>
      <c r="Q586" s="255"/>
      <c r="R586" s="255"/>
      <c r="S586" s="255"/>
      <c r="T586" s="255"/>
      <c r="U586" s="255"/>
      <c r="V586" s="255"/>
      <c r="W586" s="255"/>
      <c r="X586" s="255"/>
      <c r="Y586" s="255"/>
      <c r="Z586" s="255"/>
      <c r="AA586" s="255"/>
      <c r="AB586" s="255"/>
      <c r="AC586" s="255"/>
      <c r="AD586" s="255"/>
      <c r="AE586" s="255"/>
      <c r="AF586" s="256"/>
      <c r="AG586" s="265"/>
      <c r="AH586" s="246"/>
      <c r="AI586" s="246"/>
      <c r="AJ586" s="246"/>
      <c r="AK586" s="262"/>
      <c r="AL586" s="323"/>
      <c r="AM586" s="324"/>
      <c r="AN586" s="324"/>
      <c r="AO586" s="324"/>
      <c r="AP586" s="324"/>
      <c r="AQ586" s="325"/>
      <c r="AR586" s="41"/>
    </row>
    <row r="587" spans="1:44" ht="27.75" customHeight="1" x14ac:dyDescent="0.65">
      <c r="A587" s="12" t="str">
        <f t="shared" si="9"/>
        <v/>
      </c>
      <c r="B587" s="34"/>
      <c r="E587" s="35"/>
      <c r="F587" s="261"/>
      <c r="G587" s="255" t="s">
        <v>69</v>
      </c>
      <c r="H587" s="504" t="s">
        <v>633</v>
      </c>
      <c r="I587" s="504"/>
      <c r="J587" s="504"/>
      <c r="K587" s="504"/>
      <c r="L587" s="504"/>
      <c r="M587" s="504"/>
      <c r="N587" s="504"/>
      <c r="O587" s="504"/>
      <c r="P587" s="504"/>
      <c r="Q587" s="504"/>
      <c r="R587" s="504"/>
      <c r="S587" s="504"/>
      <c r="T587" s="504"/>
      <c r="U587" s="504"/>
      <c r="V587" s="504"/>
      <c r="W587" s="504"/>
      <c r="X587" s="504"/>
      <c r="Y587" s="504"/>
      <c r="Z587" s="504"/>
      <c r="AA587" s="504"/>
      <c r="AB587" s="504"/>
      <c r="AC587" s="504"/>
      <c r="AD587" s="504"/>
      <c r="AE587" s="255"/>
      <c r="AF587" s="256"/>
      <c r="AG587" s="265"/>
      <c r="AH587" s="246"/>
      <c r="AI587" s="246"/>
      <c r="AJ587" s="246"/>
      <c r="AK587" s="262"/>
      <c r="AL587" s="482" t="s">
        <v>634</v>
      </c>
      <c r="AM587" s="483"/>
      <c r="AN587" s="483"/>
      <c r="AO587" s="483"/>
      <c r="AP587" s="483"/>
      <c r="AQ587" s="484"/>
      <c r="AR587" s="41"/>
    </row>
    <row r="588" spans="1:44" ht="27.75" customHeight="1" x14ac:dyDescent="0.65">
      <c r="A588" s="12" t="str">
        <f t="shared" si="9"/>
        <v/>
      </c>
      <c r="B588" s="34"/>
      <c r="E588" s="35"/>
      <c r="F588" s="261"/>
      <c r="G588" s="255"/>
      <c r="H588" s="504"/>
      <c r="I588" s="504"/>
      <c r="J588" s="504"/>
      <c r="K588" s="504"/>
      <c r="L588" s="504"/>
      <c r="M588" s="504"/>
      <c r="N588" s="504"/>
      <c r="O588" s="504"/>
      <c r="P588" s="504"/>
      <c r="Q588" s="504"/>
      <c r="R588" s="504"/>
      <c r="S588" s="504"/>
      <c r="T588" s="504"/>
      <c r="U588" s="504"/>
      <c r="V588" s="504"/>
      <c r="W588" s="504"/>
      <c r="X588" s="504"/>
      <c r="Y588" s="504"/>
      <c r="Z588" s="504"/>
      <c r="AA588" s="504"/>
      <c r="AB588" s="504"/>
      <c r="AC588" s="504"/>
      <c r="AD588" s="504"/>
      <c r="AE588" s="255"/>
      <c r="AF588" s="256"/>
      <c r="AG588" s="265"/>
      <c r="AH588" s="246"/>
      <c r="AI588" s="246"/>
      <c r="AJ588" s="246"/>
      <c r="AK588" s="262"/>
      <c r="AL588" s="482"/>
      <c r="AM588" s="483"/>
      <c r="AN588" s="483"/>
      <c r="AO588" s="483"/>
      <c r="AP588" s="483"/>
      <c r="AQ588" s="484"/>
      <c r="AR588" s="41"/>
    </row>
    <row r="589" spans="1:44" ht="27.75" customHeight="1" x14ac:dyDescent="0.65">
      <c r="A589" s="12" t="str">
        <f t="shared" si="9"/>
        <v/>
      </c>
      <c r="B589" s="34"/>
      <c r="E589" s="35"/>
      <c r="F589" s="261"/>
      <c r="G589" s="255"/>
      <c r="H589" s="504"/>
      <c r="I589" s="504"/>
      <c r="J589" s="504"/>
      <c r="K589" s="504"/>
      <c r="L589" s="504"/>
      <c r="M589" s="504"/>
      <c r="N589" s="504"/>
      <c r="O589" s="504"/>
      <c r="P589" s="504"/>
      <c r="Q589" s="504"/>
      <c r="R589" s="504"/>
      <c r="S589" s="504"/>
      <c r="T589" s="504"/>
      <c r="U589" s="504"/>
      <c r="V589" s="504"/>
      <c r="W589" s="504"/>
      <c r="X589" s="504"/>
      <c r="Y589" s="504"/>
      <c r="Z589" s="504"/>
      <c r="AA589" s="504"/>
      <c r="AB589" s="504"/>
      <c r="AC589" s="504"/>
      <c r="AD589" s="504"/>
      <c r="AE589" s="255"/>
      <c r="AF589" s="256"/>
      <c r="AG589" s="265"/>
      <c r="AH589" s="246"/>
      <c r="AI589" s="246"/>
      <c r="AJ589" s="246"/>
      <c r="AK589" s="262"/>
      <c r="AL589" s="323"/>
      <c r="AM589" s="324"/>
      <c r="AN589" s="324"/>
      <c r="AO589" s="324"/>
      <c r="AP589" s="324"/>
      <c r="AQ589" s="325"/>
      <c r="AR589" s="41"/>
    </row>
    <row r="590" spans="1:44" ht="17.25" customHeight="1" thickBot="1" x14ac:dyDescent="0.7">
      <c r="A590" s="12" t="str">
        <f t="shared" si="9"/>
        <v/>
      </c>
      <c r="B590" s="34"/>
      <c r="E590" s="35"/>
      <c r="F590" s="261"/>
      <c r="G590" s="255"/>
      <c r="H590" s="255"/>
      <c r="I590" s="255"/>
      <c r="J590" s="255"/>
      <c r="K590" s="255"/>
      <c r="L590" s="255"/>
      <c r="M590" s="255"/>
      <c r="N590" s="255"/>
      <c r="O590" s="255"/>
      <c r="P590" s="255"/>
      <c r="Q590" s="255"/>
      <c r="R590" s="255"/>
      <c r="S590" s="255"/>
      <c r="T590" s="255"/>
      <c r="U590" s="255"/>
      <c r="V590" s="255"/>
      <c r="W590" s="255"/>
      <c r="X590" s="255"/>
      <c r="Y590" s="255"/>
      <c r="Z590" s="255"/>
      <c r="AA590" s="255"/>
      <c r="AB590" s="255"/>
      <c r="AC590" s="255"/>
      <c r="AD590" s="255"/>
      <c r="AE590" s="255"/>
      <c r="AF590" s="256"/>
      <c r="AG590" s="265"/>
      <c r="AH590" s="246"/>
      <c r="AI590" s="246"/>
      <c r="AJ590" s="246"/>
      <c r="AK590" s="262"/>
      <c r="AL590" s="323"/>
      <c r="AM590" s="324"/>
      <c r="AN590" s="324"/>
      <c r="AO590" s="324"/>
      <c r="AP590" s="324"/>
      <c r="AQ590" s="325"/>
      <c r="AR590" s="41"/>
    </row>
    <row r="591" spans="1:44" ht="27.75" customHeight="1" x14ac:dyDescent="0.65">
      <c r="A591" s="12" t="str">
        <f t="shared" si="9"/>
        <v/>
      </c>
      <c r="B591" s="34"/>
      <c r="E591" s="35"/>
      <c r="F591" s="261"/>
      <c r="G591" s="255"/>
      <c r="H591" s="334" t="s">
        <v>69</v>
      </c>
      <c r="I591" s="752" t="s">
        <v>1079</v>
      </c>
      <c r="J591" s="752"/>
      <c r="K591" s="752"/>
      <c r="L591" s="752"/>
      <c r="M591" s="752"/>
      <c r="N591" s="752"/>
      <c r="O591" s="752"/>
      <c r="P591" s="752"/>
      <c r="Q591" s="752"/>
      <c r="R591" s="752"/>
      <c r="S591" s="752"/>
      <c r="T591" s="752"/>
      <c r="U591" s="752"/>
      <c r="V591" s="752"/>
      <c r="W591" s="752"/>
      <c r="X591" s="752"/>
      <c r="Y591" s="752"/>
      <c r="Z591" s="752"/>
      <c r="AA591" s="752"/>
      <c r="AB591" s="752"/>
      <c r="AC591" s="752"/>
      <c r="AD591" s="753"/>
      <c r="AE591" s="255"/>
      <c r="AF591" s="256"/>
      <c r="AG591" s="265"/>
      <c r="AH591" s="246"/>
      <c r="AI591" s="246"/>
      <c r="AJ591" s="246"/>
      <c r="AK591" s="262"/>
      <c r="AL591" s="323"/>
      <c r="AM591" s="324"/>
      <c r="AN591" s="324"/>
      <c r="AO591" s="324"/>
      <c r="AP591" s="324"/>
      <c r="AQ591" s="325"/>
      <c r="AR591" s="41"/>
    </row>
    <row r="592" spans="1:44" ht="27.75" customHeight="1" x14ac:dyDescent="0.65">
      <c r="A592" s="12" t="str">
        <f t="shared" si="9"/>
        <v/>
      </c>
      <c r="B592" s="34"/>
      <c r="E592" s="35"/>
      <c r="F592" s="261"/>
      <c r="G592" s="255"/>
      <c r="H592" s="310" t="s">
        <v>87</v>
      </c>
      <c r="I592" s="553" t="s">
        <v>141</v>
      </c>
      <c r="J592" s="553"/>
      <c r="K592" s="553"/>
      <c r="L592" s="553"/>
      <c r="M592" s="553"/>
      <c r="N592" s="553"/>
      <c r="O592" s="553"/>
      <c r="P592" s="553"/>
      <c r="Q592" s="553"/>
      <c r="R592" s="553"/>
      <c r="S592" s="553"/>
      <c r="T592" s="553"/>
      <c r="U592" s="553"/>
      <c r="V592" s="553"/>
      <c r="W592" s="553"/>
      <c r="X592" s="553"/>
      <c r="Y592" s="553"/>
      <c r="Z592" s="553"/>
      <c r="AA592" s="553"/>
      <c r="AB592" s="553"/>
      <c r="AC592" s="553"/>
      <c r="AD592" s="564"/>
      <c r="AE592" s="255"/>
      <c r="AF592" s="256"/>
      <c r="AG592" s="265"/>
      <c r="AH592" s="246"/>
      <c r="AI592" s="246"/>
      <c r="AJ592" s="246"/>
      <c r="AK592" s="262"/>
      <c r="AL592" s="323"/>
      <c r="AM592" s="324"/>
      <c r="AN592" s="324"/>
      <c r="AO592" s="324"/>
      <c r="AP592" s="324"/>
      <c r="AQ592" s="325"/>
      <c r="AR592" s="41"/>
    </row>
    <row r="593" spans="1:44" ht="27.75" customHeight="1" x14ac:dyDescent="0.65">
      <c r="A593" s="12" t="str">
        <f t="shared" si="9"/>
        <v/>
      </c>
      <c r="B593" s="34"/>
      <c r="E593" s="35"/>
      <c r="F593" s="261"/>
      <c r="G593" s="255"/>
      <c r="H593" s="310" t="s">
        <v>88</v>
      </c>
      <c r="I593" s="793" t="s">
        <v>217</v>
      </c>
      <c r="J593" s="793"/>
      <c r="K593" s="793"/>
      <c r="L593" s="793"/>
      <c r="M593" s="793"/>
      <c r="N593" s="793"/>
      <c r="O593" s="793"/>
      <c r="P593" s="793"/>
      <c r="Q593" s="793"/>
      <c r="R593" s="793"/>
      <c r="S593" s="793"/>
      <c r="T593" s="793"/>
      <c r="U593" s="793"/>
      <c r="V593" s="793"/>
      <c r="W593" s="793"/>
      <c r="X593" s="793"/>
      <c r="Y593" s="793"/>
      <c r="Z593" s="793"/>
      <c r="AA593" s="793"/>
      <c r="AB593" s="793"/>
      <c r="AC593" s="793"/>
      <c r="AD593" s="794"/>
      <c r="AE593" s="255"/>
      <c r="AF593" s="256"/>
      <c r="AG593" s="265"/>
      <c r="AH593" s="246"/>
      <c r="AI593" s="246"/>
      <c r="AJ593" s="246"/>
      <c r="AK593" s="262"/>
      <c r="AL593" s="323"/>
      <c r="AM593" s="324"/>
      <c r="AN593" s="324"/>
      <c r="AO593" s="324"/>
      <c r="AP593" s="324"/>
      <c r="AQ593" s="325"/>
      <c r="AR593" s="41"/>
    </row>
    <row r="594" spans="1:44" ht="27.75" customHeight="1" x14ac:dyDescent="0.65">
      <c r="A594" s="12" t="str">
        <f t="shared" si="9"/>
        <v/>
      </c>
      <c r="B594" s="34"/>
      <c r="E594" s="35"/>
      <c r="F594" s="261"/>
      <c r="G594" s="255"/>
      <c r="H594" s="310"/>
      <c r="I594" s="793"/>
      <c r="J594" s="793"/>
      <c r="K594" s="793"/>
      <c r="L594" s="793"/>
      <c r="M594" s="793"/>
      <c r="N594" s="793"/>
      <c r="O594" s="793"/>
      <c r="P594" s="793"/>
      <c r="Q594" s="793"/>
      <c r="R594" s="793"/>
      <c r="S594" s="793"/>
      <c r="T594" s="793"/>
      <c r="U594" s="793"/>
      <c r="V594" s="793"/>
      <c r="W594" s="793"/>
      <c r="X594" s="793"/>
      <c r="Y594" s="793"/>
      <c r="Z594" s="793"/>
      <c r="AA594" s="793"/>
      <c r="AB594" s="793"/>
      <c r="AC594" s="793"/>
      <c r="AD594" s="794"/>
      <c r="AE594" s="255"/>
      <c r="AF594" s="256"/>
      <c r="AG594" s="265"/>
      <c r="AH594" s="246"/>
      <c r="AI594" s="246"/>
      <c r="AJ594" s="246"/>
      <c r="AK594" s="262"/>
      <c r="AL594" s="323"/>
      <c r="AM594" s="324"/>
      <c r="AN594" s="324"/>
      <c r="AO594" s="324"/>
      <c r="AP594" s="324"/>
      <c r="AQ594" s="325"/>
      <c r="AR594" s="41"/>
    </row>
    <row r="595" spans="1:44" ht="27.75" customHeight="1" x14ac:dyDescent="0.65">
      <c r="A595" s="12" t="str">
        <f t="shared" si="9"/>
        <v/>
      </c>
      <c r="B595" s="34"/>
      <c r="E595" s="35"/>
      <c r="F595" s="261"/>
      <c r="G595" s="255"/>
      <c r="H595" s="310" t="s">
        <v>107</v>
      </c>
      <c r="I595" s="553" t="s">
        <v>1080</v>
      </c>
      <c r="J595" s="553"/>
      <c r="K595" s="553"/>
      <c r="L595" s="553"/>
      <c r="M595" s="553"/>
      <c r="N595" s="553"/>
      <c r="O595" s="553"/>
      <c r="P595" s="553"/>
      <c r="Q595" s="553"/>
      <c r="R595" s="553"/>
      <c r="S595" s="553"/>
      <c r="T595" s="553"/>
      <c r="U595" s="553"/>
      <c r="V595" s="553"/>
      <c r="W595" s="553"/>
      <c r="X595" s="553"/>
      <c r="Y595" s="553"/>
      <c r="Z595" s="553"/>
      <c r="AA595" s="553"/>
      <c r="AB595" s="553"/>
      <c r="AC595" s="553"/>
      <c r="AD595" s="564"/>
      <c r="AE595" s="255"/>
      <c r="AF595" s="256"/>
      <c r="AG595" s="265"/>
      <c r="AH595" s="246"/>
      <c r="AI595" s="246"/>
      <c r="AJ595" s="246"/>
      <c r="AK595" s="262"/>
      <c r="AL595" s="323"/>
      <c r="AM595" s="324"/>
      <c r="AN595" s="324"/>
      <c r="AO595" s="324"/>
      <c r="AP595" s="324"/>
      <c r="AQ595" s="325"/>
      <c r="AR595" s="41"/>
    </row>
    <row r="596" spans="1:44" ht="27.75" customHeight="1" x14ac:dyDescent="0.65">
      <c r="A596" s="12" t="str">
        <f t="shared" si="9"/>
        <v/>
      </c>
      <c r="B596" s="34"/>
      <c r="E596" s="35"/>
      <c r="F596" s="261"/>
      <c r="G596" s="255"/>
      <c r="H596" s="310" t="s">
        <v>108</v>
      </c>
      <c r="I596" s="793" t="s">
        <v>218</v>
      </c>
      <c r="J596" s="793"/>
      <c r="K596" s="793"/>
      <c r="L596" s="793"/>
      <c r="M596" s="793"/>
      <c r="N596" s="793"/>
      <c r="O596" s="793"/>
      <c r="P596" s="793"/>
      <c r="Q596" s="793"/>
      <c r="R596" s="793"/>
      <c r="S596" s="793"/>
      <c r="T596" s="793"/>
      <c r="U596" s="793"/>
      <c r="V596" s="793"/>
      <c r="W596" s="793"/>
      <c r="X596" s="793"/>
      <c r="Y596" s="793"/>
      <c r="Z596" s="793"/>
      <c r="AA596" s="793"/>
      <c r="AB596" s="793"/>
      <c r="AC596" s="793"/>
      <c r="AD596" s="794"/>
      <c r="AE596" s="255"/>
      <c r="AF596" s="256"/>
      <c r="AG596" s="265"/>
      <c r="AH596" s="246"/>
      <c r="AI596" s="246"/>
      <c r="AJ596" s="246"/>
      <c r="AK596" s="262"/>
      <c r="AL596" s="323"/>
      <c r="AM596" s="324"/>
      <c r="AN596" s="324"/>
      <c r="AO596" s="324"/>
      <c r="AP596" s="324"/>
      <c r="AQ596" s="325"/>
      <c r="AR596" s="41"/>
    </row>
    <row r="597" spans="1:44" ht="27.75" customHeight="1" x14ac:dyDescent="0.65">
      <c r="A597" s="12" t="str">
        <f t="shared" si="9"/>
        <v/>
      </c>
      <c r="B597" s="34"/>
      <c r="E597" s="35"/>
      <c r="F597" s="261"/>
      <c r="G597" s="255"/>
      <c r="H597" s="310"/>
      <c r="I597" s="793"/>
      <c r="J597" s="793"/>
      <c r="K597" s="793"/>
      <c r="L597" s="793"/>
      <c r="M597" s="793"/>
      <c r="N597" s="793"/>
      <c r="O597" s="793"/>
      <c r="P597" s="793"/>
      <c r="Q597" s="793"/>
      <c r="R597" s="793"/>
      <c r="S597" s="793"/>
      <c r="T597" s="793"/>
      <c r="U597" s="793"/>
      <c r="V597" s="793"/>
      <c r="W597" s="793"/>
      <c r="X597" s="793"/>
      <c r="Y597" s="793"/>
      <c r="Z597" s="793"/>
      <c r="AA597" s="793"/>
      <c r="AB597" s="793"/>
      <c r="AC597" s="793"/>
      <c r="AD597" s="794"/>
      <c r="AE597" s="255"/>
      <c r="AF597" s="256"/>
      <c r="AG597" s="265"/>
      <c r="AH597" s="246"/>
      <c r="AI597" s="246"/>
      <c r="AJ597" s="246"/>
      <c r="AK597" s="262"/>
      <c r="AL597" s="323"/>
      <c r="AM597" s="324"/>
      <c r="AN597" s="324"/>
      <c r="AO597" s="324"/>
      <c r="AP597" s="324"/>
      <c r="AQ597" s="325"/>
      <c r="AR597" s="41"/>
    </row>
    <row r="598" spans="1:44" ht="27.75" customHeight="1" x14ac:dyDescent="0.65">
      <c r="A598" s="12" t="str">
        <f t="shared" si="9"/>
        <v/>
      </c>
      <c r="B598" s="34"/>
      <c r="E598" s="35"/>
      <c r="F598" s="261"/>
      <c r="G598" s="255"/>
      <c r="H598" s="310" t="s">
        <v>131</v>
      </c>
      <c r="I598" s="793" t="s">
        <v>142</v>
      </c>
      <c r="J598" s="793"/>
      <c r="K598" s="793"/>
      <c r="L598" s="793"/>
      <c r="M598" s="793"/>
      <c r="N598" s="793"/>
      <c r="O598" s="793"/>
      <c r="P598" s="793"/>
      <c r="Q598" s="793"/>
      <c r="R598" s="793"/>
      <c r="S598" s="793"/>
      <c r="T598" s="793"/>
      <c r="U598" s="793"/>
      <c r="V598" s="793"/>
      <c r="W598" s="793"/>
      <c r="X598" s="793"/>
      <c r="Y598" s="793"/>
      <c r="Z598" s="793"/>
      <c r="AA598" s="793"/>
      <c r="AB598" s="793"/>
      <c r="AC598" s="793"/>
      <c r="AD598" s="794"/>
      <c r="AE598" s="255"/>
      <c r="AF598" s="256"/>
      <c r="AG598" s="265"/>
      <c r="AH598" s="246"/>
      <c r="AI598" s="246"/>
      <c r="AJ598" s="246"/>
      <c r="AK598" s="262"/>
      <c r="AL598" s="323"/>
      <c r="AM598" s="324"/>
      <c r="AN598" s="324"/>
      <c r="AO598" s="324"/>
      <c r="AP598" s="324"/>
      <c r="AQ598" s="325"/>
      <c r="AR598" s="41"/>
    </row>
    <row r="599" spans="1:44" ht="27.75" customHeight="1" thickBot="1" x14ac:dyDescent="0.7">
      <c r="A599" s="12" t="str">
        <f t="shared" si="9"/>
        <v/>
      </c>
      <c r="B599" s="34"/>
      <c r="E599" s="35"/>
      <c r="F599" s="261"/>
      <c r="G599" s="255"/>
      <c r="H599" s="335" t="s">
        <v>132</v>
      </c>
      <c r="I599" s="867" t="s">
        <v>143</v>
      </c>
      <c r="J599" s="867"/>
      <c r="K599" s="867"/>
      <c r="L599" s="867"/>
      <c r="M599" s="867"/>
      <c r="N599" s="867"/>
      <c r="O599" s="867"/>
      <c r="P599" s="867"/>
      <c r="Q599" s="867"/>
      <c r="R599" s="867"/>
      <c r="S599" s="867"/>
      <c r="T599" s="867"/>
      <c r="U599" s="867"/>
      <c r="V599" s="867"/>
      <c r="W599" s="867"/>
      <c r="X599" s="867"/>
      <c r="Y599" s="867"/>
      <c r="Z599" s="867"/>
      <c r="AA599" s="867"/>
      <c r="AB599" s="867"/>
      <c r="AC599" s="867"/>
      <c r="AD599" s="868"/>
      <c r="AE599" s="255"/>
      <c r="AF599" s="256"/>
      <c r="AG599" s="265"/>
      <c r="AH599" s="246"/>
      <c r="AI599" s="246"/>
      <c r="AJ599" s="246"/>
      <c r="AK599" s="262"/>
      <c r="AL599" s="323"/>
      <c r="AM599" s="324"/>
      <c r="AN599" s="324"/>
      <c r="AO599" s="324"/>
      <c r="AP599" s="324"/>
      <c r="AQ599" s="325"/>
      <c r="AR599" s="41"/>
    </row>
    <row r="600" spans="1:44" ht="17.25" customHeight="1" x14ac:dyDescent="0.65">
      <c r="A600" s="12" t="str">
        <f t="shared" si="9"/>
        <v/>
      </c>
      <c r="B600" s="34"/>
      <c r="E600" s="35"/>
      <c r="F600" s="261"/>
      <c r="G600" s="263"/>
      <c r="H600" s="263"/>
      <c r="I600" s="263"/>
      <c r="J600" s="263"/>
      <c r="K600" s="263"/>
      <c r="L600" s="263"/>
      <c r="M600" s="263"/>
      <c r="N600" s="263"/>
      <c r="O600" s="263"/>
      <c r="P600" s="263"/>
      <c r="Q600" s="263"/>
      <c r="R600" s="263"/>
      <c r="S600" s="263"/>
      <c r="T600" s="263"/>
      <c r="U600" s="263"/>
      <c r="V600" s="263"/>
      <c r="W600" s="263"/>
      <c r="X600" s="263"/>
      <c r="Y600" s="263"/>
      <c r="Z600" s="263"/>
      <c r="AA600" s="263"/>
      <c r="AB600" s="263"/>
      <c r="AC600" s="263"/>
      <c r="AD600" s="263"/>
      <c r="AE600" s="255"/>
      <c r="AF600" s="256"/>
      <c r="AG600" s="265"/>
      <c r="AH600" s="246"/>
      <c r="AI600" s="246"/>
      <c r="AJ600" s="246"/>
      <c r="AK600" s="262"/>
      <c r="AL600" s="323"/>
      <c r="AM600" s="324"/>
      <c r="AN600" s="324"/>
      <c r="AO600" s="324"/>
      <c r="AP600" s="324"/>
      <c r="AQ600" s="325"/>
      <c r="AR600" s="41"/>
    </row>
    <row r="601" spans="1:44" ht="27.75" customHeight="1" x14ac:dyDescent="0.65">
      <c r="A601" s="12" t="str">
        <f t="shared" si="9"/>
        <v/>
      </c>
      <c r="B601" s="34"/>
      <c r="E601" s="35"/>
      <c r="F601" s="261"/>
      <c r="G601" s="255"/>
      <c r="H601" s="785" t="s">
        <v>144</v>
      </c>
      <c r="I601" s="785"/>
      <c r="J601" s="785"/>
      <c r="K601" s="785"/>
      <c r="L601" s="785"/>
      <c r="M601" s="785"/>
      <c r="N601" s="785"/>
      <c r="O601" s="785"/>
      <c r="P601" s="785"/>
      <c r="Q601" s="785"/>
      <c r="R601" s="785"/>
      <c r="S601" s="785"/>
      <c r="T601" s="785"/>
      <c r="U601" s="785"/>
      <c r="V601" s="785"/>
      <c r="W601" s="785"/>
      <c r="X601" s="785"/>
      <c r="Y601" s="785"/>
      <c r="Z601" s="785"/>
      <c r="AA601" s="785"/>
      <c r="AB601" s="785"/>
      <c r="AC601" s="785"/>
      <c r="AD601" s="785"/>
      <c r="AE601" s="255"/>
      <c r="AF601" s="256"/>
      <c r="AG601" s="265"/>
      <c r="AH601" s="246"/>
      <c r="AI601" s="246"/>
      <c r="AJ601" s="246"/>
      <c r="AK601" s="262"/>
      <c r="AL601" s="323"/>
      <c r="AM601" s="324"/>
      <c r="AN601" s="324"/>
      <c r="AO601" s="324"/>
      <c r="AP601" s="324"/>
      <c r="AQ601" s="325"/>
      <c r="AR601" s="41"/>
    </row>
    <row r="602" spans="1:44" ht="27.75" customHeight="1" x14ac:dyDescent="0.65">
      <c r="A602" s="12">
        <f t="shared" si="9"/>
        <v>109</v>
      </c>
      <c r="B602" s="34"/>
      <c r="E602" s="35"/>
      <c r="F602" s="261"/>
      <c r="G602" s="255"/>
      <c r="H602" s="660" t="s">
        <v>635</v>
      </c>
      <c r="I602" s="660"/>
      <c r="J602" s="660"/>
      <c r="K602" s="660"/>
      <c r="L602" s="660"/>
      <c r="M602" s="660"/>
      <c r="N602" s="660"/>
      <c r="O602" s="660"/>
      <c r="P602" s="660"/>
      <c r="Q602" s="660"/>
      <c r="R602" s="660"/>
      <c r="S602" s="660"/>
      <c r="T602" s="660"/>
      <c r="U602" s="660"/>
      <c r="V602" s="660"/>
      <c r="W602" s="660"/>
      <c r="X602" s="660"/>
      <c r="Y602" s="660"/>
      <c r="Z602" s="660"/>
      <c r="AA602" s="660"/>
      <c r="AB602" s="660"/>
      <c r="AC602" s="660"/>
      <c r="AD602" s="660"/>
      <c r="AE602" s="255"/>
      <c r="AF602" s="256"/>
      <c r="AG602" s="265">
        <v>109</v>
      </c>
      <c r="AH602" s="509" t="s">
        <v>20</v>
      </c>
      <c r="AI602" s="510"/>
      <c r="AJ602" s="511"/>
      <c r="AK602" s="262"/>
      <c r="AL602" s="482" t="s">
        <v>636</v>
      </c>
      <c r="AM602" s="483"/>
      <c r="AN602" s="483"/>
      <c r="AO602" s="483"/>
      <c r="AP602" s="483"/>
      <c r="AQ602" s="484"/>
      <c r="AR602" s="452">
        <f>VLOOKUP(AH602,$CD$6:$CE$11,2,FALSE)</f>
        <v>0</v>
      </c>
    </row>
    <row r="603" spans="1:44" ht="27.75" customHeight="1" x14ac:dyDescent="0.65">
      <c r="A603" s="12" t="str">
        <f t="shared" si="9"/>
        <v/>
      </c>
      <c r="B603" s="34"/>
      <c r="E603" s="35"/>
      <c r="F603" s="261"/>
      <c r="G603" s="255"/>
      <c r="H603" s="660"/>
      <c r="I603" s="660"/>
      <c r="J603" s="660"/>
      <c r="K603" s="660"/>
      <c r="L603" s="660"/>
      <c r="M603" s="660"/>
      <c r="N603" s="660"/>
      <c r="O603" s="660"/>
      <c r="P603" s="660"/>
      <c r="Q603" s="660"/>
      <c r="R603" s="660"/>
      <c r="S603" s="660"/>
      <c r="T603" s="660"/>
      <c r="U603" s="660"/>
      <c r="V603" s="660"/>
      <c r="W603" s="660"/>
      <c r="X603" s="660"/>
      <c r="Y603" s="660"/>
      <c r="Z603" s="660"/>
      <c r="AA603" s="660"/>
      <c r="AB603" s="660"/>
      <c r="AC603" s="660"/>
      <c r="AD603" s="660"/>
      <c r="AE603" s="255"/>
      <c r="AF603" s="256"/>
      <c r="AG603" s="265"/>
      <c r="AH603" s="246"/>
      <c r="AI603" s="246"/>
      <c r="AJ603" s="246"/>
      <c r="AK603" s="262"/>
      <c r="AL603" s="482"/>
      <c r="AM603" s="483"/>
      <c r="AN603" s="483"/>
      <c r="AO603" s="483"/>
      <c r="AP603" s="483"/>
      <c r="AQ603" s="484"/>
      <c r="AR603" s="452"/>
    </row>
    <row r="604" spans="1:44" ht="27.75" customHeight="1" thickBot="1" x14ac:dyDescent="0.7">
      <c r="A604" s="12" t="str">
        <f t="shared" si="9"/>
        <v/>
      </c>
      <c r="B604" s="34"/>
      <c r="E604" s="35"/>
      <c r="F604" s="261"/>
      <c r="G604" s="255"/>
      <c r="H604" s="847" t="s">
        <v>1055</v>
      </c>
      <c r="I604" s="847"/>
      <c r="J604" s="847"/>
      <c r="K604" s="847"/>
      <c r="L604" s="847"/>
      <c r="M604" s="847"/>
      <c r="N604" s="847"/>
      <c r="O604" s="847"/>
      <c r="P604" s="847"/>
      <c r="Q604" s="847"/>
      <c r="R604" s="847"/>
      <c r="S604" s="847"/>
      <c r="T604" s="847"/>
      <c r="U604" s="847"/>
      <c r="V604" s="847"/>
      <c r="W604" s="847"/>
      <c r="X604" s="847"/>
      <c r="Y604" s="847"/>
      <c r="Z604" s="847"/>
      <c r="AA604" s="847"/>
      <c r="AB604" s="847"/>
      <c r="AC604" s="847"/>
      <c r="AD604" s="847"/>
      <c r="AE604" s="255"/>
      <c r="AF604" s="256"/>
      <c r="AG604" s="265"/>
      <c r="AH604" s="246"/>
      <c r="AI604" s="246"/>
      <c r="AJ604" s="246"/>
      <c r="AK604" s="262"/>
      <c r="AL604" s="482"/>
      <c r="AM604" s="483"/>
      <c r="AN604" s="483"/>
      <c r="AO604" s="483"/>
      <c r="AP604" s="483"/>
      <c r="AQ604" s="484"/>
      <c r="AR604" s="41"/>
    </row>
    <row r="605" spans="1:44" ht="27.75" customHeight="1" x14ac:dyDescent="0.65">
      <c r="A605" s="12" t="str">
        <f t="shared" si="9"/>
        <v/>
      </c>
      <c r="B605" s="34"/>
      <c r="E605" s="35"/>
      <c r="F605" s="261"/>
      <c r="G605" s="255"/>
      <c r="H605" s="336"/>
      <c r="I605" s="752" t="s">
        <v>145</v>
      </c>
      <c r="J605" s="752"/>
      <c r="K605" s="752"/>
      <c r="L605" s="752"/>
      <c r="M605" s="752"/>
      <c r="N605" s="752"/>
      <c r="O605" s="752"/>
      <c r="P605" s="752"/>
      <c r="Q605" s="752"/>
      <c r="R605" s="752"/>
      <c r="S605" s="752"/>
      <c r="T605" s="752"/>
      <c r="U605" s="752"/>
      <c r="V605" s="752"/>
      <c r="W605" s="752"/>
      <c r="X605" s="752"/>
      <c r="Y605" s="752"/>
      <c r="Z605" s="752"/>
      <c r="AA605" s="752"/>
      <c r="AB605" s="752"/>
      <c r="AC605" s="752"/>
      <c r="AD605" s="753"/>
      <c r="AE605" s="255"/>
      <c r="AF605" s="256"/>
      <c r="AG605" s="265"/>
      <c r="AH605" s="246"/>
      <c r="AI605" s="246"/>
      <c r="AJ605" s="246"/>
      <c r="AK605" s="262"/>
      <c r="AL605" s="329"/>
      <c r="AM605" s="330"/>
      <c r="AN605" s="330"/>
      <c r="AO605" s="330"/>
      <c r="AP605" s="330"/>
      <c r="AQ605" s="331"/>
      <c r="AR605" s="41"/>
    </row>
    <row r="606" spans="1:44" ht="27.75" customHeight="1" x14ac:dyDescent="0.65">
      <c r="A606" s="12" t="str">
        <f t="shared" si="9"/>
        <v/>
      </c>
      <c r="B606" s="34"/>
      <c r="E606" s="35"/>
      <c r="F606" s="261"/>
      <c r="G606" s="255"/>
      <c r="H606" s="268" t="s">
        <v>95</v>
      </c>
      <c r="I606" s="263" t="s">
        <v>87</v>
      </c>
      <c r="J606" s="553" t="s">
        <v>147</v>
      </c>
      <c r="K606" s="553"/>
      <c r="L606" s="553"/>
      <c r="M606" s="553"/>
      <c r="N606" s="553"/>
      <c r="O606" s="553"/>
      <c r="P606" s="553"/>
      <c r="Q606" s="553"/>
      <c r="R606" s="553"/>
      <c r="S606" s="553"/>
      <c r="T606" s="553"/>
      <c r="U606" s="553"/>
      <c r="V606" s="553"/>
      <c r="W606" s="553"/>
      <c r="X606" s="553"/>
      <c r="Y606" s="553"/>
      <c r="Z606" s="553"/>
      <c r="AA606" s="553"/>
      <c r="AB606" s="553"/>
      <c r="AC606" s="553"/>
      <c r="AD606" s="564"/>
      <c r="AE606" s="255"/>
      <c r="AF606" s="256"/>
      <c r="AG606" s="265"/>
      <c r="AH606" s="246"/>
      <c r="AI606" s="246"/>
      <c r="AJ606" s="246"/>
      <c r="AK606" s="262"/>
      <c r="AL606" s="323"/>
      <c r="AM606" s="324"/>
      <c r="AN606" s="324"/>
      <c r="AO606" s="324"/>
      <c r="AP606" s="324"/>
      <c r="AQ606" s="325"/>
      <c r="AR606" s="41"/>
    </row>
    <row r="607" spans="1:44" ht="27.75" customHeight="1" x14ac:dyDescent="0.65">
      <c r="A607" s="12" t="str">
        <f t="shared" si="9"/>
        <v/>
      </c>
      <c r="B607" s="34"/>
      <c r="E607" s="35"/>
      <c r="F607" s="261"/>
      <c r="G607" s="255"/>
      <c r="H607" s="268" t="s">
        <v>95</v>
      </c>
      <c r="I607" s="263" t="s">
        <v>88</v>
      </c>
      <c r="J607" s="553" t="s">
        <v>1081</v>
      </c>
      <c r="K607" s="553"/>
      <c r="L607" s="553"/>
      <c r="M607" s="553"/>
      <c r="N607" s="553"/>
      <c r="O607" s="553"/>
      <c r="P607" s="553"/>
      <c r="Q607" s="553"/>
      <c r="R607" s="553"/>
      <c r="S607" s="553"/>
      <c r="T607" s="553"/>
      <c r="U607" s="553"/>
      <c r="V607" s="553"/>
      <c r="W607" s="553"/>
      <c r="X607" s="553"/>
      <c r="Y607" s="553"/>
      <c r="Z607" s="553"/>
      <c r="AA607" s="553"/>
      <c r="AB607" s="553"/>
      <c r="AC607" s="553"/>
      <c r="AD607" s="564"/>
      <c r="AE607" s="255"/>
      <c r="AF607" s="256"/>
      <c r="AG607" s="265"/>
      <c r="AH607" s="246"/>
      <c r="AI607" s="246"/>
      <c r="AJ607" s="246"/>
      <c r="AK607" s="262"/>
      <c r="AL607" s="323"/>
      <c r="AM607" s="324"/>
      <c r="AN607" s="324"/>
      <c r="AO607" s="324"/>
      <c r="AP607" s="324"/>
      <c r="AQ607" s="325"/>
      <c r="AR607" s="41"/>
    </row>
    <row r="608" spans="1:44" ht="27.75" customHeight="1" x14ac:dyDescent="0.65">
      <c r="A608" s="12" t="str">
        <f t="shared" si="9"/>
        <v/>
      </c>
      <c r="B608" s="34"/>
      <c r="E608" s="35"/>
      <c r="F608" s="261"/>
      <c r="G608" s="255"/>
      <c r="H608" s="268" t="s">
        <v>95</v>
      </c>
      <c r="I608" s="263" t="s">
        <v>107</v>
      </c>
      <c r="J608" s="553" t="s">
        <v>148</v>
      </c>
      <c r="K608" s="553"/>
      <c r="L608" s="553"/>
      <c r="M608" s="553"/>
      <c r="N608" s="553"/>
      <c r="O608" s="553"/>
      <c r="P608" s="553"/>
      <c r="Q608" s="553"/>
      <c r="R608" s="553"/>
      <c r="S608" s="553"/>
      <c r="T608" s="553"/>
      <c r="U608" s="553"/>
      <c r="V608" s="553"/>
      <c r="W608" s="553"/>
      <c r="X608" s="553"/>
      <c r="Y608" s="553"/>
      <c r="Z608" s="553"/>
      <c r="AA608" s="553"/>
      <c r="AB608" s="553"/>
      <c r="AC608" s="553"/>
      <c r="AD608" s="564"/>
      <c r="AE608" s="255"/>
      <c r="AF608" s="256"/>
      <c r="AG608" s="265"/>
      <c r="AH608" s="246"/>
      <c r="AI608" s="246"/>
      <c r="AJ608" s="246"/>
      <c r="AK608" s="262"/>
      <c r="AL608" s="323"/>
      <c r="AM608" s="324"/>
      <c r="AN608" s="324"/>
      <c r="AO608" s="324"/>
      <c r="AP608" s="324"/>
      <c r="AQ608" s="325"/>
      <c r="AR608" s="41"/>
    </row>
    <row r="609" spans="1:44" ht="27.75" customHeight="1" x14ac:dyDescent="0.65">
      <c r="A609" s="12" t="str">
        <f t="shared" si="9"/>
        <v/>
      </c>
      <c r="B609" s="34"/>
      <c r="E609" s="35"/>
      <c r="F609" s="261"/>
      <c r="G609" s="255"/>
      <c r="H609" s="268" t="s">
        <v>95</v>
      </c>
      <c r="I609" s="263" t="s">
        <v>108</v>
      </c>
      <c r="J609" s="553" t="s">
        <v>149</v>
      </c>
      <c r="K609" s="553"/>
      <c r="L609" s="553"/>
      <c r="M609" s="553"/>
      <c r="N609" s="553"/>
      <c r="O609" s="553"/>
      <c r="P609" s="553"/>
      <c r="Q609" s="553"/>
      <c r="R609" s="553"/>
      <c r="S609" s="553"/>
      <c r="T609" s="553"/>
      <c r="U609" s="553"/>
      <c r="V609" s="553"/>
      <c r="W609" s="553"/>
      <c r="X609" s="553"/>
      <c r="Y609" s="553"/>
      <c r="Z609" s="553"/>
      <c r="AA609" s="553"/>
      <c r="AB609" s="553"/>
      <c r="AC609" s="553"/>
      <c r="AD609" s="564"/>
      <c r="AE609" s="255"/>
      <c r="AF609" s="256"/>
      <c r="AG609" s="265"/>
      <c r="AH609" s="246"/>
      <c r="AI609" s="246"/>
      <c r="AJ609" s="246"/>
      <c r="AK609" s="262"/>
      <c r="AL609" s="323"/>
      <c r="AM609" s="324"/>
      <c r="AN609" s="324"/>
      <c r="AO609" s="324"/>
      <c r="AP609" s="324"/>
      <c r="AQ609" s="325"/>
      <c r="AR609" s="41"/>
    </row>
    <row r="610" spans="1:44" ht="27.75" customHeight="1" x14ac:dyDescent="0.65">
      <c r="A610" s="12" t="str">
        <f t="shared" si="9"/>
        <v/>
      </c>
      <c r="B610" s="34"/>
      <c r="E610" s="35"/>
      <c r="F610" s="261"/>
      <c r="G610" s="255"/>
      <c r="H610" s="268" t="s">
        <v>95</v>
      </c>
      <c r="I610" s="263" t="s">
        <v>131</v>
      </c>
      <c r="J610" s="553" t="s">
        <v>150</v>
      </c>
      <c r="K610" s="553"/>
      <c r="L610" s="553"/>
      <c r="M610" s="553"/>
      <c r="N610" s="553"/>
      <c r="O610" s="553"/>
      <c r="P610" s="553"/>
      <c r="Q610" s="553"/>
      <c r="R610" s="553"/>
      <c r="S610" s="553"/>
      <c r="T610" s="553"/>
      <c r="U610" s="553"/>
      <c r="V610" s="553"/>
      <c r="W610" s="553"/>
      <c r="X610" s="553"/>
      <c r="Y610" s="553"/>
      <c r="Z610" s="553"/>
      <c r="AA610" s="553"/>
      <c r="AB610" s="553"/>
      <c r="AC610" s="553"/>
      <c r="AD610" s="564"/>
      <c r="AE610" s="255"/>
      <c r="AF610" s="256"/>
      <c r="AG610" s="265"/>
      <c r="AH610" s="246"/>
      <c r="AI610" s="246"/>
      <c r="AJ610" s="246"/>
      <c r="AK610" s="262"/>
      <c r="AL610" s="323"/>
      <c r="AM610" s="324"/>
      <c r="AN610" s="324"/>
      <c r="AO610" s="324"/>
      <c r="AP610" s="324"/>
      <c r="AQ610" s="325"/>
      <c r="AR610" s="41"/>
    </row>
    <row r="611" spans="1:44" ht="27.75" customHeight="1" x14ac:dyDescent="0.65">
      <c r="A611" s="12" t="str">
        <f t="shared" si="9"/>
        <v/>
      </c>
      <c r="B611" s="34"/>
      <c r="E611" s="35"/>
      <c r="F611" s="261"/>
      <c r="G611" s="255"/>
      <c r="H611" s="268" t="s">
        <v>95</v>
      </c>
      <c r="I611" s="263" t="s">
        <v>132</v>
      </c>
      <c r="J611" s="553" t="s">
        <v>151</v>
      </c>
      <c r="K611" s="553"/>
      <c r="L611" s="553"/>
      <c r="M611" s="553"/>
      <c r="N611" s="553"/>
      <c r="O611" s="553"/>
      <c r="P611" s="553"/>
      <c r="Q611" s="553"/>
      <c r="R611" s="553"/>
      <c r="S611" s="553"/>
      <c r="T611" s="553"/>
      <c r="U611" s="553"/>
      <c r="V611" s="553"/>
      <c r="W611" s="553"/>
      <c r="X611" s="553"/>
      <c r="Y611" s="553"/>
      <c r="Z611" s="553"/>
      <c r="AA611" s="553"/>
      <c r="AB611" s="553"/>
      <c r="AC611" s="553"/>
      <c r="AD611" s="564"/>
      <c r="AE611" s="255"/>
      <c r="AF611" s="256"/>
      <c r="AG611" s="265"/>
      <c r="AH611" s="246"/>
      <c r="AI611" s="246"/>
      <c r="AJ611" s="246"/>
      <c r="AK611" s="262"/>
      <c r="AL611" s="323"/>
      <c r="AM611" s="324"/>
      <c r="AN611" s="324"/>
      <c r="AO611" s="324"/>
      <c r="AP611" s="324"/>
      <c r="AQ611" s="325"/>
      <c r="AR611" s="41"/>
    </row>
    <row r="612" spans="1:44" ht="27.75" customHeight="1" thickBot="1" x14ac:dyDescent="0.7">
      <c r="A612" s="12" t="str">
        <f t="shared" si="9"/>
        <v/>
      </c>
      <c r="B612" s="34"/>
      <c r="E612" s="35"/>
      <c r="F612" s="261"/>
      <c r="G612" s="255"/>
      <c r="H612" s="269" t="s">
        <v>95</v>
      </c>
      <c r="I612" s="337" t="s">
        <v>146</v>
      </c>
      <c r="J612" s="535" t="s">
        <v>152</v>
      </c>
      <c r="K612" s="535"/>
      <c r="L612" s="535"/>
      <c r="M612" s="535"/>
      <c r="N612" s="535"/>
      <c r="O612" s="535"/>
      <c r="P612" s="535"/>
      <c r="Q612" s="535"/>
      <c r="R612" s="535"/>
      <c r="S612" s="535"/>
      <c r="T612" s="535"/>
      <c r="U612" s="535"/>
      <c r="V612" s="535"/>
      <c r="W612" s="535"/>
      <c r="X612" s="535"/>
      <c r="Y612" s="535"/>
      <c r="Z612" s="535"/>
      <c r="AA612" s="535"/>
      <c r="AB612" s="535"/>
      <c r="AC612" s="535"/>
      <c r="AD612" s="536"/>
      <c r="AE612" s="255"/>
      <c r="AF612" s="256"/>
      <c r="AG612" s="265"/>
      <c r="AH612" s="246"/>
      <c r="AI612" s="246"/>
      <c r="AJ612" s="246"/>
      <c r="AK612" s="262"/>
      <c r="AL612" s="323"/>
      <c r="AM612" s="324"/>
      <c r="AN612" s="324"/>
      <c r="AO612" s="324"/>
      <c r="AP612" s="324"/>
      <c r="AQ612" s="325"/>
      <c r="AR612" s="41"/>
    </row>
    <row r="613" spans="1:44" ht="17.25" customHeight="1" x14ac:dyDescent="0.65">
      <c r="A613" s="12" t="str">
        <f t="shared" si="9"/>
        <v/>
      </c>
      <c r="B613" s="34"/>
      <c r="E613" s="35"/>
      <c r="F613" s="261"/>
      <c r="G613" s="255"/>
      <c r="H613" s="255"/>
      <c r="I613" s="255"/>
      <c r="J613" s="255"/>
      <c r="K613" s="255"/>
      <c r="L613" s="255"/>
      <c r="M613" s="255"/>
      <c r="N613" s="255"/>
      <c r="O613" s="255"/>
      <c r="P613" s="255"/>
      <c r="Q613" s="255"/>
      <c r="R613" s="255"/>
      <c r="S613" s="255"/>
      <c r="T613" s="255"/>
      <c r="U613" s="255"/>
      <c r="V613" s="255"/>
      <c r="W613" s="255"/>
      <c r="X613" s="255"/>
      <c r="Y613" s="255"/>
      <c r="Z613" s="255"/>
      <c r="AA613" s="255"/>
      <c r="AB613" s="255"/>
      <c r="AC613" s="255"/>
      <c r="AD613" s="255"/>
      <c r="AE613" s="255"/>
      <c r="AF613" s="256"/>
      <c r="AG613" s="265"/>
      <c r="AH613" s="246"/>
      <c r="AI613" s="246"/>
      <c r="AJ613" s="246"/>
      <c r="AK613" s="262"/>
      <c r="AL613" s="323"/>
      <c r="AM613" s="324"/>
      <c r="AN613" s="324"/>
      <c r="AO613" s="324"/>
      <c r="AP613" s="324"/>
      <c r="AQ613" s="325"/>
      <c r="AR613" s="41"/>
    </row>
    <row r="614" spans="1:44" ht="27.75" customHeight="1" x14ac:dyDescent="0.65">
      <c r="A614" s="12">
        <f t="shared" ref="A614:A683" si="10">IF(AG614=0,"",AG614)</f>
        <v>110</v>
      </c>
      <c r="B614" s="34"/>
      <c r="E614" s="35"/>
      <c r="F614" s="261"/>
      <c r="G614" s="255"/>
      <c r="H614" s="785" t="s">
        <v>153</v>
      </c>
      <c r="I614" s="785"/>
      <c r="J614" s="785"/>
      <c r="K614" s="785"/>
      <c r="L614" s="785"/>
      <c r="M614" s="785"/>
      <c r="N614" s="785"/>
      <c r="O614" s="785"/>
      <c r="P614" s="785"/>
      <c r="Q614" s="785"/>
      <c r="R614" s="785"/>
      <c r="S614" s="785"/>
      <c r="T614" s="785"/>
      <c r="U614" s="785"/>
      <c r="V614" s="785"/>
      <c r="W614" s="785"/>
      <c r="X614" s="785"/>
      <c r="Y614" s="785"/>
      <c r="Z614" s="785"/>
      <c r="AA614" s="785"/>
      <c r="AB614" s="785"/>
      <c r="AC614" s="785"/>
      <c r="AD614" s="785"/>
      <c r="AE614" s="255"/>
      <c r="AF614" s="256"/>
      <c r="AG614" s="265">
        <v>110</v>
      </c>
      <c r="AH614" s="509" t="s">
        <v>20</v>
      </c>
      <c r="AI614" s="510"/>
      <c r="AJ614" s="511"/>
      <c r="AK614" s="262"/>
      <c r="AL614" s="482" t="s">
        <v>638</v>
      </c>
      <c r="AM614" s="483"/>
      <c r="AN614" s="483"/>
      <c r="AO614" s="483"/>
      <c r="AP614" s="483"/>
      <c r="AQ614" s="484"/>
      <c r="AR614" s="452">
        <f>VLOOKUP(AH614,$CD$6:$CE$11,2,FALSE)</f>
        <v>0</v>
      </c>
    </row>
    <row r="615" spans="1:44" ht="27.75" customHeight="1" x14ac:dyDescent="0.65">
      <c r="A615" s="12" t="str">
        <f t="shared" si="10"/>
        <v/>
      </c>
      <c r="B615" s="34"/>
      <c r="E615" s="35"/>
      <c r="F615" s="261"/>
      <c r="G615" s="255"/>
      <c r="H615" s="660" t="s">
        <v>637</v>
      </c>
      <c r="I615" s="660"/>
      <c r="J615" s="660"/>
      <c r="K615" s="660"/>
      <c r="L615" s="660"/>
      <c r="M615" s="660"/>
      <c r="N615" s="660"/>
      <c r="O615" s="660"/>
      <c r="P615" s="660"/>
      <c r="Q615" s="660"/>
      <c r="R615" s="660"/>
      <c r="S615" s="660"/>
      <c r="T615" s="660"/>
      <c r="U615" s="660"/>
      <c r="V615" s="660"/>
      <c r="W615" s="660"/>
      <c r="X615" s="660"/>
      <c r="Y615" s="660"/>
      <c r="Z615" s="660"/>
      <c r="AA615" s="660"/>
      <c r="AB615" s="660"/>
      <c r="AC615" s="660"/>
      <c r="AD615" s="660"/>
      <c r="AE615" s="255"/>
      <c r="AF615" s="256"/>
      <c r="AG615" s="265"/>
      <c r="AH615" s="246"/>
      <c r="AI615" s="246"/>
      <c r="AJ615" s="246"/>
      <c r="AK615" s="262"/>
      <c r="AL615" s="482"/>
      <c r="AM615" s="483"/>
      <c r="AN615" s="483"/>
      <c r="AO615" s="483"/>
      <c r="AP615" s="483"/>
      <c r="AQ615" s="484"/>
      <c r="AR615" s="452"/>
    </row>
    <row r="616" spans="1:44" ht="27.75" customHeight="1" x14ac:dyDescent="0.65">
      <c r="A616" s="12" t="str">
        <f t="shared" si="10"/>
        <v/>
      </c>
      <c r="B616" s="34"/>
      <c r="E616" s="35"/>
      <c r="F616" s="261"/>
      <c r="G616" s="255"/>
      <c r="H616" s="660"/>
      <c r="I616" s="660"/>
      <c r="J616" s="660"/>
      <c r="K616" s="660"/>
      <c r="L616" s="660"/>
      <c r="M616" s="660"/>
      <c r="N616" s="660"/>
      <c r="O616" s="660"/>
      <c r="P616" s="660"/>
      <c r="Q616" s="660"/>
      <c r="R616" s="660"/>
      <c r="S616" s="660"/>
      <c r="T616" s="660"/>
      <c r="U616" s="660"/>
      <c r="V616" s="660"/>
      <c r="W616" s="660"/>
      <c r="X616" s="660"/>
      <c r="Y616" s="660"/>
      <c r="Z616" s="660"/>
      <c r="AA616" s="660"/>
      <c r="AB616" s="660"/>
      <c r="AC616" s="660"/>
      <c r="AD616" s="660"/>
      <c r="AE616" s="255"/>
      <c r="AF616" s="256"/>
      <c r="AG616" s="265"/>
      <c r="AH616" s="246"/>
      <c r="AI616" s="246"/>
      <c r="AJ616" s="246"/>
      <c r="AK616" s="262"/>
      <c r="AL616" s="482"/>
      <c r="AM616" s="483"/>
      <c r="AN616" s="483"/>
      <c r="AO616" s="483"/>
      <c r="AP616" s="483"/>
      <c r="AQ616" s="484"/>
      <c r="AR616" s="41"/>
    </row>
    <row r="617" spans="1:44" ht="17.25" customHeight="1" thickBot="1" x14ac:dyDescent="0.7">
      <c r="A617" s="12" t="str">
        <f t="shared" si="10"/>
        <v/>
      </c>
      <c r="B617" s="34"/>
      <c r="E617" s="35"/>
      <c r="F617" s="261"/>
      <c r="G617" s="255"/>
      <c r="H617" s="255"/>
      <c r="I617" s="255"/>
      <c r="J617" s="255"/>
      <c r="K617" s="255"/>
      <c r="L617" s="255"/>
      <c r="M617" s="255"/>
      <c r="N617" s="255"/>
      <c r="O617" s="255"/>
      <c r="P617" s="255"/>
      <c r="Q617" s="255"/>
      <c r="R617" s="255"/>
      <c r="S617" s="255"/>
      <c r="T617" s="255"/>
      <c r="U617" s="255"/>
      <c r="V617" s="255"/>
      <c r="W617" s="255"/>
      <c r="X617" s="255"/>
      <c r="Y617" s="255"/>
      <c r="Z617" s="255"/>
      <c r="AA617" s="255"/>
      <c r="AB617" s="255"/>
      <c r="AC617" s="255"/>
      <c r="AD617" s="255"/>
      <c r="AE617" s="255"/>
      <c r="AF617" s="256"/>
      <c r="AG617" s="265"/>
      <c r="AH617" s="246"/>
      <c r="AI617" s="246"/>
      <c r="AJ617" s="246"/>
      <c r="AK617" s="262"/>
      <c r="AL617" s="323"/>
      <c r="AM617" s="324"/>
      <c r="AN617" s="324"/>
      <c r="AO617" s="324"/>
      <c r="AP617" s="324"/>
      <c r="AQ617" s="325"/>
      <c r="AR617" s="41"/>
    </row>
    <row r="618" spans="1:44" ht="27.75" customHeight="1" x14ac:dyDescent="0.65">
      <c r="A618" s="12" t="str">
        <f t="shared" si="10"/>
        <v/>
      </c>
      <c r="B618" s="34"/>
      <c r="E618" s="35"/>
      <c r="F618" s="261"/>
      <c r="G618" s="255"/>
      <c r="H618" s="338" t="s">
        <v>43</v>
      </c>
      <c r="I618" s="938" t="s">
        <v>639</v>
      </c>
      <c r="J618" s="938"/>
      <c r="K618" s="938"/>
      <c r="L618" s="938"/>
      <c r="M618" s="938"/>
      <c r="N618" s="938"/>
      <c r="O618" s="938"/>
      <c r="P618" s="938"/>
      <c r="Q618" s="938"/>
      <c r="R618" s="938"/>
      <c r="S618" s="938"/>
      <c r="T618" s="938"/>
      <c r="U618" s="938"/>
      <c r="V618" s="938"/>
      <c r="W618" s="938"/>
      <c r="X618" s="938"/>
      <c r="Y618" s="938"/>
      <c r="Z618" s="938"/>
      <c r="AA618" s="938"/>
      <c r="AB618" s="938"/>
      <c r="AC618" s="938"/>
      <c r="AD618" s="939"/>
      <c r="AE618" s="255"/>
      <c r="AF618" s="256"/>
      <c r="AG618" s="265"/>
      <c r="AH618" s="246"/>
      <c r="AI618" s="246"/>
      <c r="AJ618" s="246"/>
      <c r="AK618" s="262"/>
      <c r="AL618" s="323"/>
      <c r="AM618" s="324"/>
      <c r="AN618" s="324"/>
      <c r="AO618" s="324"/>
      <c r="AP618" s="324"/>
      <c r="AQ618" s="325"/>
      <c r="AR618" s="41"/>
    </row>
    <row r="619" spans="1:44" ht="27.75" customHeight="1" x14ac:dyDescent="0.65">
      <c r="A619" s="12" t="str">
        <f t="shared" si="10"/>
        <v/>
      </c>
      <c r="B619" s="34"/>
      <c r="E619" s="35"/>
      <c r="F619" s="261"/>
      <c r="G619" s="255"/>
      <c r="H619" s="310"/>
      <c r="I619" s="793"/>
      <c r="J619" s="793"/>
      <c r="K619" s="793"/>
      <c r="L619" s="793"/>
      <c r="M619" s="793"/>
      <c r="N619" s="793"/>
      <c r="O619" s="793"/>
      <c r="P619" s="793"/>
      <c r="Q619" s="793"/>
      <c r="R619" s="793"/>
      <c r="S619" s="793"/>
      <c r="T619" s="793"/>
      <c r="U619" s="793"/>
      <c r="V619" s="793"/>
      <c r="W619" s="793"/>
      <c r="X619" s="793"/>
      <c r="Y619" s="793"/>
      <c r="Z619" s="793"/>
      <c r="AA619" s="793"/>
      <c r="AB619" s="793"/>
      <c r="AC619" s="793"/>
      <c r="AD619" s="794"/>
      <c r="AE619" s="255"/>
      <c r="AF619" s="256"/>
      <c r="AG619" s="265"/>
      <c r="AH619" s="246"/>
      <c r="AI619" s="246"/>
      <c r="AJ619" s="246"/>
      <c r="AK619" s="262"/>
      <c r="AL619" s="323"/>
      <c r="AM619" s="324"/>
      <c r="AN619" s="324"/>
      <c r="AO619" s="324"/>
      <c r="AP619" s="324"/>
      <c r="AQ619" s="325"/>
      <c r="AR619" s="41"/>
    </row>
    <row r="620" spans="1:44" ht="27.75" customHeight="1" x14ac:dyDescent="0.65">
      <c r="A620" s="12" t="str">
        <f t="shared" si="10"/>
        <v/>
      </c>
      <c r="B620" s="34"/>
      <c r="E620" s="35"/>
      <c r="F620" s="261"/>
      <c r="G620" s="255"/>
      <c r="H620" s="310" t="s">
        <v>43</v>
      </c>
      <c r="I620" s="553" t="s">
        <v>1082</v>
      </c>
      <c r="J620" s="553"/>
      <c r="K620" s="553"/>
      <c r="L620" s="553"/>
      <c r="M620" s="553"/>
      <c r="N620" s="553"/>
      <c r="O620" s="553"/>
      <c r="P620" s="553"/>
      <c r="Q620" s="553"/>
      <c r="R620" s="553"/>
      <c r="S620" s="553"/>
      <c r="T620" s="553"/>
      <c r="U620" s="553"/>
      <c r="V620" s="553"/>
      <c r="W620" s="553"/>
      <c r="X620" s="553"/>
      <c r="Y620" s="553"/>
      <c r="Z620" s="553"/>
      <c r="AA620" s="553"/>
      <c r="AB620" s="553"/>
      <c r="AC620" s="553"/>
      <c r="AD620" s="564"/>
      <c r="AE620" s="255"/>
      <c r="AF620" s="256"/>
      <c r="AG620" s="265"/>
      <c r="AH620" s="246"/>
      <c r="AI620" s="246"/>
      <c r="AJ620" s="246"/>
      <c r="AK620" s="262"/>
      <c r="AL620" s="323"/>
      <c r="AM620" s="324"/>
      <c r="AN620" s="324"/>
      <c r="AO620" s="324"/>
      <c r="AP620" s="324"/>
      <c r="AQ620" s="325"/>
      <c r="AR620" s="41"/>
    </row>
    <row r="621" spans="1:44" ht="27.75" customHeight="1" x14ac:dyDescent="0.65">
      <c r="A621" s="12" t="str">
        <f t="shared" si="10"/>
        <v/>
      </c>
      <c r="B621" s="34"/>
      <c r="E621" s="35"/>
      <c r="F621" s="261"/>
      <c r="G621" s="255"/>
      <c r="H621" s="310" t="s">
        <v>43</v>
      </c>
      <c r="I621" s="553" t="s">
        <v>640</v>
      </c>
      <c r="J621" s="553"/>
      <c r="K621" s="553"/>
      <c r="L621" s="553"/>
      <c r="M621" s="553"/>
      <c r="N621" s="553"/>
      <c r="O621" s="553"/>
      <c r="P621" s="553"/>
      <c r="Q621" s="553"/>
      <c r="R621" s="553"/>
      <c r="S621" s="553"/>
      <c r="T621" s="553"/>
      <c r="U621" s="553"/>
      <c r="V621" s="553"/>
      <c r="W621" s="553"/>
      <c r="X621" s="553"/>
      <c r="Y621" s="553"/>
      <c r="Z621" s="553"/>
      <c r="AA621" s="553"/>
      <c r="AB621" s="553"/>
      <c r="AC621" s="553"/>
      <c r="AD621" s="564"/>
      <c r="AE621" s="255"/>
      <c r="AF621" s="256"/>
      <c r="AG621" s="265"/>
      <c r="AH621" s="246"/>
      <c r="AI621" s="246"/>
      <c r="AJ621" s="246"/>
      <c r="AK621" s="262"/>
      <c r="AL621" s="323"/>
      <c r="AM621" s="324"/>
      <c r="AN621" s="324"/>
      <c r="AO621" s="324"/>
      <c r="AP621" s="324"/>
      <c r="AQ621" s="325"/>
      <c r="AR621" s="41"/>
    </row>
    <row r="622" spans="1:44" ht="27.75" customHeight="1" thickBot="1" x14ac:dyDescent="0.7">
      <c r="A622" s="12" t="str">
        <f t="shared" si="10"/>
        <v/>
      </c>
      <c r="B622" s="34"/>
      <c r="E622" s="35"/>
      <c r="F622" s="261"/>
      <c r="G622" s="255"/>
      <c r="H622" s="335" t="s">
        <v>43</v>
      </c>
      <c r="I622" s="535" t="s">
        <v>154</v>
      </c>
      <c r="J622" s="535"/>
      <c r="K622" s="535"/>
      <c r="L622" s="535"/>
      <c r="M622" s="535"/>
      <c r="N622" s="535"/>
      <c r="O622" s="535"/>
      <c r="P622" s="535"/>
      <c r="Q622" s="535"/>
      <c r="R622" s="535"/>
      <c r="S622" s="535"/>
      <c r="T622" s="535"/>
      <c r="U622" s="535"/>
      <c r="V622" s="535"/>
      <c r="W622" s="535"/>
      <c r="X622" s="535"/>
      <c r="Y622" s="535"/>
      <c r="Z622" s="535"/>
      <c r="AA622" s="535"/>
      <c r="AB622" s="535"/>
      <c r="AC622" s="535"/>
      <c r="AD622" s="536"/>
      <c r="AE622" s="255"/>
      <c r="AF622" s="256"/>
      <c r="AG622" s="265"/>
      <c r="AH622" s="246"/>
      <c r="AI622" s="246"/>
      <c r="AJ622" s="246"/>
      <c r="AK622" s="262"/>
      <c r="AL622" s="323"/>
      <c r="AM622" s="324"/>
      <c r="AN622" s="324"/>
      <c r="AO622" s="324"/>
      <c r="AP622" s="324"/>
      <c r="AQ622" s="325"/>
      <c r="AR622" s="41"/>
    </row>
    <row r="623" spans="1:44" ht="17.25" customHeight="1" x14ac:dyDescent="0.65">
      <c r="A623" s="12" t="str">
        <f t="shared" si="10"/>
        <v/>
      </c>
      <c r="B623" s="34"/>
      <c r="E623" s="35"/>
      <c r="F623" s="261"/>
      <c r="G623" s="255"/>
      <c r="H623" s="263"/>
      <c r="I623" s="263"/>
      <c r="J623" s="263"/>
      <c r="K623" s="263"/>
      <c r="L623" s="263"/>
      <c r="M623" s="263"/>
      <c r="N623" s="263"/>
      <c r="O623" s="263"/>
      <c r="P623" s="263"/>
      <c r="Q623" s="263"/>
      <c r="R623" s="263"/>
      <c r="S623" s="263"/>
      <c r="T623" s="263"/>
      <c r="U623" s="263"/>
      <c r="V623" s="263"/>
      <c r="W623" s="263"/>
      <c r="X623" s="263"/>
      <c r="Y623" s="263"/>
      <c r="Z623" s="263"/>
      <c r="AA623" s="263"/>
      <c r="AB623" s="263"/>
      <c r="AC623" s="263"/>
      <c r="AD623" s="263"/>
      <c r="AE623" s="255"/>
      <c r="AF623" s="256"/>
      <c r="AG623" s="265"/>
      <c r="AH623" s="246"/>
      <c r="AI623" s="246"/>
      <c r="AJ623" s="246"/>
      <c r="AK623" s="262"/>
      <c r="AL623" s="323"/>
      <c r="AM623" s="324"/>
      <c r="AN623" s="324"/>
      <c r="AO623" s="324"/>
      <c r="AP623" s="324"/>
      <c r="AQ623" s="325"/>
      <c r="AR623" s="41"/>
    </row>
    <row r="624" spans="1:44" ht="17.25" customHeight="1" x14ac:dyDescent="0.65">
      <c r="B624" s="34"/>
      <c r="E624" s="35"/>
      <c r="F624" s="261"/>
      <c r="G624" s="255"/>
      <c r="H624" s="263"/>
      <c r="I624" s="263"/>
      <c r="J624" s="263"/>
      <c r="K624" s="263"/>
      <c r="L624" s="263"/>
      <c r="M624" s="263"/>
      <c r="N624" s="263"/>
      <c r="O624" s="263"/>
      <c r="P624" s="263"/>
      <c r="Q624" s="263"/>
      <c r="R624" s="263"/>
      <c r="S624" s="263"/>
      <c r="T624" s="263"/>
      <c r="U624" s="263"/>
      <c r="V624" s="263"/>
      <c r="W624" s="263"/>
      <c r="X624" s="263"/>
      <c r="Y624" s="263"/>
      <c r="Z624" s="263"/>
      <c r="AA624" s="263"/>
      <c r="AB624" s="263"/>
      <c r="AC624" s="263"/>
      <c r="AD624" s="263"/>
      <c r="AE624" s="255"/>
      <c r="AF624" s="256"/>
      <c r="AG624" s="265"/>
      <c r="AH624" s="246"/>
      <c r="AI624" s="246"/>
      <c r="AJ624" s="246"/>
      <c r="AK624" s="262"/>
      <c r="AL624" s="323"/>
      <c r="AM624" s="324"/>
      <c r="AN624" s="324"/>
      <c r="AO624" s="324"/>
      <c r="AP624" s="324"/>
      <c r="AQ624" s="325"/>
      <c r="AR624" s="41"/>
    </row>
    <row r="625" spans="1:44" ht="27.75" customHeight="1" x14ac:dyDescent="0.65">
      <c r="A625" s="12">
        <f t="shared" si="10"/>
        <v>111</v>
      </c>
      <c r="B625" s="34"/>
      <c r="E625" s="35"/>
      <c r="F625" s="502" t="s">
        <v>208</v>
      </c>
      <c r="G625" s="503"/>
      <c r="H625" s="923" t="s">
        <v>1083</v>
      </c>
      <c r="I625" s="923"/>
      <c r="J625" s="923"/>
      <c r="K625" s="923"/>
      <c r="L625" s="923"/>
      <c r="M625" s="923"/>
      <c r="N625" s="923"/>
      <c r="O625" s="923"/>
      <c r="P625" s="923"/>
      <c r="Q625" s="923"/>
      <c r="R625" s="923"/>
      <c r="S625" s="923"/>
      <c r="T625" s="923"/>
      <c r="U625" s="923"/>
      <c r="V625" s="923"/>
      <c r="W625" s="923"/>
      <c r="X625" s="923"/>
      <c r="Y625" s="923"/>
      <c r="Z625" s="923"/>
      <c r="AA625" s="923"/>
      <c r="AB625" s="923"/>
      <c r="AC625" s="923"/>
      <c r="AD625" s="923"/>
      <c r="AE625" s="255"/>
      <c r="AF625" s="256"/>
      <c r="AG625" s="265">
        <v>111</v>
      </c>
      <c r="AH625" s="509" t="s">
        <v>20</v>
      </c>
      <c r="AI625" s="510"/>
      <c r="AJ625" s="511"/>
      <c r="AK625" s="262"/>
      <c r="AL625" s="482" t="s">
        <v>683</v>
      </c>
      <c r="AM625" s="483"/>
      <c r="AN625" s="483"/>
      <c r="AO625" s="483"/>
      <c r="AP625" s="483"/>
      <c r="AQ625" s="484"/>
      <c r="AR625" s="452">
        <f>VLOOKUP(AH625,$CD$6:$CE$11,2,FALSE)</f>
        <v>0</v>
      </c>
    </row>
    <row r="626" spans="1:44" ht="27.75" customHeight="1" x14ac:dyDescent="0.65">
      <c r="A626" s="12" t="str">
        <f t="shared" si="10"/>
        <v/>
      </c>
      <c r="B626" s="34"/>
      <c r="E626" s="35"/>
      <c r="F626" s="261"/>
      <c r="G626" s="255"/>
      <c r="H626" s="923"/>
      <c r="I626" s="923"/>
      <c r="J626" s="923"/>
      <c r="K626" s="923"/>
      <c r="L626" s="923"/>
      <c r="M626" s="923"/>
      <c r="N626" s="923"/>
      <c r="O626" s="923"/>
      <c r="P626" s="923"/>
      <c r="Q626" s="923"/>
      <c r="R626" s="923"/>
      <c r="S626" s="923"/>
      <c r="T626" s="923"/>
      <c r="U626" s="923"/>
      <c r="V626" s="923"/>
      <c r="W626" s="923"/>
      <c r="X626" s="923"/>
      <c r="Y626" s="923"/>
      <c r="Z626" s="923"/>
      <c r="AA626" s="923"/>
      <c r="AB626" s="923"/>
      <c r="AC626" s="923"/>
      <c r="AD626" s="923"/>
      <c r="AE626" s="255"/>
      <c r="AF626" s="256"/>
      <c r="AG626" s="265"/>
      <c r="AH626" s="246"/>
      <c r="AI626" s="246"/>
      <c r="AJ626" s="246"/>
      <c r="AK626" s="262"/>
      <c r="AL626" s="482"/>
      <c r="AM626" s="483"/>
      <c r="AN626" s="483"/>
      <c r="AO626" s="483"/>
      <c r="AP626" s="483"/>
      <c r="AQ626" s="484"/>
      <c r="AR626" s="452"/>
    </row>
    <row r="627" spans="1:44" ht="17.25" customHeight="1" x14ac:dyDescent="0.65">
      <c r="A627" s="12" t="str">
        <f t="shared" si="10"/>
        <v/>
      </c>
      <c r="B627" s="34"/>
      <c r="E627" s="35"/>
      <c r="F627" s="261"/>
      <c r="G627" s="255"/>
      <c r="H627" s="255"/>
      <c r="I627" s="255"/>
      <c r="J627" s="255"/>
      <c r="K627" s="255"/>
      <c r="L627" s="255"/>
      <c r="M627" s="255"/>
      <c r="N627" s="255"/>
      <c r="O627" s="255"/>
      <c r="P627" s="255"/>
      <c r="Q627" s="255"/>
      <c r="R627" s="255"/>
      <c r="S627" s="255"/>
      <c r="T627" s="255"/>
      <c r="U627" s="255"/>
      <c r="V627" s="255"/>
      <c r="W627" s="255"/>
      <c r="X627" s="255"/>
      <c r="Y627" s="255"/>
      <c r="Z627" s="255"/>
      <c r="AA627" s="255"/>
      <c r="AB627" s="255"/>
      <c r="AC627" s="255"/>
      <c r="AD627" s="255"/>
      <c r="AE627" s="255"/>
      <c r="AF627" s="256"/>
      <c r="AG627" s="265"/>
      <c r="AH627" s="246"/>
      <c r="AI627" s="246"/>
      <c r="AJ627" s="246"/>
      <c r="AK627" s="262"/>
      <c r="AL627" s="323"/>
      <c r="AM627" s="324"/>
      <c r="AN627" s="324"/>
      <c r="AO627" s="324"/>
      <c r="AP627" s="324"/>
      <c r="AQ627" s="325"/>
      <c r="AR627" s="41"/>
    </row>
    <row r="628" spans="1:44" ht="17.25" customHeight="1" x14ac:dyDescent="0.65">
      <c r="B628" s="34"/>
      <c r="E628" s="35"/>
      <c r="F628" s="261"/>
      <c r="G628" s="255"/>
      <c r="H628" s="810" t="s">
        <v>1084</v>
      </c>
      <c r="I628" s="810"/>
      <c r="J628" s="810"/>
      <c r="K628" s="810"/>
      <c r="L628" s="810"/>
      <c r="M628" s="810"/>
      <c r="N628" s="810"/>
      <c r="O628" s="810"/>
      <c r="P628" s="810"/>
      <c r="Q628" s="810"/>
      <c r="R628" s="810"/>
      <c r="S628" s="810"/>
      <c r="T628" s="810"/>
      <c r="U628" s="810"/>
      <c r="V628" s="810"/>
      <c r="W628" s="810"/>
      <c r="X628" s="810"/>
      <c r="Y628" s="810"/>
      <c r="Z628" s="810"/>
      <c r="AA628" s="810"/>
      <c r="AB628" s="810"/>
      <c r="AC628" s="810"/>
      <c r="AD628" s="810"/>
      <c r="AE628" s="255"/>
      <c r="AF628" s="256"/>
      <c r="AG628" s="265"/>
      <c r="AH628" s="246"/>
      <c r="AI628" s="246"/>
      <c r="AJ628" s="246"/>
      <c r="AK628" s="262"/>
      <c r="AL628" s="482" t="s">
        <v>993</v>
      </c>
      <c r="AM628" s="483"/>
      <c r="AN628" s="483"/>
      <c r="AO628" s="483"/>
      <c r="AP628" s="483"/>
      <c r="AQ628" s="484"/>
      <c r="AR628" s="41"/>
    </row>
    <row r="629" spans="1:44" ht="17.25" customHeight="1" x14ac:dyDescent="0.65">
      <c r="B629" s="34"/>
      <c r="E629" s="35"/>
      <c r="F629" s="261"/>
      <c r="G629" s="255"/>
      <c r="H629" s="810"/>
      <c r="I629" s="810"/>
      <c r="J629" s="810"/>
      <c r="K629" s="810"/>
      <c r="L629" s="810"/>
      <c r="M629" s="810"/>
      <c r="N629" s="810"/>
      <c r="O629" s="810"/>
      <c r="P629" s="810"/>
      <c r="Q629" s="810"/>
      <c r="R629" s="810"/>
      <c r="S629" s="810"/>
      <c r="T629" s="810"/>
      <c r="U629" s="810"/>
      <c r="V629" s="810"/>
      <c r="W629" s="810"/>
      <c r="X629" s="810"/>
      <c r="Y629" s="810"/>
      <c r="Z629" s="810"/>
      <c r="AA629" s="810"/>
      <c r="AB629" s="810"/>
      <c r="AC629" s="810"/>
      <c r="AD629" s="810"/>
      <c r="AE629" s="255"/>
      <c r="AF629" s="256"/>
      <c r="AG629" s="265"/>
      <c r="AH629" s="246"/>
      <c r="AI629" s="246"/>
      <c r="AJ629" s="246"/>
      <c r="AK629" s="262"/>
      <c r="AL629" s="482"/>
      <c r="AM629" s="483"/>
      <c r="AN629" s="483"/>
      <c r="AO629" s="483"/>
      <c r="AP629" s="483"/>
      <c r="AQ629" s="484"/>
      <c r="AR629" s="41"/>
    </row>
    <row r="630" spans="1:44" ht="17.25" customHeight="1" x14ac:dyDescent="0.65">
      <c r="B630" s="34"/>
      <c r="E630" s="35"/>
      <c r="F630" s="261"/>
      <c r="G630" s="255"/>
      <c r="H630" s="810"/>
      <c r="I630" s="810"/>
      <c r="J630" s="810"/>
      <c r="K630" s="810"/>
      <c r="L630" s="810"/>
      <c r="M630" s="810"/>
      <c r="N630" s="810"/>
      <c r="O630" s="810"/>
      <c r="P630" s="810"/>
      <c r="Q630" s="810"/>
      <c r="R630" s="810"/>
      <c r="S630" s="810"/>
      <c r="T630" s="810"/>
      <c r="U630" s="810"/>
      <c r="V630" s="810"/>
      <c r="W630" s="810"/>
      <c r="X630" s="810"/>
      <c r="Y630" s="810"/>
      <c r="Z630" s="810"/>
      <c r="AA630" s="810"/>
      <c r="AB630" s="810"/>
      <c r="AC630" s="810"/>
      <c r="AD630" s="810"/>
      <c r="AE630" s="255"/>
      <c r="AF630" s="256"/>
      <c r="AG630" s="265"/>
      <c r="AH630" s="246"/>
      <c r="AI630" s="246"/>
      <c r="AJ630" s="246"/>
      <c r="AK630" s="262"/>
      <c r="AL630" s="482"/>
      <c r="AM630" s="483"/>
      <c r="AN630" s="483"/>
      <c r="AO630" s="483"/>
      <c r="AP630" s="483"/>
      <c r="AQ630" s="484"/>
      <c r="AR630" s="41"/>
    </row>
    <row r="631" spans="1:44" ht="17.25" customHeight="1" x14ac:dyDescent="0.65">
      <c r="B631" s="34"/>
      <c r="E631" s="35"/>
      <c r="F631" s="261"/>
      <c r="G631" s="255"/>
      <c r="H631" s="807"/>
      <c r="I631" s="807"/>
      <c r="J631" s="807"/>
      <c r="K631" s="807"/>
      <c r="L631" s="807"/>
      <c r="M631" s="807"/>
      <c r="N631" s="807"/>
      <c r="O631" s="807"/>
      <c r="P631" s="807"/>
      <c r="Q631" s="807"/>
      <c r="R631" s="807"/>
      <c r="S631" s="807"/>
      <c r="T631" s="807"/>
      <c r="U631" s="807"/>
      <c r="V631" s="807"/>
      <c r="W631" s="807"/>
      <c r="X631" s="807"/>
      <c r="Y631" s="807"/>
      <c r="Z631" s="807"/>
      <c r="AA631" s="807"/>
      <c r="AB631" s="807"/>
      <c r="AC631" s="807"/>
      <c r="AD631" s="807"/>
      <c r="AE631" s="255"/>
      <c r="AF631" s="256"/>
      <c r="AG631" s="265"/>
      <c r="AH631" s="246"/>
      <c r="AI631" s="246"/>
      <c r="AJ631" s="246"/>
      <c r="AK631" s="262"/>
      <c r="AL631" s="323"/>
      <c r="AM631" s="324"/>
      <c r="AN631" s="324"/>
      <c r="AO631" s="324"/>
      <c r="AP631" s="324"/>
      <c r="AQ631" s="325"/>
      <c r="AR631" s="41"/>
    </row>
    <row r="632" spans="1:44" ht="17.25" customHeight="1" x14ac:dyDescent="0.65">
      <c r="B632" s="34"/>
      <c r="E632" s="35"/>
      <c r="F632" s="261"/>
      <c r="G632" s="255"/>
      <c r="H632" s="807"/>
      <c r="I632" s="807"/>
      <c r="J632" s="807"/>
      <c r="K632" s="807"/>
      <c r="L632" s="807"/>
      <c r="M632" s="807"/>
      <c r="N632" s="807"/>
      <c r="O632" s="807"/>
      <c r="P632" s="807"/>
      <c r="Q632" s="807"/>
      <c r="R632" s="807"/>
      <c r="S632" s="807"/>
      <c r="T632" s="807"/>
      <c r="U632" s="807"/>
      <c r="V632" s="807"/>
      <c r="W632" s="807"/>
      <c r="X632" s="807"/>
      <c r="Y632" s="807"/>
      <c r="Z632" s="807"/>
      <c r="AA632" s="807"/>
      <c r="AB632" s="807"/>
      <c r="AC632" s="807"/>
      <c r="AD632" s="807"/>
      <c r="AE632" s="255"/>
      <c r="AF632" s="256"/>
      <c r="AG632" s="265"/>
      <c r="AH632" s="246"/>
      <c r="AI632" s="246"/>
      <c r="AJ632" s="246"/>
      <c r="AK632" s="262"/>
      <c r="AL632" s="323"/>
      <c r="AM632" s="324"/>
      <c r="AN632" s="324"/>
      <c r="AO632" s="324"/>
      <c r="AP632" s="324"/>
      <c r="AQ632" s="325"/>
      <c r="AR632" s="41"/>
    </row>
    <row r="633" spans="1:44" ht="17.25" customHeight="1" x14ac:dyDescent="0.65">
      <c r="B633" s="34"/>
      <c r="E633" s="35"/>
      <c r="F633" s="261"/>
      <c r="G633" s="255"/>
      <c r="H633" s="255"/>
      <c r="I633" s="255"/>
      <c r="J633" s="255"/>
      <c r="K633" s="255"/>
      <c r="L633" s="255"/>
      <c r="M633" s="255"/>
      <c r="N633" s="255"/>
      <c r="O633" s="255"/>
      <c r="P633" s="255"/>
      <c r="Q633" s="255"/>
      <c r="R633" s="255"/>
      <c r="S633" s="255"/>
      <c r="T633" s="255"/>
      <c r="U633" s="255"/>
      <c r="V633" s="255"/>
      <c r="W633" s="255"/>
      <c r="X633" s="255"/>
      <c r="Y633" s="255"/>
      <c r="Z633" s="255"/>
      <c r="AA633" s="255"/>
      <c r="AB633" s="255"/>
      <c r="AC633" s="255"/>
      <c r="AD633" s="255"/>
      <c r="AE633" s="255"/>
      <c r="AF633" s="256"/>
      <c r="AG633" s="265"/>
      <c r="AH633" s="246"/>
      <c r="AI633" s="246"/>
      <c r="AJ633" s="246"/>
      <c r="AK633" s="262"/>
      <c r="AL633" s="323"/>
      <c r="AM633" s="324"/>
      <c r="AN633" s="324"/>
      <c r="AO633" s="324"/>
      <c r="AP633" s="324"/>
      <c r="AQ633" s="325"/>
      <c r="AR633" s="41"/>
    </row>
    <row r="634" spans="1:44" ht="27.75" customHeight="1" x14ac:dyDescent="0.65">
      <c r="A634" s="12">
        <f t="shared" si="10"/>
        <v>112</v>
      </c>
      <c r="B634" s="34"/>
      <c r="E634" s="35"/>
      <c r="F634" s="261"/>
      <c r="G634" s="255"/>
      <c r="H634" s="660" t="s">
        <v>155</v>
      </c>
      <c r="I634" s="660"/>
      <c r="J634" s="660"/>
      <c r="K634" s="660"/>
      <c r="L634" s="660"/>
      <c r="M634" s="660"/>
      <c r="N634" s="660"/>
      <c r="O634" s="660"/>
      <c r="P634" s="660"/>
      <c r="Q634" s="660"/>
      <c r="R634" s="660"/>
      <c r="S634" s="660"/>
      <c r="T634" s="660"/>
      <c r="U634" s="660"/>
      <c r="V634" s="660"/>
      <c r="W634" s="660"/>
      <c r="X634" s="660"/>
      <c r="Y634" s="660"/>
      <c r="Z634" s="660"/>
      <c r="AA634" s="660"/>
      <c r="AB634" s="660"/>
      <c r="AC634" s="660"/>
      <c r="AD634" s="660"/>
      <c r="AE634" s="255"/>
      <c r="AF634" s="256"/>
      <c r="AG634" s="265">
        <v>112</v>
      </c>
      <c r="AH634" s="509" t="s">
        <v>20</v>
      </c>
      <c r="AI634" s="510"/>
      <c r="AJ634" s="511"/>
      <c r="AK634" s="262"/>
      <c r="AL634" s="482" t="s">
        <v>1033</v>
      </c>
      <c r="AM634" s="483"/>
      <c r="AN634" s="483"/>
      <c r="AO634" s="483"/>
      <c r="AP634" s="483"/>
      <c r="AQ634" s="484"/>
      <c r="AR634" s="452">
        <f>VLOOKUP(AH634,$CD$6:$CE$11,2,FALSE)</f>
        <v>0</v>
      </c>
    </row>
    <row r="635" spans="1:44" ht="27.75" customHeight="1" x14ac:dyDescent="0.65">
      <c r="A635" s="12" t="str">
        <f t="shared" si="10"/>
        <v/>
      </c>
      <c r="B635" s="34"/>
      <c r="E635" s="35"/>
      <c r="F635" s="261"/>
      <c r="G635" s="255"/>
      <c r="H635" s="660"/>
      <c r="I635" s="660"/>
      <c r="J635" s="660"/>
      <c r="K635" s="660"/>
      <c r="L635" s="660"/>
      <c r="M635" s="660"/>
      <c r="N635" s="660"/>
      <c r="O635" s="660"/>
      <c r="P635" s="660"/>
      <c r="Q635" s="660"/>
      <c r="R635" s="660"/>
      <c r="S635" s="660"/>
      <c r="T635" s="660"/>
      <c r="U635" s="660"/>
      <c r="V635" s="660"/>
      <c r="W635" s="660"/>
      <c r="X635" s="660"/>
      <c r="Y635" s="660"/>
      <c r="Z635" s="660"/>
      <c r="AA635" s="660"/>
      <c r="AB635" s="660"/>
      <c r="AC635" s="660"/>
      <c r="AD635" s="660"/>
      <c r="AE635" s="255"/>
      <c r="AF635" s="256"/>
      <c r="AG635" s="265"/>
      <c r="AH635" s="246"/>
      <c r="AI635" s="246"/>
      <c r="AJ635" s="246"/>
      <c r="AK635" s="262"/>
      <c r="AL635" s="482"/>
      <c r="AM635" s="483"/>
      <c r="AN635" s="483"/>
      <c r="AO635" s="483"/>
      <c r="AP635" s="483"/>
      <c r="AQ635" s="484"/>
      <c r="AR635" s="452"/>
    </row>
    <row r="636" spans="1:44" ht="27.75" customHeight="1" x14ac:dyDescent="0.65">
      <c r="A636" s="12" t="str">
        <f t="shared" si="10"/>
        <v/>
      </c>
      <c r="B636" s="34"/>
      <c r="E636" s="35"/>
      <c r="F636" s="261"/>
      <c r="G636" s="255"/>
      <c r="H636" s="660"/>
      <c r="I636" s="660"/>
      <c r="J636" s="660"/>
      <c r="K636" s="660"/>
      <c r="L636" s="660"/>
      <c r="M636" s="660"/>
      <c r="N636" s="660"/>
      <c r="O636" s="660"/>
      <c r="P636" s="660"/>
      <c r="Q636" s="660"/>
      <c r="R636" s="660"/>
      <c r="S636" s="660"/>
      <c r="T636" s="660"/>
      <c r="U636" s="660"/>
      <c r="V636" s="660"/>
      <c r="W636" s="660"/>
      <c r="X636" s="660"/>
      <c r="Y636" s="660"/>
      <c r="Z636" s="660"/>
      <c r="AA636" s="660"/>
      <c r="AB636" s="660"/>
      <c r="AC636" s="660"/>
      <c r="AD636" s="660"/>
      <c r="AE636" s="255"/>
      <c r="AF636" s="256"/>
      <c r="AG636" s="265"/>
      <c r="AH636" s="246"/>
      <c r="AI636" s="246"/>
      <c r="AJ636" s="246"/>
      <c r="AK636" s="262"/>
      <c r="AL636" s="329"/>
      <c r="AM636" s="330"/>
      <c r="AN636" s="330"/>
      <c r="AO636" s="330"/>
      <c r="AP636" s="330"/>
      <c r="AQ636" s="331"/>
      <c r="AR636" s="41"/>
    </row>
    <row r="637" spans="1:44" ht="17.25" customHeight="1" x14ac:dyDescent="0.65">
      <c r="A637" s="12" t="str">
        <f t="shared" si="10"/>
        <v/>
      </c>
      <c r="B637" s="34"/>
      <c r="E637" s="35"/>
      <c r="F637" s="261"/>
      <c r="G637" s="255"/>
      <c r="H637" s="306"/>
      <c r="I637" s="306"/>
      <c r="J637" s="306"/>
      <c r="K637" s="306"/>
      <c r="L637" s="306"/>
      <c r="M637" s="306"/>
      <c r="N637" s="306"/>
      <c r="O637" s="306"/>
      <c r="P637" s="306"/>
      <c r="Q637" s="306"/>
      <c r="R637" s="306"/>
      <c r="S637" s="306"/>
      <c r="T637" s="306"/>
      <c r="U637" s="306"/>
      <c r="V637" s="306"/>
      <c r="W637" s="306"/>
      <c r="X637" s="306"/>
      <c r="Y637" s="306"/>
      <c r="Z637" s="306"/>
      <c r="AA637" s="306"/>
      <c r="AB637" s="306"/>
      <c r="AC637" s="306"/>
      <c r="AD637" s="306"/>
      <c r="AE637" s="255"/>
      <c r="AF637" s="256"/>
      <c r="AG637" s="265"/>
      <c r="AH637" s="246"/>
      <c r="AI637" s="246"/>
      <c r="AJ637" s="246"/>
      <c r="AK637" s="262"/>
      <c r="AL637" s="323"/>
      <c r="AM637" s="324"/>
      <c r="AN637" s="324"/>
      <c r="AO637" s="324"/>
      <c r="AP637" s="324"/>
      <c r="AQ637" s="325"/>
      <c r="AR637" s="41"/>
    </row>
    <row r="638" spans="1:44" ht="27.75" customHeight="1" x14ac:dyDescent="0.65">
      <c r="A638" s="12">
        <f t="shared" si="10"/>
        <v>113</v>
      </c>
      <c r="B638" s="34"/>
      <c r="E638" s="35"/>
      <c r="F638" s="261"/>
      <c r="G638" s="255"/>
      <c r="H638" s="660" t="s">
        <v>156</v>
      </c>
      <c r="I638" s="660"/>
      <c r="J638" s="660"/>
      <c r="K638" s="660"/>
      <c r="L638" s="660"/>
      <c r="M638" s="660"/>
      <c r="N638" s="660"/>
      <c r="O638" s="660"/>
      <c r="P638" s="660"/>
      <c r="Q638" s="660"/>
      <c r="R638" s="660"/>
      <c r="S638" s="660"/>
      <c r="T638" s="660"/>
      <c r="U638" s="660"/>
      <c r="V638" s="660"/>
      <c r="W638" s="660"/>
      <c r="X638" s="660"/>
      <c r="Y638" s="660"/>
      <c r="Z638" s="660"/>
      <c r="AA638" s="660"/>
      <c r="AB638" s="660"/>
      <c r="AC638" s="660"/>
      <c r="AD638" s="660"/>
      <c r="AE638" s="255"/>
      <c r="AF638" s="256"/>
      <c r="AG638" s="265">
        <v>113</v>
      </c>
      <c r="AH638" s="509" t="s">
        <v>20</v>
      </c>
      <c r="AI638" s="510"/>
      <c r="AJ638" s="511"/>
      <c r="AK638" s="262"/>
      <c r="AL638" s="482" t="s">
        <v>641</v>
      </c>
      <c r="AM638" s="483"/>
      <c r="AN638" s="483"/>
      <c r="AO638" s="483"/>
      <c r="AP638" s="483"/>
      <c r="AQ638" s="484"/>
      <c r="AR638" s="452">
        <f>VLOOKUP(AH638,$CD$6:$CE$11,2,FALSE)</f>
        <v>0</v>
      </c>
    </row>
    <row r="639" spans="1:44" ht="27.75" customHeight="1" x14ac:dyDescent="0.65">
      <c r="A639" s="12" t="str">
        <f t="shared" si="10"/>
        <v/>
      </c>
      <c r="B639" s="34"/>
      <c r="E639" s="35"/>
      <c r="F639" s="261"/>
      <c r="G639" s="255"/>
      <c r="H639" s="660"/>
      <c r="I639" s="660"/>
      <c r="J639" s="660"/>
      <c r="K639" s="660"/>
      <c r="L639" s="660"/>
      <c r="M639" s="660"/>
      <c r="N639" s="660"/>
      <c r="O639" s="660"/>
      <c r="P639" s="660"/>
      <c r="Q639" s="660"/>
      <c r="R639" s="660"/>
      <c r="S639" s="660"/>
      <c r="T639" s="660"/>
      <c r="U639" s="660"/>
      <c r="V639" s="660"/>
      <c r="W639" s="660"/>
      <c r="X639" s="660"/>
      <c r="Y639" s="660"/>
      <c r="Z639" s="660"/>
      <c r="AA639" s="660"/>
      <c r="AB639" s="660"/>
      <c r="AC639" s="660"/>
      <c r="AD639" s="660"/>
      <c r="AE639" s="255"/>
      <c r="AF639" s="256"/>
      <c r="AG639" s="265"/>
      <c r="AH639" s="246"/>
      <c r="AI639" s="246"/>
      <c r="AJ639" s="246"/>
      <c r="AK639" s="262"/>
      <c r="AL639" s="482"/>
      <c r="AM639" s="483"/>
      <c r="AN639" s="483"/>
      <c r="AO639" s="483"/>
      <c r="AP639" s="483"/>
      <c r="AQ639" s="484"/>
      <c r="AR639" s="452"/>
    </row>
    <row r="640" spans="1:44" ht="17.25" customHeight="1" thickBot="1" x14ac:dyDescent="0.7">
      <c r="A640" s="12" t="str">
        <f t="shared" si="10"/>
        <v/>
      </c>
      <c r="B640" s="34"/>
      <c r="E640" s="35"/>
      <c r="F640" s="261"/>
      <c r="G640" s="255"/>
      <c r="H640" s="306"/>
      <c r="I640" s="306"/>
      <c r="J640" s="306"/>
      <c r="K640" s="306"/>
      <c r="L640" s="306"/>
      <c r="M640" s="306"/>
      <c r="N640" s="306"/>
      <c r="O640" s="306"/>
      <c r="P640" s="306"/>
      <c r="Q640" s="306"/>
      <c r="R640" s="306"/>
      <c r="S640" s="306"/>
      <c r="T640" s="306"/>
      <c r="U640" s="306"/>
      <c r="V640" s="306"/>
      <c r="W640" s="306"/>
      <c r="X640" s="306"/>
      <c r="Y640" s="306"/>
      <c r="Z640" s="306"/>
      <c r="AA640" s="306"/>
      <c r="AB640" s="306"/>
      <c r="AC640" s="306"/>
      <c r="AD640" s="306"/>
      <c r="AE640" s="255"/>
      <c r="AF640" s="256"/>
      <c r="AG640" s="265"/>
      <c r="AH640" s="246"/>
      <c r="AI640" s="246"/>
      <c r="AJ640" s="246"/>
      <c r="AK640" s="262"/>
      <c r="AL640" s="323"/>
      <c r="AM640" s="324"/>
      <c r="AN640" s="324"/>
      <c r="AO640" s="324"/>
      <c r="AP640" s="324"/>
      <c r="AQ640" s="325"/>
      <c r="AR640" s="41"/>
    </row>
    <row r="641" spans="1:44" ht="27.75" customHeight="1" x14ac:dyDescent="0.65">
      <c r="A641" s="12" t="str">
        <f t="shared" si="10"/>
        <v/>
      </c>
      <c r="B641" s="34"/>
      <c r="E641" s="35"/>
      <c r="F641" s="261"/>
      <c r="G641" s="255"/>
      <c r="H641" s="338" t="s">
        <v>87</v>
      </c>
      <c r="I641" s="865" t="s">
        <v>157</v>
      </c>
      <c r="J641" s="865"/>
      <c r="K641" s="865"/>
      <c r="L641" s="865"/>
      <c r="M641" s="865"/>
      <c r="N641" s="865"/>
      <c r="O641" s="865"/>
      <c r="P641" s="865"/>
      <c r="Q641" s="865"/>
      <c r="R641" s="865"/>
      <c r="S641" s="865"/>
      <c r="T641" s="865"/>
      <c r="U641" s="865"/>
      <c r="V641" s="865"/>
      <c r="W641" s="865"/>
      <c r="X641" s="865"/>
      <c r="Y641" s="865"/>
      <c r="Z641" s="865"/>
      <c r="AA641" s="865"/>
      <c r="AB641" s="865"/>
      <c r="AC641" s="865"/>
      <c r="AD641" s="866"/>
      <c r="AE641" s="255"/>
      <c r="AF641" s="256"/>
      <c r="AG641" s="265"/>
      <c r="AH641" s="246"/>
      <c r="AI641" s="246"/>
      <c r="AJ641" s="246"/>
      <c r="AK641" s="262"/>
      <c r="AL641" s="323"/>
      <c r="AM641" s="324"/>
      <c r="AN641" s="324"/>
      <c r="AO641" s="324"/>
      <c r="AP641" s="324"/>
      <c r="AQ641" s="325"/>
      <c r="AR641" s="41"/>
    </row>
    <row r="642" spans="1:44" ht="27.75" customHeight="1" x14ac:dyDescent="0.65">
      <c r="A642" s="12" t="str">
        <f t="shared" si="10"/>
        <v/>
      </c>
      <c r="B642" s="34"/>
      <c r="E642" s="35"/>
      <c r="F642" s="261"/>
      <c r="G642" s="255"/>
      <c r="H642" s="310" t="s">
        <v>88</v>
      </c>
      <c r="I642" s="553" t="s">
        <v>158</v>
      </c>
      <c r="J642" s="553"/>
      <c r="K642" s="553"/>
      <c r="L642" s="553"/>
      <c r="M642" s="553"/>
      <c r="N642" s="553"/>
      <c r="O642" s="553"/>
      <c r="P642" s="553"/>
      <c r="Q642" s="553"/>
      <c r="R642" s="553"/>
      <c r="S642" s="553"/>
      <c r="T642" s="553"/>
      <c r="U642" s="553"/>
      <c r="V642" s="553"/>
      <c r="W642" s="553"/>
      <c r="X642" s="553"/>
      <c r="Y642" s="553"/>
      <c r="Z642" s="553"/>
      <c r="AA642" s="553"/>
      <c r="AB642" s="553"/>
      <c r="AC642" s="553"/>
      <c r="AD642" s="564"/>
      <c r="AE642" s="255"/>
      <c r="AF642" s="256"/>
      <c r="AG642" s="265"/>
      <c r="AH642" s="246"/>
      <c r="AI642" s="246"/>
      <c r="AJ642" s="246"/>
      <c r="AK642" s="262"/>
      <c r="AL642" s="323"/>
      <c r="AM642" s="324"/>
      <c r="AN642" s="324"/>
      <c r="AO642" s="324"/>
      <c r="AP642" s="324"/>
      <c r="AQ642" s="325"/>
      <c r="AR642" s="41"/>
    </row>
    <row r="643" spans="1:44" ht="27.75" customHeight="1" thickBot="1" x14ac:dyDescent="0.7">
      <c r="A643" s="12" t="str">
        <f t="shared" si="10"/>
        <v/>
      </c>
      <c r="B643" s="34"/>
      <c r="E643" s="35"/>
      <c r="F643" s="261"/>
      <c r="G643" s="255"/>
      <c r="H643" s="335" t="s">
        <v>107</v>
      </c>
      <c r="I643" s="933" t="s">
        <v>1085</v>
      </c>
      <c r="J643" s="933"/>
      <c r="K643" s="933"/>
      <c r="L643" s="933"/>
      <c r="M643" s="933"/>
      <c r="N643" s="933"/>
      <c r="O643" s="933"/>
      <c r="P643" s="933"/>
      <c r="Q643" s="933"/>
      <c r="R643" s="933"/>
      <c r="S643" s="933"/>
      <c r="T643" s="933"/>
      <c r="U643" s="933"/>
      <c r="V643" s="933"/>
      <c r="W643" s="933"/>
      <c r="X643" s="933"/>
      <c r="Y643" s="933"/>
      <c r="Z643" s="933"/>
      <c r="AA643" s="933"/>
      <c r="AB643" s="933"/>
      <c r="AC643" s="933"/>
      <c r="AD643" s="934"/>
      <c r="AE643" s="255"/>
      <c r="AF643" s="256"/>
      <c r="AG643" s="265"/>
      <c r="AH643" s="246"/>
      <c r="AI643" s="246"/>
      <c r="AJ643" s="246"/>
      <c r="AK643" s="262"/>
      <c r="AL643" s="323"/>
      <c r="AM643" s="324"/>
      <c r="AN643" s="324"/>
      <c r="AO643" s="324"/>
      <c r="AP643" s="324"/>
      <c r="AQ643" s="325"/>
      <c r="AR643" s="41"/>
    </row>
    <row r="644" spans="1:44" ht="17.25" customHeight="1" thickBot="1" x14ac:dyDescent="0.7">
      <c r="A644" s="12" t="str">
        <f t="shared" si="10"/>
        <v/>
      </c>
      <c r="B644" s="34"/>
      <c r="E644" s="35"/>
      <c r="F644" s="261"/>
      <c r="G644" s="255"/>
      <c r="H644" s="306"/>
      <c r="I644" s="306"/>
      <c r="J644" s="306"/>
      <c r="K644" s="306"/>
      <c r="L644" s="306"/>
      <c r="M644" s="306"/>
      <c r="N644" s="306"/>
      <c r="O644" s="306"/>
      <c r="P644" s="306"/>
      <c r="Q644" s="306"/>
      <c r="R644" s="306"/>
      <c r="S644" s="306"/>
      <c r="T644" s="306"/>
      <c r="U644" s="306"/>
      <c r="V644" s="306"/>
      <c r="W644" s="306"/>
      <c r="X644" s="306"/>
      <c r="Y644" s="306"/>
      <c r="Z644" s="306"/>
      <c r="AA644" s="306"/>
      <c r="AB644" s="306"/>
      <c r="AC644" s="306"/>
      <c r="AD644" s="306"/>
      <c r="AE644" s="255"/>
      <c r="AF644" s="256"/>
      <c r="AG644" s="265"/>
      <c r="AH644" s="246"/>
      <c r="AI644" s="246"/>
      <c r="AJ644" s="246"/>
      <c r="AK644" s="262"/>
      <c r="AL644" s="323"/>
      <c r="AM644" s="324"/>
      <c r="AN644" s="324"/>
      <c r="AO644" s="324"/>
      <c r="AP644" s="324"/>
      <c r="AQ644" s="325"/>
      <c r="AR644" s="41"/>
    </row>
    <row r="645" spans="1:44" ht="27.75" customHeight="1" x14ac:dyDescent="0.65">
      <c r="A645" s="12" t="str">
        <f t="shared" si="10"/>
        <v/>
      </c>
      <c r="B645" s="34"/>
      <c r="E645" s="35"/>
      <c r="F645" s="261"/>
      <c r="G645" s="255"/>
      <c r="H645" s="871" t="s">
        <v>159</v>
      </c>
      <c r="I645" s="865"/>
      <c r="J645" s="865"/>
      <c r="K645" s="865"/>
      <c r="L645" s="865"/>
      <c r="M645" s="865"/>
      <c r="N645" s="865"/>
      <c r="O645" s="865"/>
      <c r="P645" s="865"/>
      <c r="Q645" s="865"/>
      <c r="R645" s="865"/>
      <c r="S645" s="865"/>
      <c r="T645" s="865"/>
      <c r="U645" s="865"/>
      <c r="V645" s="865"/>
      <c r="W645" s="865"/>
      <c r="X645" s="865"/>
      <c r="Y645" s="865"/>
      <c r="Z645" s="865"/>
      <c r="AA645" s="865"/>
      <c r="AB645" s="865"/>
      <c r="AC645" s="865"/>
      <c r="AD645" s="866"/>
      <c r="AE645" s="255"/>
      <c r="AF645" s="256"/>
      <c r="AG645" s="265"/>
      <c r="AH645" s="246"/>
      <c r="AI645" s="246"/>
      <c r="AJ645" s="246"/>
      <c r="AK645" s="262"/>
      <c r="AL645" s="323"/>
      <c r="AM645" s="324"/>
      <c r="AN645" s="324"/>
      <c r="AO645" s="324"/>
      <c r="AP645" s="324"/>
      <c r="AQ645" s="325"/>
      <c r="AR645" s="41"/>
    </row>
    <row r="646" spans="1:44" ht="27.75" customHeight="1" x14ac:dyDescent="0.65">
      <c r="A646" s="12" t="str">
        <f t="shared" si="10"/>
        <v/>
      </c>
      <c r="B646" s="34"/>
      <c r="E646" s="35"/>
      <c r="F646" s="261"/>
      <c r="G646" s="255"/>
      <c r="H646" s="935" t="s">
        <v>1086</v>
      </c>
      <c r="I646" s="936"/>
      <c r="J646" s="936"/>
      <c r="K646" s="936"/>
      <c r="L646" s="936"/>
      <c r="M646" s="936"/>
      <c r="N646" s="936"/>
      <c r="O646" s="936"/>
      <c r="P646" s="936"/>
      <c r="Q646" s="936"/>
      <c r="R646" s="936"/>
      <c r="S646" s="936"/>
      <c r="T646" s="936"/>
      <c r="U646" s="936"/>
      <c r="V646" s="936"/>
      <c r="W646" s="936"/>
      <c r="X646" s="936"/>
      <c r="Y646" s="936"/>
      <c r="Z646" s="936"/>
      <c r="AA646" s="936"/>
      <c r="AB646" s="936"/>
      <c r="AC646" s="936"/>
      <c r="AD646" s="937"/>
      <c r="AE646" s="255"/>
      <c r="AF646" s="256"/>
      <c r="AG646" s="265"/>
      <c r="AH646" s="246"/>
      <c r="AI646" s="246"/>
      <c r="AJ646" s="246"/>
      <c r="AK646" s="262"/>
      <c r="AL646" s="323"/>
      <c r="AM646" s="324"/>
      <c r="AN646" s="324"/>
      <c r="AO646" s="324"/>
      <c r="AP646" s="324"/>
      <c r="AQ646" s="325"/>
      <c r="AR646" s="41"/>
    </row>
    <row r="647" spans="1:44" ht="27.75" customHeight="1" x14ac:dyDescent="0.65">
      <c r="A647" s="12" t="str">
        <f t="shared" si="10"/>
        <v/>
      </c>
      <c r="B647" s="34"/>
      <c r="E647" s="35"/>
      <c r="F647" s="261"/>
      <c r="G647" s="255"/>
      <c r="H647" s="935"/>
      <c r="I647" s="936"/>
      <c r="J647" s="936"/>
      <c r="K647" s="936"/>
      <c r="L647" s="936"/>
      <c r="M647" s="936"/>
      <c r="N647" s="936"/>
      <c r="O647" s="936"/>
      <c r="P647" s="936"/>
      <c r="Q647" s="936"/>
      <c r="R647" s="936"/>
      <c r="S647" s="936"/>
      <c r="T647" s="936"/>
      <c r="U647" s="936"/>
      <c r="V647" s="936"/>
      <c r="W647" s="936"/>
      <c r="X647" s="936"/>
      <c r="Y647" s="936"/>
      <c r="Z647" s="936"/>
      <c r="AA647" s="936"/>
      <c r="AB647" s="936"/>
      <c r="AC647" s="936"/>
      <c r="AD647" s="937"/>
      <c r="AE647" s="255"/>
      <c r="AF647" s="256"/>
      <c r="AG647" s="265"/>
      <c r="AH647" s="246"/>
      <c r="AI647" s="246"/>
      <c r="AJ647" s="246"/>
      <c r="AK647" s="262"/>
      <c r="AL647" s="323"/>
      <c r="AM647" s="324"/>
      <c r="AN647" s="324"/>
      <c r="AO647" s="324"/>
      <c r="AP647" s="324"/>
      <c r="AQ647" s="325"/>
      <c r="AR647" s="41"/>
    </row>
    <row r="648" spans="1:44" ht="27.75" customHeight="1" x14ac:dyDescent="0.65">
      <c r="A648" s="12" t="str">
        <f t="shared" si="10"/>
        <v/>
      </c>
      <c r="B648" s="34"/>
      <c r="E648" s="35"/>
      <c r="F648" s="261"/>
      <c r="G648" s="255"/>
      <c r="H648" s="525" t="s">
        <v>1087</v>
      </c>
      <c r="I648" s="526"/>
      <c r="J648" s="526"/>
      <c r="K648" s="526"/>
      <c r="L648" s="526"/>
      <c r="M648" s="526"/>
      <c r="N648" s="526"/>
      <c r="O648" s="526"/>
      <c r="P648" s="526"/>
      <c r="Q648" s="526"/>
      <c r="R648" s="526"/>
      <c r="S648" s="526"/>
      <c r="T648" s="526"/>
      <c r="U648" s="526"/>
      <c r="V648" s="526"/>
      <c r="W648" s="526"/>
      <c r="X648" s="526"/>
      <c r="Y648" s="526"/>
      <c r="Z648" s="526"/>
      <c r="AA648" s="526"/>
      <c r="AB648" s="526"/>
      <c r="AC648" s="526"/>
      <c r="AD648" s="527"/>
      <c r="AE648" s="255"/>
      <c r="AF648" s="256"/>
      <c r="AG648" s="265"/>
      <c r="AH648" s="246"/>
      <c r="AI648" s="246"/>
      <c r="AJ648" s="246"/>
      <c r="AK648" s="262"/>
      <c r="AL648" s="323"/>
      <c r="AM648" s="324"/>
      <c r="AN648" s="324"/>
      <c r="AO648" s="324"/>
      <c r="AP648" s="324"/>
      <c r="AQ648" s="325"/>
      <c r="AR648" s="41"/>
    </row>
    <row r="649" spans="1:44" ht="27.75" customHeight="1" x14ac:dyDescent="0.65">
      <c r="A649" s="12" t="str">
        <f t="shared" si="10"/>
        <v/>
      </c>
      <c r="B649" s="34"/>
      <c r="E649" s="35"/>
      <c r="F649" s="261"/>
      <c r="G649" s="255"/>
      <c r="H649" s="525"/>
      <c r="I649" s="526"/>
      <c r="J649" s="526"/>
      <c r="K649" s="526"/>
      <c r="L649" s="526"/>
      <c r="M649" s="526"/>
      <c r="N649" s="526"/>
      <c r="O649" s="526"/>
      <c r="P649" s="526"/>
      <c r="Q649" s="526"/>
      <c r="R649" s="526"/>
      <c r="S649" s="526"/>
      <c r="T649" s="526"/>
      <c r="U649" s="526"/>
      <c r="V649" s="526"/>
      <c r="W649" s="526"/>
      <c r="X649" s="526"/>
      <c r="Y649" s="526"/>
      <c r="Z649" s="526"/>
      <c r="AA649" s="526"/>
      <c r="AB649" s="526"/>
      <c r="AC649" s="526"/>
      <c r="AD649" s="527"/>
      <c r="AE649" s="255"/>
      <c r="AF649" s="256"/>
      <c r="AG649" s="265"/>
      <c r="AH649" s="246"/>
      <c r="AI649" s="246"/>
      <c r="AJ649" s="246"/>
      <c r="AK649" s="262"/>
      <c r="AL649" s="323"/>
      <c r="AM649" s="324"/>
      <c r="AN649" s="324"/>
      <c r="AO649" s="324"/>
      <c r="AP649" s="324"/>
      <c r="AQ649" s="325"/>
      <c r="AR649" s="41"/>
    </row>
    <row r="650" spans="1:44" ht="27.75" customHeight="1" x14ac:dyDescent="0.65">
      <c r="A650" s="12" t="str">
        <f t="shared" si="10"/>
        <v/>
      </c>
      <c r="B650" s="34"/>
      <c r="E650" s="35"/>
      <c r="F650" s="261"/>
      <c r="G650" s="255"/>
      <c r="H650" s="528" t="s">
        <v>1043</v>
      </c>
      <c r="I650" s="529"/>
      <c r="J650" s="529"/>
      <c r="K650" s="529"/>
      <c r="L650" s="529"/>
      <c r="M650" s="529"/>
      <c r="N650" s="529"/>
      <c r="O650" s="529"/>
      <c r="P650" s="529"/>
      <c r="Q650" s="529"/>
      <c r="R650" s="529"/>
      <c r="S650" s="529"/>
      <c r="T650" s="529"/>
      <c r="U650" s="529"/>
      <c r="V650" s="529"/>
      <c r="W650" s="529"/>
      <c r="X650" s="529"/>
      <c r="Y650" s="529"/>
      <c r="Z650" s="529"/>
      <c r="AA650" s="529"/>
      <c r="AB650" s="529"/>
      <c r="AC650" s="529"/>
      <c r="AD650" s="530"/>
      <c r="AE650" s="255"/>
      <c r="AF650" s="256"/>
      <c r="AG650" s="265"/>
      <c r="AH650" s="246"/>
      <c r="AI650" s="246"/>
      <c r="AJ650" s="246"/>
      <c r="AK650" s="262"/>
      <c r="AL650" s="323"/>
      <c r="AM650" s="324"/>
      <c r="AN650" s="324"/>
      <c r="AO650" s="324"/>
      <c r="AP650" s="324"/>
      <c r="AQ650" s="325"/>
      <c r="AR650" s="41"/>
    </row>
    <row r="651" spans="1:44" ht="27.75" customHeight="1" thickBot="1" x14ac:dyDescent="0.7">
      <c r="A651" s="12" t="str">
        <f t="shared" si="10"/>
        <v/>
      </c>
      <c r="B651" s="34"/>
      <c r="E651" s="35"/>
      <c r="F651" s="261"/>
      <c r="G651" s="255"/>
      <c r="H651" s="531"/>
      <c r="I651" s="532"/>
      <c r="J651" s="532"/>
      <c r="K651" s="532"/>
      <c r="L651" s="532"/>
      <c r="M651" s="532"/>
      <c r="N651" s="532"/>
      <c r="O651" s="532"/>
      <c r="P651" s="532"/>
      <c r="Q651" s="532"/>
      <c r="R651" s="532"/>
      <c r="S651" s="532"/>
      <c r="T651" s="532"/>
      <c r="U651" s="532"/>
      <c r="V651" s="532"/>
      <c r="W651" s="532"/>
      <c r="X651" s="532"/>
      <c r="Y651" s="532"/>
      <c r="Z651" s="532"/>
      <c r="AA651" s="532"/>
      <c r="AB651" s="532"/>
      <c r="AC651" s="532"/>
      <c r="AD651" s="533"/>
      <c r="AE651" s="255"/>
      <c r="AF651" s="256"/>
      <c r="AG651" s="265"/>
      <c r="AH651" s="246"/>
      <c r="AI651" s="246"/>
      <c r="AJ651" s="246"/>
      <c r="AK651" s="262"/>
      <c r="AL651" s="323"/>
      <c r="AM651" s="324"/>
      <c r="AN651" s="324"/>
      <c r="AO651" s="324"/>
      <c r="AP651" s="324"/>
      <c r="AQ651" s="325"/>
      <c r="AR651" s="41"/>
    </row>
    <row r="652" spans="1:44" ht="17.25" customHeight="1" x14ac:dyDescent="0.65">
      <c r="A652" s="12" t="str">
        <f t="shared" si="10"/>
        <v/>
      </c>
      <c r="B652" s="34"/>
      <c r="E652" s="35"/>
      <c r="F652" s="261"/>
      <c r="G652" s="255"/>
      <c r="H652" s="306"/>
      <c r="I652" s="306"/>
      <c r="J652" s="306"/>
      <c r="K652" s="306"/>
      <c r="L652" s="306"/>
      <c r="M652" s="306"/>
      <c r="N652" s="306"/>
      <c r="O652" s="306"/>
      <c r="P652" s="306"/>
      <c r="Q652" s="306"/>
      <c r="R652" s="306"/>
      <c r="S652" s="306"/>
      <c r="T652" s="306"/>
      <c r="U652" s="306"/>
      <c r="V652" s="306"/>
      <c r="W652" s="306"/>
      <c r="X652" s="306"/>
      <c r="Y652" s="306"/>
      <c r="Z652" s="306"/>
      <c r="AA652" s="306"/>
      <c r="AB652" s="306"/>
      <c r="AC652" s="306"/>
      <c r="AD652" s="306"/>
      <c r="AE652" s="255"/>
      <c r="AF652" s="256"/>
      <c r="AG652" s="265"/>
      <c r="AH652" s="246"/>
      <c r="AI652" s="246"/>
      <c r="AJ652" s="246"/>
      <c r="AK652" s="262"/>
      <c r="AL652" s="323"/>
      <c r="AM652" s="324"/>
      <c r="AN652" s="324"/>
      <c r="AO652" s="324"/>
      <c r="AP652" s="324"/>
      <c r="AQ652" s="325"/>
      <c r="AR652" s="41"/>
    </row>
    <row r="653" spans="1:44" ht="27.75" customHeight="1" x14ac:dyDescent="0.65">
      <c r="A653" s="12">
        <f t="shared" si="10"/>
        <v>114</v>
      </c>
      <c r="B653" s="34"/>
      <c r="E653" s="35"/>
      <c r="F653" s="502" t="s">
        <v>209</v>
      </c>
      <c r="G653" s="503"/>
      <c r="H653" s="534" t="s">
        <v>1088</v>
      </c>
      <c r="I653" s="534"/>
      <c r="J653" s="534"/>
      <c r="K653" s="534"/>
      <c r="L653" s="534"/>
      <c r="M653" s="534"/>
      <c r="N653" s="534"/>
      <c r="O653" s="534"/>
      <c r="P653" s="534"/>
      <c r="Q653" s="534"/>
      <c r="R653" s="534"/>
      <c r="S653" s="534"/>
      <c r="T653" s="534"/>
      <c r="U653" s="534"/>
      <c r="V653" s="534"/>
      <c r="W653" s="534"/>
      <c r="X653" s="534"/>
      <c r="Y653" s="534"/>
      <c r="Z653" s="534"/>
      <c r="AA653" s="534"/>
      <c r="AB653" s="534"/>
      <c r="AC653" s="534"/>
      <c r="AD653" s="534"/>
      <c r="AE653" s="255"/>
      <c r="AF653" s="256"/>
      <c r="AG653" s="265">
        <v>114</v>
      </c>
      <c r="AH653" s="509" t="s">
        <v>20</v>
      </c>
      <c r="AI653" s="510"/>
      <c r="AJ653" s="511"/>
      <c r="AK653" s="262"/>
      <c r="AL653" s="482" t="s">
        <v>642</v>
      </c>
      <c r="AM653" s="483"/>
      <c r="AN653" s="483"/>
      <c r="AO653" s="483"/>
      <c r="AP653" s="483"/>
      <c r="AQ653" s="484"/>
      <c r="AR653" s="452">
        <f>VLOOKUP(AH653,$CD$6:$CE$11,2,FALSE)</f>
        <v>0</v>
      </c>
    </row>
    <row r="654" spans="1:44" ht="27.75" customHeight="1" x14ac:dyDescent="0.65">
      <c r="A654" s="12" t="str">
        <f t="shared" si="10"/>
        <v/>
      </c>
      <c r="B654" s="34"/>
      <c r="E654" s="35"/>
      <c r="F654" s="261"/>
      <c r="G654" s="255"/>
      <c r="H654" s="534"/>
      <c r="I654" s="534"/>
      <c r="J654" s="534"/>
      <c r="K654" s="534"/>
      <c r="L654" s="534"/>
      <c r="M654" s="534"/>
      <c r="N654" s="534"/>
      <c r="O654" s="534"/>
      <c r="P654" s="534"/>
      <c r="Q654" s="534"/>
      <c r="R654" s="534"/>
      <c r="S654" s="534"/>
      <c r="T654" s="534"/>
      <c r="U654" s="534"/>
      <c r="V654" s="534"/>
      <c r="W654" s="534"/>
      <c r="X654" s="534"/>
      <c r="Y654" s="534"/>
      <c r="Z654" s="534"/>
      <c r="AA654" s="534"/>
      <c r="AB654" s="534"/>
      <c r="AC654" s="534"/>
      <c r="AD654" s="534"/>
      <c r="AE654" s="255"/>
      <c r="AF654" s="256"/>
      <c r="AG654" s="265"/>
      <c r="AH654" s="246"/>
      <c r="AI654" s="246"/>
      <c r="AJ654" s="246"/>
      <c r="AK654" s="262"/>
      <c r="AL654" s="482"/>
      <c r="AM654" s="483"/>
      <c r="AN654" s="483"/>
      <c r="AO654" s="483"/>
      <c r="AP654" s="483"/>
      <c r="AQ654" s="484"/>
      <c r="AR654" s="452"/>
    </row>
    <row r="655" spans="1:44" ht="27.75" customHeight="1" x14ac:dyDescent="0.65">
      <c r="A655" s="12" t="str">
        <f t="shared" si="10"/>
        <v/>
      </c>
      <c r="B655" s="34"/>
      <c r="E655" s="35"/>
      <c r="F655" s="261"/>
      <c r="G655" s="255"/>
      <c r="H655" s="534"/>
      <c r="I655" s="534"/>
      <c r="J655" s="534"/>
      <c r="K655" s="534"/>
      <c r="L655" s="534"/>
      <c r="M655" s="534"/>
      <c r="N655" s="534"/>
      <c r="O655" s="534"/>
      <c r="P655" s="534"/>
      <c r="Q655" s="534"/>
      <c r="R655" s="534"/>
      <c r="S655" s="534"/>
      <c r="T655" s="534"/>
      <c r="U655" s="534"/>
      <c r="V655" s="534"/>
      <c r="W655" s="534"/>
      <c r="X655" s="534"/>
      <c r="Y655" s="534"/>
      <c r="Z655" s="534"/>
      <c r="AA655" s="534"/>
      <c r="AB655" s="534"/>
      <c r="AC655" s="534"/>
      <c r="AD655" s="534"/>
      <c r="AE655" s="255"/>
      <c r="AF655" s="256"/>
      <c r="AG655" s="265"/>
      <c r="AH655" s="246"/>
      <c r="AI655" s="246"/>
      <c r="AJ655" s="246"/>
      <c r="AK655" s="262"/>
      <c r="AL655" s="323"/>
      <c r="AM655" s="324"/>
      <c r="AN655" s="324"/>
      <c r="AO655" s="324"/>
      <c r="AP655" s="324"/>
      <c r="AQ655" s="325"/>
      <c r="AR655" s="41"/>
    </row>
    <row r="656" spans="1:44" ht="27.75" customHeight="1" x14ac:dyDescent="0.65">
      <c r="A656" s="12" t="str">
        <f t="shared" si="10"/>
        <v/>
      </c>
      <c r="B656" s="34"/>
      <c r="E656" s="35"/>
      <c r="F656" s="261"/>
      <c r="G656" s="255"/>
      <c r="H656" s="534"/>
      <c r="I656" s="534"/>
      <c r="J656" s="534"/>
      <c r="K656" s="534"/>
      <c r="L656" s="534"/>
      <c r="M656" s="534"/>
      <c r="N656" s="534"/>
      <c r="O656" s="534"/>
      <c r="P656" s="534"/>
      <c r="Q656" s="534"/>
      <c r="R656" s="534"/>
      <c r="S656" s="534"/>
      <c r="T656" s="534"/>
      <c r="U656" s="534"/>
      <c r="V656" s="534"/>
      <c r="W656" s="534"/>
      <c r="X656" s="534"/>
      <c r="Y656" s="534"/>
      <c r="Z656" s="534"/>
      <c r="AA656" s="534"/>
      <c r="AB656" s="534"/>
      <c r="AC656" s="534"/>
      <c r="AD656" s="534"/>
      <c r="AE656" s="255"/>
      <c r="AF656" s="256"/>
      <c r="AG656" s="265"/>
      <c r="AH656" s="246"/>
      <c r="AI656" s="246"/>
      <c r="AJ656" s="246"/>
      <c r="AK656" s="262"/>
      <c r="AL656" s="323"/>
      <c r="AM656" s="324"/>
      <c r="AN656" s="324"/>
      <c r="AO656" s="324"/>
      <c r="AP656" s="324"/>
      <c r="AQ656" s="325"/>
      <c r="AR656" s="41"/>
    </row>
    <row r="657" spans="1:44" ht="27.75" customHeight="1" x14ac:dyDescent="0.65">
      <c r="A657" s="12" t="str">
        <f t="shared" si="10"/>
        <v/>
      </c>
      <c r="B657" s="34"/>
      <c r="E657" s="35"/>
      <c r="F657" s="261"/>
      <c r="G657" s="255"/>
      <c r="H657" s="534"/>
      <c r="I657" s="534"/>
      <c r="J657" s="534"/>
      <c r="K657" s="534"/>
      <c r="L657" s="534"/>
      <c r="M657" s="534"/>
      <c r="N657" s="534"/>
      <c r="O657" s="534"/>
      <c r="P657" s="534"/>
      <c r="Q657" s="534"/>
      <c r="R657" s="534"/>
      <c r="S657" s="534"/>
      <c r="T657" s="534"/>
      <c r="U657" s="534"/>
      <c r="V657" s="534"/>
      <c r="W657" s="534"/>
      <c r="X657" s="534"/>
      <c r="Y657" s="534"/>
      <c r="Z657" s="534"/>
      <c r="AA657" s="534"/>
      <c r="AB657" s="534"/>
      <c r="AC657" s="534"/>
      <c r="AD657" s="534"/>
      <c r="AE657" s="255"/>
      <c r="AF657" s="256"/>
      <c r="AG657" s="265"/>
      <c r="AH657" s="246"/>
      <c r="AI657" s="246"/>
      <c r="AJ657" s="246"/>
      <c r="AK657" s="262"/>
      <c r="AL657" s="323"/>
      <c r="AM657" s="324"/>
      <c r="AN657" s="324"/>
      <c r="AO657" s="324"/>
      <c r="AP657" s="324"/>
      <c r="AQ657" s="325"/>
      <c r="AR657" s="41"/>
    </row>
    <row r="658" spans="1:44" ht="17.25" customHeight="1" x14ac:dyDescent="0.65">
      <c r="A658" s="12" t="str">
        <f t="shared" si="10"/>
        <v/>
      </c>
      <c r="B658" s="34"/>
      <c r="E658" s="35"/>
      <c r="F658" s="261"/>
      <c r="G658" s="255"/>
      <c r="H658" s="306"/>
      <c r="I658" s="306"/>
      <c r="J658" s="306"/>
      <c r="K658" s="306"/>
      <c r="L658" s="306"/>
      <c r="M658" s="306"/>
      <c r="N658" s="306"/>
      <c r="O658" s="306"/>
      <c r="P658" s="306"/>
      <c r="Q658" s="306"/>
      <c r="R658" s="306"/>
      <c r="S658" s="306"/>
      <c r="T658" s="306"/>
      <c r="U658" s="306"/>
      <c r="V658" s="306"/>
      <c r="W658" s="306"/>
      <c r="X658" s="306"/>
      <c r="Y658" s="306"/>
      <c r="Z658" s="306"/>
      <c r="AA658" s="306"/>
      <c r="AB658" s="306"/>
      <c r="AC658" s="306"/>
      <c r="AD658" s="306"/>
      <c r="AE658" s="255"/>
      <c r="AF658" s="256"/>
      <c r="AG658" s="265"/>
      <c r="AH658" s="246"/>
      <c r="AI658" s="246"/>
      <c r="AJ658" s="246"/>
      <c r="AK658" s="262"/>
      <c r="AL658" s="323"/>
      <c r="AM658" s="324"/>
      <c r="AN658" s="324"/>
      <c r="AO658" s="324"/>
      <c r="AP658" s="324"/>
      <c r="AQ658" s="325"/>
      <c r="AR658" s="41"/>
    </row>
    <row r="659" spans="1:44" ht="27.75" customHeight="1" x14ac:dyDescent="0.65">
      <c r="A659" s="12">
        <f t="shared" si="10"/>
        <v>115</v>
      </c>
      <c r="B659" s="453" t="s">
        <v>643</v>
      </c>
      <c r="C659" s="454"/>
      <c r="D659" s="454"/>
      <c r="E659" s="455"/>
      <c r="F659" s="502" t="s">
        <v>210</v>
      </c>
      <c r="G659" s="503"/>
      <c r="H659" s="660" t="s">
        <v>160</v>
      </c>
      <c r="I659" s="660"/>
      <c r="J659" s="660"/>
      <c r="K659" s="660"/>
      <c r="L659" s="660"/>
      <c r="M659" s="660"/>
      <c r="N659" s="660"/>
      <c r="O659" s="660"/>
      <c r="P659" s="660"/>
      <c r="Q659" s="660"/>
      <c r="R659" s="660"/>
      <c r="S659" s="660"/>
      <c r="T659" s="660"/>
      <c r="U659" s="660"/>
      <c r="V659" s="660"/>
      <c r="W659" s="660"/>
      <c r="X659" s="660"/>
      <c r="Y659" s="660"/>
      <c r="Z659" s="660"/>
      <c r="AA659" s="660"/>
      <c r="AB659" s="660"/>
      <c r="AC659" s="660"/>
      <c r="AD659" s="660"/>
      <c r="AE659" s="255"/>
      <c r="AF659" s="256"/>
      <c r="AG659" s="265">
        <v>115</v>
      </c>
      <c r="AH659" s="509" t="s">
        <v>20</v>
      </c>
      <c r="AI659" s="510"/>
      <c r="AJ659" s="511"/>
      <c r="AK659" s="262"/>
      <c r="AL659" s="482" t="s">
        <v>163</v>
      </c>
      <c r="AM659" s="483"/>
      <c r="AN659" s="483"/>
      <c r="AO659" s="483"/>
      <c r="AP659" s="483"/>
      <c r="AQ659" s="484"/>
      <c r="AR659" s="452">
        <f>VLOOKUP(AH659,$CD$6:$CE$11,2,FALSE)</f>
        <v>0</v>
      </c>
    </row>
    <row r="660" spans="1:44" ht="27.75" customHeight="1" x14ac:dyDescent="0.65">
      <c r="A660" s="12" t="str">
        <f t="shared" si="10"/>
        <v/>
      </c>
      <c r="B660" s="453"/>
      <c r="C660" s="454"/>
      <c r="D660" s="454"/>
      <c r="E660" s="455"/>
      <c r="F660" s="261"/>
      <c r="G660" s="255"/>
      <c r="H660" s="660"/>
      <c r="I660" s="660"/>
      <c r="J660" s="660"/>
      <c r="K660" s="660"/>
      <c r="L660" s="660"/>
      <c r="M660" s="660"/>
      <c r="N660" s="660"/>
      <c r="O660" s="660"/>
      <c r="P660" s="660"/>
      <c r="Q660" s="660"/>
      <c r="R660" s="660"/>
      <c r="S660" s="660"/>
      <c r="T660" s="660"/>
      <c r="U660" s="660"/>
      <c r="V660" s="660"/>
      <c r="W660" s="660"/>
      <c r="X660" s="660"/>
      <c r="Y660" s="660"/>
      <c r="Z660" s="660"/>
      <c r="AA660" s="660"/>
      <c r="AB660" s="660"/>
      <c r="AC660" s="660"/>
      <c r="AD660" s="660"/>
      <c r="AE660" s="255"/>
      <c r="AF660" s="256"/>
      <c r="AG660" s="265"/>
      <c r="AH660" s="246"/>
      <c r="AI660" s="246"/>
      <c r="AJ660" s="246"/>
      <c r="AK660" s="262"/>
      <c r="AL660" s="482"/>
      <c r="AM660" s="483"/>
      <c r="AN660" s="483"/>
      <c r="AO660" s="483"/>
      <c r="AP660" s="483"/>
      <c r="AQ660" s="484"/>
      <c r="AR660" s="452"/>
    </row>
    <row r="661" spans="1:44" ht="17.25" customHeight="1" thickBot="1" x14ac:dyDescent="0.7">
      <c r="A661" s="12" t="str">
        <f t="shared" si="10"/>
        <v/>
      </c>
      <c r="B661" s="453"/>
      <c r="C661" s="454"/>
      <c r="D661" s="454"/>
      <c r="E661" s="455"/>
      <c r="F661" s="261"/>
      <c r="G661" s="255"/>
      <c r="H661" s="255"/>
      <c r="I661" s="255"/>
      <c r="J661" s="255"/>
      <c r="K661" s="255"/>
      <c r="L661" s="255"/>
      <c r="M661" s="255"/>
      <c r="N661" s="255"/>
      <c r="O661" s="255"/>
      <c r="P661" s="255"/>
      <c r="Q661" s="255"/>
      <c r="R661" s="255"/>
      <c r="S661" s="255"/>
      <c r="T661" s="255"/>
      <c r="U661" s="255"/>
      <c r="V661" s="255"/>
      <c r="W661" s="255"/>
      <c r="X661" s="255"/>
      <c r="Y661" s="255"/>
      <c r="Z661" s="255"/>
      <c r="AA661" s="255"/>
      <c r="AB661" s="255"/>
      <c r="AC661" s="255"/>
      <c r="AD661" s="255"/>
      <c r="AE661" s="255"/>
      <c r="AF661" s="256"/>
      <c r="AG661" s="265"/>
      <c r="AH661" s="246"/>
      <c r="AI661" s="246"/>
      <c r="AJ661" s="246"/>
      <c r="AK661" s="262"/>
      <c r="AL661" s="323"/>
      <c r="AM661" s="324"/>
      <c r="AN661" s="324"/>
      <c r="AO661" s="324"/>
      <c r="AP661" s="324"/>
      <c r="AQ661" s="325"/>
      <c r="AR661" s="41"/>
    </row>
    <row r="662" spans="1:44" ht="27.75" customHeight="1" x14ac:dyDescent="0.65">
      <c r="A662" s="12" t="str">
        <f t="shared" si="10"/>
        <v/>
      </c>
      <c r="B662" s="34"/>
      <c r="E662" s="35"/>
      <c r="F662" s="261"/>
      <c r="G662" s="255"/>
      <c r="H662" s="872" t="s">
        <v>166</v>
      </c>
      <c r="I662" s="873"/>
      <c r="J662" s="873"/>
      <c r="K662" s="873"/>
      <c r="L662" s="873"/>
      <c r="M662" s="873"/>
      <c r="N662" s="873"/>
      <c r="O662" s="873"/>
      <c r="P662" s="873"/>
      <c r="Q662" s="873"/>
      <c r="R662" s="873"/>
      <c r="S662" s="873"/>
      <c r="T662" s="873"/>
      <c r="U662" s="873"/>
      <c r="V662" s="873"/>
      <c r="W662" s="873"/>
      <c r="X662" s="873"/>
      <c r="Y662" s="873"/>
      <c r="Z662" s="873"/>
      <c r="AA662" s="873"/>
      <c r="AB662" s="873"/>
      <c r="AC662" s="873"/>
      <c r="AD662" s="874"/>
      <c r="AE662" s="255"/>
      <c r="AF662" s="256"/>
      <c r="AG662" s="265"/>
      <c r="AH662" s="246"/>
      <c r="AI662" s="246"/>
      <c r="AJ662" s="246"/>
      <c r="AK662" s="262"/>
      <c r="AL662" s="323"/>
      <c r="AM662" s="324"/>
      <c r="AN662" s="324"/>
      <c r="AO662" s="324"/>
      <c r="AP662" s="324"/>
      <c r="AQ662" s="325"/>
      <c r="AR662" s="41"/>
    </row>
    <row r="663" spans="1:44" ht="27.75" customHeight="1" x14ac:dyDescent="0.65">
      <c r="A663" s="12" t="str">
        <f t="shared" si="10"/>
        <v/>
      </c>
      <c r="B663" s="34"/>
      <c r="E663" s="35"/>
      <c r="F663" s="261"/>
      <c r="G663" s="255"/>
      <c r="H663" s="310" t="s">
        <v>167</v>
      </c>
      <c r="I663" s="793" t="s">
        <v>172</v>
      </c>
      <c r="J663" s="793"/>
      <c r="K663" s="793"/>
      <c r="L663" s="793"/>
      <c r="M663" s="793"/>
      <c r="N663" s="793"/>
      <c r="O663" s="793"/>
      <c r="P663" s="793"/>
      <c r="Q663" s="793"/>
      <c r="R663" s="793"/>
      <c r="S663" s="793"/>
      <c r="T663" s="793"/>
      <c r="U663" s="793"/>
      <c r="V663" s="793"/>
      <c r="W663" s="793"/>
      <c r="X663" s="793"/>
      <c r="Y663" s="793"/>
      <c r="Z663" s="793"/>
      <c r="AA663" s="793"/>
      <c r="AB663" s="793"/>
      <c r="AC663" s="793"/>
      <c r="AD663" s="794"/>
      <c r="AE663" s="255"/>
      <c r="AF663" s="256"/>
      <c r="AG663" s="265"/>
      <c r="AH663" s="246"/>
      <c r="AI663" s="246"/>
      <c r="AJ663" s="246"/>
      <c r="AK663" s="262"/>
      <c r="AL663" s="323"/>
      <c r="AM663" s="324"/>
      <c r="AN663" s="324"/>
      <c r="AO663" s="324"/>
      <c r="AP663" s="324"/>
      <c r="AQ663" s="325"/>
      <c r="AR663" s="41"/>
    </row>
    <row r="664" spans="1:44" ht="27.75" customHeight="1" x14ac:dyDescent="0.65">
      <c r="A664" s="12" t="str">
        <f t="shared" si="10"/>
        <v/>
      </c>
      <c r="B664" s="34"/>
      <c r="E664" s="35"/>
      <c r="F664" s="261"/>
      <c r="G664" s="255"/>
      <c r="H664" s="310" t="s">
        <v>168</v>
      </c>
      <c r="I664" s="793" t="s">
        <v>173</v>
      </c>
      <c r="J664" s="793"/>
      <c r="K664" s="793"/>
      <c r="L664" s="793"/>
      <c r="M664" s="793"/>
      <c r="N664" s="793"/>
      <c r="O664" s="793"/>
      <c r="P664" s="793"/>
      <c r="Q664" s="793"/>
      <c r="R664" s="793"/>
      <c r="S664" s="793"/>
      <c r="T664" s="793"/>
      <c r="U664" s="793"/>
      <c r="V664" s="793"/>
      <c r="W664" s="793"/>
      <c r="X664" s="793"/>
      <c r="Y664" s="793"/>
      <c r="Z664" s="793"/>
      <c r="AA664" s="793"/>
      <c r="AB664" s="793"/>
      <c r="AC664" s="793"/>
      <c r="AD664" s="794"/>
      <c r="AE664" s="255"/>
      <c r="AF664" s="256"/>
      <c r="AG664" s="265"/>
      <c r="AH664" s="246"/>
      <c r="AI664" s="246"/>
      <c r="AJ664" s="246"/>
      <c r="AK664" s="262"/>
      <c r="AL664" s="323"/>
      <c r="AM664" s="324"/>
      <c r="AN664" s="324"/>
      <c r="AO664" s="324"/>
      <c r="AP664" s="324"/>
      <c r="AQ664" s="325"/>
      <c r="AR664" s="41"/>
    </row>
    <row r="665" spans="1:44" ht="27.75" customHeight="1" x14ac:dyDescent="0.65">
      <c r="A665" s="12" t="str">
        <f t="shared" si="10"/>
        <v/>
      </c>
      <c r="B665" s="34"/>
      <c r="E665" s="35"/>
      <c r="F665" s="261"/>
      <c r="G665" s="255"/>
      <c r="H665" s="310"/>
      <c r="I665" s="793"/>
      <c r="J665" s="793"/>
      <c r="K665" s="793"/>
      <c r="L665" s="793"/>
      <c r="M665" s="793"/>
      <c r="N665" s="793"/>
      <c r="O665" s="793"/>
      <c r="P665" s="793"/>
      <c r="Q665" s="793"/>
      <c r="R665" s="793"/>
      <c r="S665" s="793"/>
      <c r="T665" s="793"/>
      <c r="U665" s="793"/>
      <c r="V665" s="793"/>
      <c r="W665" s="793"/>
      <c r="X665" s="793"/>
      <c r="Y665" s="793"/>
      <c r="Z665" s="793"/>
      <c r="AA665" s="793"/>
      <c r="AB665" s="793"/>
      <c r="AC665" s="793"/>
      <c r="AD665" s="794"/>
      <c r="AE665" s="255"/>
      <c r="AF665" s="256"/>
      <c r="AG665" s="265"/>
      <c r="AH665" s="246"/>
      <c r="AI665" s="246"/>
      <c r="AJ665" s="246"/>
      <c r="AK665" s="262"/>
      <c r="AL665" s="323"/>
      <c r="AM665" s="324"/>
      <c r="AN665" s="324"/>
      <c r="AO665" s="324"/>
      <c r="AP665" s="324"/>
      <c r="AQ665" s="325"/>
      <c r="AR665" s="41"/>
    </row>
    <row r="666" spans="1:44" ht="27.75" customHeight="1" x14ac:dyDescent="0.65">
      <c r="A666" s="12" t="str">
        <f t="shared" si="10"/>
        <v/>
      </c>
      <c r="B666" s="34"/>
      <c r="E666" s="35"/>
      <c r="F666" s="261"/>
      <c r="G666" s="255"/>
      <c r="H666" s="310" t="s">
        <v>169</v>
      </c>
      <c r="I666" s="793" t="s">
        <v>174</v>
      </c>
      <c r="J666" s="793"/>
      <c r="K666" s="793"/>
      <c r="L666" s="793"/>
      <c r="M666" s="793"/>
      <c r="N666" s="793"/>
      <c r="O666" s="793"/>
      <c r="P666" s="793"/>
      <c r="Q666" s="793"/>
      <c r="R666" s="793"/>
      <c r="S666" s="793"/>
      <c r="T666" s="793"/>
      <c r="U666" s="793"/>
      <c r="V666" s="793"/>
      <c r="W666" s="793"/>
      <c r="X666" s="793"/>
      <c r="Y666" s="793"/>
      <c r="Z666" s="793"/>
      <c r="AA666" s="793"/>
      <c r="AB666" s="793"/>
      <c r="AC666" s="793"/>
      <c r="AD666" s="794"/>
      <c r="AE666" s="255"/>
      <c r="AF666" s="256"/>
      <c r="AG666" s="265"/>
      <c r="AH666" s="246"/>
      <c r="AI666" s="246"/>
      <c r="AJ666" s="246"/>
      <c r="AK666" s="262"/>
      <c r="AL666" s="323"/>
      <c r="AM666" s="324"/>
      <c r="AN666" s="324"/>
      <c r="AO666" s="324"/>
      <c r="AP666" s="324"/>
      <c r="AQ666" s="325"/>
      <c r="AR666" s="41"/>
    </row>
    <row r="667" spans="1:44" ht="27.75" customHeight="1" x14ac:dyDescent="0.65">
      <c r="A667" s="12" t="str">
        <f t="shared" si="10"/>
        <v/>
      </c>
      <c r="B667" s="34"/>
      <c r="E667" s="35"/>
      <c r="F667" s="261"/>
      <c r="G667" s="255"/>
      <c r="H667" s="310"/>
      <c r="I667" s="793"/>
      <c r="J667" s="793"/>
      <c r="K667" s="793"/>
      <c r="L667" s="793"/>
      <c r="M667" s="793"/>
      <c r="N667" s="793"/>
      <c r="O667" s="793"/>
      <c r="P667" s="793"/>
      <c r="Q667" s="793"/>
      <c r="R667" s="793"/>
      <c r="S667" s="793"/>
      <c r="T667" s="793"/>
      <c r="U667" s="793"/>
      <c r="V667" s="793"/>
      <c r="W667" s="793"/>
      <c r="X667" s="793"/>
      <c r="Y667" s="793"/>
      <c r="Z667" s="793"/>
      <c r="AA667" s="793"/>
      <c r="AB667" s="793"/>
      <c r="AC667" s="793"/>
      <c r="AD667" s="794"/>
      <c r="AE667" s="255"/>
      <c r="AF667" s="256"/>
      <c r="AG667" s="265"/>
      <c r="AH667" s="246"/>
      <c r="AI667" s="246"/>
      <c r="AJ667" s="246"/>
      <c r="AK667" s="262"/>
      <c r="AL667" s="323"/>
      <c r="AM667" s="324"/>
      <c r="AN667" s="324"/>
      <c r="AO667" s="324"/>
      <c r="AP667" s="324"/>
      <c r="AQ667" s="325"/>
      <c r="AR667" s="41"/>
    </row>
    <row r="668" spans="1:44" ht="27.75" customHeight="1" x14ac:dyDescent="0.65">
      <c r="A668" s="12" t="str">
        <f t="shared" si="10"/>
        <v/>
      </c>
      <c r="B668" s="34"/>
      <c r="E668" s="35"/>
      <c r="F668" s="261"/>
      <c r="G668" s="255"/>
      <c r="H668" s="310" t="s">
        <v>170</v>
      </c>
      <c r="I668" s="793" t="s">
        <v>175</v>
      </c>
      <c r="J668" s="793"/>
      <c r="K668" s="793"/>
      <c r="L668" s="793"/>
      <c r="M668" s="793"/>
      <c r="N668" s="793"/>
      <c r="O668" s="793"/>
      <c r="P668" s="793"/>
      <c r="Q668" s="793"/>
      <c r="R668" s="793"/>
      <c r="S668" s="793"/>
      <c r="T668" s="793"/>
      <c r="U668" s="793"/>
      <c r="V668" s="793"/>
      <c r="W668" s="793"/>
      <c r="X668" s="793"/>
      <c r="Y668" s="793"/>
      <c r="Z668" s="793"/>
      <c r="AA668" s="793"/>
      <c r="AB668" s="793"/>
      <c r="AC668" s="793"/>
      <c r="AD668" s="794"/>
      <c r="AE668" s="255"/>
      <c r="AF668" s="256"/>
      <c r="AG668" s="265"/>
      <c r="AH668" s="246"/>
      <c r="AI668" s="246"/>
      <c r="AJ668" s="246"/>
      <c r="AK668" s="262"/>
      <c r="AL668" s="323"/>
      <c r="AM668" s="324"/>
      <c r="AN668" s="324"/>
      <c r="AO668" s="324"/>
      <c r="AP668" s="324"/>
      <c r="AQ668" s="325"/>
      <c r="AR668" s="41"/>
    </row>
    <row r="669" spans="1:44" ht="27.75" customHeight="1" thickBot="1" x14ac:dyDescent="0.7">
      <c r="A669" s="12" t="str">
        <f t="shared" si="10"/>
        <v/>
      </c>
      <c r="B669" s="34"/>
      <c r="E669" s="35"/>
      <c r="F669" s="261"/>
      <c r="G669" s="255"/>
      <c r="H669" s="335" t="s">
        <v>171</v>
      </c>
      <c r="I669" s="535" t="s">
        <v>176</v>
      </c>
      <c r="J669" s="535"/>
      <c r="K669" s="535"/>
      <c r="L669" s="535"/>
      <c r="M669" s="535"/>
      <c r="N669" s="535"/>
      <c r="O669" s="535"/>
      <c r="P669" s="535"/>
      <c r="Q669" s="535"/>
      <c r="R669" s="535"/>
      <c r="S669" s="535"/>
      <c r="T669" s="535"/>
      <c r="U669" s="535"/>
      <c r="V669" s="535"/>
      <c r="W669" s="535"/>
      <c r="X669" s="535"/>
      <c r="Y669" s="535"/>
      <c r="Z669" s="535"/>
      <c r="AA669" s="535"/>
      <c r="AB669" s="535"/>
      <c r="AC669" s="535"/>
      <c r="AD669" s="536"/>
      <c r="AE669" s="255"/>
      <c r="AF669" s="256"/>
      <c r="AG669" s="265"/>
      <c r="AH669" s="246"/>
      <c r="AI669" s="246"/>
      <c r="AJ669" s="246"/>
      <c r="AK669" s="262"/>
      <c r="AL669" s="323"/>
      <c r="AM669" s="324"/>
      <c r="AN669" s="324"/>
      <c r="AO669" s="324"/>
      <c r="AP669" s="324"/>
      <c r="AQ669" s="325"/>
      <c r="AR669" s="41"/>
    </row>
    <row r="670" spans="1:44" ht="17.25" customHeight="1" x14ac:dyDescent="0.65">
      <c r="A670" s="12" t="str">
        <f t="shared" si="10"/>
        <v/>
      </c>
      <c r="B670" s="34"/>
      <c r="E670" s="35"/>
      <c r="F670" s="261"/>
      <c r="G670" s="255"/>
      <c r="H670" s="306"/>
      <c r="I670" s="306"/>
      <c r="J670" s="306"/>
      <c r="K670" s="306"/>
      <c r="L670" s="306"/>
      <c r="M670" s="306"/>
      <c r="N670" s="306"/>
      <c r="O670" s="306"/>
      <c r="P670" s="306"/>
      <c r="Q670" s="306"/>
      <c r="R670" s="306"/>
      <c r="S670" s="306"/>
      <c r="T670" s="306"/>
      <c r="U670" s="306"/>
      <c r="V670" s="306"/>
      <c r="W670" s="306"/>
      <c r="X670" s="306"/>
      <c r="Y670" s="306"/>
      <c r="Z670" s="306"/>
      <c r="AA670" s="306"/>
      <c r="AB670" s="306"/>
      <c r="AC670" s="306"/>
      <c r="AD670" s="306"/>
      <c r="AE670" s="255"/>
      <c r="AF670" s="256"/>
      <c r="AG670" s="265"/>
      <c r="AH670" s="246"/>
      <c r="AI670" s="246"/>
      <c r="AJ670" s="246"/>
      <c r="AK670" s="262"/>
      <c r="AL670" s="323"/>
      <c r="AM670" s="324"/>
      <c r="AN670" s="324"/>
      <c r="AO670" s="324"/>
      <c r="AP670" s="324"/>
      <c r="AQ670" s="325"/>
      <c r="AR670" s="41"/>
    </row>
    <row r="671" spans="1:44" ht="17.25" customHeight="1" x14ac:dyDescent="0.65">
      <c r="B671" s="34"/>
      <c r="E671" s="35"/>
      <c r="F671" s="261"/>
      <c r="G671" s="255"/>
      <c r="H671" s="306"/>
      <c r="I671" s="306"/>
      <c r="J671" s="306"/>
      <c r="K671" s="306"/>
      <c r="L671" s="306"/>
      <c r="M671" s="306"/>
      <c r="N671" s="306"/>
      <c r="O671" s="306"/>
      <c r="P671" s="306"/>
      <c r="Q671" s="306"/>
      <c r="R671" s="306"/>
      <c r="S671" s="306"/>
      <c r="T671" s="306"/>
      <c r="U671" s="306"/>
      <c r="V671" s="306"/>
      <c r="W671" s="306"/>
      <c r="X671" s="306"/>
      <c r="Y671" s="306"/>
      <c r="Z671" s="306"/>
      <c r="AA671" s="306"/>
      <c r="AB671" s="306"/>
      <c r="AC671" s="306"/>
      <c r="AD671" s="306"/>
      <c r="AE671" s="255"/>
      <c r="AF671" s="256"/>
      <c r="AG671" s="265"/>
      <c r="AH671" s="246"/>
      <c r="AI671" s="246"/>
      <c r="AJ671" s="246"/>
      <c r="AK671" s="262"/>
      <c r="AL671" s="323"/>
      <c r="AM671" s="324"/>
      <c r="AN671" s="324"/>
      <c r="AO671" s="324"/>
      <c r="AP671" s="324"/>
      <c r="AQ671" s="325"/>
      <c r="AR671" s="41"/>
    </row>
    <row r="672" spans="1:44" ht="27.75" customHeight="1" x14ac:dyDescent="0.65">
      <c r="A672" s="12" t="str">
        <f t="shared" si="10"/>
        <v/>
      </c>
      <c r="B672" s="34"/>
      <c r="E672" s="35"/>
      <c r="F672" s="502" t="s">
        <v>211</v>
      </c>
      <c r="G672" s="503"/>
      <c r="H672" s="504" t="s">
        <v>1030</v>
      </c>
      <c r="I672" s="504"/>
      <c r="J672" s="504"/>
      <c r="K672" s="504"/>
      <c r="L672" s="504"/>
      <c r="M672" s="504"/>
      <c r="N672" s="504"/>
      <c r="O672" s="504"/>
      <c r="P672" s="504"/>
      <c r="Q672" s="504"/>
      <c r="R672" s="504"/>
      <c r="S672" s="504"/>
      <c r="T672" s="504"/>
      <c r="U672" s="504"/>
      <c r="V672" s="504"/>
      <c r="W672" s="504"/>
      <c r="X672" s="504"/>
      <c r="Y672" s="504"/>
      <c r="Z672" s="504"/>
      <c r="AA672" s="504"/>
      <c r="AB672" s="504"/>
      <c r="AC672" s="504"/>
      <c r="AD672" s="504"/>
      <c r="AE672" s="255"/>
      <c r="AF672" s="256"/>
      <c r="AG672" s="265"/>
      <c r="AH672" s="246"/>
      <c r="AI672" s="246"/>
      <c r="AJ672" s="246"/>
      <c r="AK672" s="262"/>
      <c r="AL672" s="482" t="s">
        <v>1089</v>
      </c>
      <c r="AM672" s="483"/>
      <c r="AN672" s="483"/>
      <c r="AO672" s="483"/>
      <c r="AP672" s="483"/>
      <c r="AQ672" s="484"/>
      <c r="AR672" s="41"/>
    </row>
    <row r="673" spans="1:44" ht="27.75" customHeight="1" x14ac:dyDescent="0.65">
      <c r="A673" s="12" t="str">
        <f t="shared" si="10"/>
        <v/>
      </c>
      <c r="B673" s="34"/>
      <c r="E673" s="35"/>
      <c r="F673" s="261"/>
      <c r="G673" s="255"/>
      <c r="H673" s="504"/>
      <c r="I673" s="504"/>
      <c r="J673" s="504"/>
      <c r="K673" s="504"/>
      <c r="L673" s="504"/>
      <c r="M673" s="504"/>
      <c r="N673" s="504"/>
      <c r="O673" s="504"/>
      <c r="P673" s="504"/>
      <c r="Q673" s="504"/>
      <c r="R673" s="504"/>
      <c r="S673" s="504"/>
      <c r="T673" s="504"/>
      <c r="U673" s="504"/>
      <c r="V673" s="504"/>
      <c r="W673" s="504"/>
      <c r="X673" s="504"/>
      <c r="Y673" s="504"/>
      <c r="Z673" s="504"/>
      <c r="AA673" s="504"/>
      <c r="AB673" s="504"/>
      <c r="AC673" s="504"/>
      <c r="AD673" s="504"/>
      <c r="AE673" s="255"/>
      <c r="AF673" s="256"/>
      <c r="AG673" s="265"/>
      <c r="AH673" s="246"/>
      <c r="AI673" s="246"/>
      <c r="AJ673" s="246"/>
      <c r="AK673" s="262"/>
      <c r="AL673" s="482"/>
      <c r="AM673" s="483"/>
      <c r="AN673" s="483"/>
      <c r="AO673" s="483"/>
      <c r="AP673" s="483"/>
      <c r="AQ673" s="484"/>
      <c r="AR673" s="41"/>
    </row>
    <row r="674" spans="1:44" ht="17.25" customHeight="1" x14ac:dyDescent="0.65">
      <c r="A674" s="12" t="str">
        <f t="shared" si="10"/>
        <v/>
      </c>
      <c r="B674" s="34"/>
      <c r="E674" s="35"/>
      <c r="F674" s="261"/>
      <c r="G674" s="255"/>
      <c r="H674" s="339"/>
      <c r="I674" s="339"/>
      <c r="J674" s="339"/>
      <c r="K674" s="339"/>
      <c r="L674" s="339"/>
      <c r="M674" s="339"/>
      <c r="N674" s="339"/>
      <c r="O674" s="339"/>
      <c r="P674" s="339"/>
      <c r="Q674" s="339"/>
      <c r="R674" s="339"/>
      <c r="S674" s="339"/>
      <c r="T674" s="339"/>
      <c r="U674" s="339"/>
      <c r="V674" s="339"/>
      <c r="W674" s="339"/>
      <c r="X674" s="339"/>
      <c r="Y674" s="339"/>
      <c r="Z674" s="339"/>
      <c r="AA674" s="339"/>
      <c r="AB674" s="339"/>
      <c r="AC674" s="339"/>
      <c r="AD674" s="339"/>
      <c r="AE674" s="255"/>
      <c r="AF674" s="256"/>
      <c r="AG674" s="265"/>
      <c r="AH674" s="246"/>
      <c r="AI674" s="246"/>
      <c r="AJ674" s="246"/>
      <c r="AK674" s="262"/>
      <c r="AL674" s="482"/>
      <c r="AM674" s="483"/>
      <c r="AN674" s="483"/>
      <c r="AO674" s="483"/>
      <c r="AP674" s="483"/>
      <c r="AQ674" s="484"/>
      <c r="AR674" s="41"/>
    </row>
    <row r="675" spans="1:44" ht="27.75" customHeight="1" x14ac:dyDescent="0.65">
      <c r="A675" s="12">
        <f t="shared" si="10"/>
        <v>116</v>
      </c>
      <c r="B675" s="34"/>
      <c r="E675" s="35"/>
      <c r="F675" s="261"/>
      <c r="G675" s="255"/>
      <c r="H675" s="255" t="s">
        <v>87</v>
      </c>
      <c r="I675" s="504" t="s">
        <v>644</v>
      </c>
      <c r="J675" s="504"/>
      <c r="K675" s="504"/>
      <c r="L675" s="504"/>
      <c r="M675" s="504"/>
      <c r="N675" s="504"/>
      <c r="O675" s="504"/>
      <c r="P675" s="504"/>
      <c r="Q675" s="504"/>
      <c r="R675" s="504"/>
      <c r="S675" s="504"/>
      <c r="T675" s="504"/>
      <c r="U675" s="504"/>
      <c r="V675" s="504"/>
      <c r="W675" s="504"/>
      <c r="X675" s="504"/>
      <c r="Y675" s="504"/>
      <c r="Z675" s="504"/>
      <c r="AA675" s="504"/>
      <c r="AB675" s="504"/>
      <c r="AC675" s="504"/>
      <c r="AD675" s="504"/>
      <c r="AE675" s="255"/>
      <c r="AF675" s="256"/>
      <c r="AG675" s="265">
        <v>116</v>
      </c>
      <c r="AH675" s="509" t="s">
        <v>20</v>
      </c>
      <c r="AI675" s="510"/>
      <c r="AJ675" s="511"/>
      <c r="AK675" s="262"/>
      <c r="AL675" s="482"/>
      <c r="AM675" s="483"/>
      <c r="AN675" s="483"/>
      <c r="AO675" s="483"/>
      <c r="AP675" s="483"/>
      <c r="AQ675" s="484"/>
      <c r="AR675" s="452">
        <f>VLOOKUP(AH675,$CD$6:$CE$11,2,FALSE)</f>
        <v>0</v>
      </c>
    </row>
    <row r="676" spans="1:44" ht="27.75" customHeight="1" x14ac:dyDescent="0.65">
      <c r="A676" s="12" t="str">
        <f t="shared" si="10"/>
        <v/>
      </c>
      <c r="B676" s="34"/>
      <c r="E676" s="35"/>
      <c r="F676" s="261"/>
      <c r="G676" s="255"/>
      <c r="H676" s="255"/>
      <c r="I676" s="504"/>
      <c r="J676" s="504"/>
      <c r="K676" s="504"/>
      <c r="L676" s="504"/>
      <c r="M676" s="504"/>
      <c r="N676" s="504"/>
      <c r="O676" s="504"/>
      <c r="P676" s="504"/>
      <c r="Q676" s="504"/>
      <c r="R676" s="504"/>
      <c r="S676" s="504"/>
      <c r="T676" s="504"/>
      <c r="U676" s="504"/>
      <c r="V676" s="504"/>
      <c r="W676" s="504"/>
      <c r="X676" s="504"/>
      <c r="Y676" s="504"/>
      <c r="Z676" s="504"/>
      <c r="AA676" s="504"/>
      <c r="AB676" s="504"/>
      <c r="AC676" s="504"/>
      <c r="AD676" s="504"/>
      <c r="AE676" s="255"/>
      <c r="AF676" s="256"/>
      <c r="AG676" s="265"/>
      <c r="AH676" s="340"/>
      <c r="AI676" s="340"/>
      <c r="AJ676" s="340"/>
      <c r="AK676" s="262"/>
      <c r="AL676" s="482"/>
      <c r="AM676" s="483"/>
      <c r="AN676" s="483"/>
      <c r="AO676" s="483"/>
      <c r="AP676" s="483"/>
      <c r="AQ676" s="484"/>
      <c r="AR676" s="452"/>
    </row>
    <row r="677" spans="1:44" ht="27.75" customHeight="1" x14ac:dyDescent="0.65">
      <c r="A677" s="12" t="str">
        <f t="shared" si="10"/>
        <v/>
      </c>
      <c r="B677" s="34"/>
      <c r="E677" s="35"/>
      <c r="F677" s="261"/>
      <c r="G677" s="255"/>
      <c r="H677" s="255"/>
      <c r="I677" s="504"/>
      <c r="J677" s="504"/>
      <c r="K677" s="504"/>
      <c r="L677" s="504"/>
      <c r="M677" s="504"/>
      <c r="N677" s="504"/>
      <c r="O677" s="504"/>
      <c r="P677" s="504"/>
      <c r="Q677" s="504"/>
      <c r="R677" s="504"/>
      <c r="S677" s="504"/>
      <c r="T677" s="504"/>
      <c r="U677" s="504"/>
      <c r="V677" s="504"/>
      <c r="W677" s="504"/>
      <c r="X677" s="504"/>
      <c r="Y677" s="504"/>
      <c r="Z677" s="504"/>
      <c r="AA677" s="504"/>
      <c r="AB677" s="504"/>
      <c r="AC677" s="504"/>
      <c r="AD677" s="504"/>
      <c r="AE677" s="255"/>
      <c r="AF677" s="256"/>
      <c r="AG677" s="265"/>
      <c r="AH677" s="340"/>
      <c r="AI677" s="340"/>
      <c r="AJ677" s="340"/>
      <c r="AK677" s="262"/>
      <c r="AL677" s="329"/>
      <c r="AM677" s="330"/>
      <c r="AN677" s="330"/>
      <c r="AO677" s="330"/>
      <c r="AP677" s="330"/>
      <c r="AQ677" s="331"/>
      <c r="AR677" s="78"/>
    </row>
    <row r="678" spans="1:44" ht="27.75" customHeight="1" x14ac:dyDescent="0.65">
      <c r="A678" s="12" t="str">
        <f t="shared" si="10"/>
        <v/>
      </c>
      <c r="B678" s="34"/>
      <c r="E678" s="35"/>
      <c r="F678" s="261"/>
      <c r="G678" s="255"/>
      <c r="H678" s="255"/>
      <c r="I678" s="504"/>
      <c r="J678" s="504"/>
      <c r="K678" s="504"/>
      <c r="L678" s="504"/>
      <c r="M678" s="504"/>
      <c r="N678" s="504"/>
      <c r="O678" s="504"/>
      <c r="P678" s="504"/>
      <c r="Q678" s="504"/>
      <c r="R678" s="504"/>
      <c r="S678" s="504"/>
      <c r="T678" s="504"/>
      <c r="U678" s="504"/>
      <c r="V678" s="504"/>
      <c r="W678" s="504"/>
      <c r="X678" s="504"/>
      <c r="Y678" s="504"/>
      <c r="Z678" s="504"/>
      <c r="AA678" s="504"/>
      <c r="AB678" s="504"/>
      <c r="AC678" s="504"/>
      <c r="AD678" s="504"/>
      <c r="AE678" s="255"/>
      <c r="AF678" s="256"/>
      <c r="AG678" s="265"/>
      <c r="AH678" s="340"/>
      <c r="AI678" s="340"/>
      <c r="AJ678" s="340"/>
      <c r="AK678" s="262"/>
      <c r="AL678" s="329"/>
      <c r="AM678" s="330"/>
      <c r="AN678" s="330"/>
      <c r="AO678" s="330"/>
      <c r="AP678" s="330"/>
      <c r="AQ678" s="331"/>
      <c r="AR678" s="78"/>
    </row>
    <row r="679" spans="1:44" ht="27.75" customHeight="1" x14ac:dyDescent="0.65">
      <c r="A679" s="12" t="str">
        <f t="shared" si="10"/>
        <v/>
      </c>
      <c r="B679" s="34"/>
      <c r="E679" s="35"/>
      <c r="F679" s="261"/>
      <c r="G679" s="255"/>
      <c r="H679" s="255"/>
      <c r="I679" s="504"/>
      <c r="J679" s="504"/>
      <c r="K679" s="504"/>
      <c r="L679" s="504"/>
      <c r="M679" s="504"/>
      <c r="N679" s="504"/>
      <c r="O679" s="504"/>
      <c r="P679" s="504"/>
      <c r="Q679" s="504"/>
      <c r="R679" s="504"/>
      <c r="S679" s="504"/>
      <c r="T679" s="504"/>
      <c r="U679" s="504"/>
      <c r="V679" s="504"/>
      <c r="W679" s="504"/>
      <c r="X679" s="504"/>
      <c r="Y679" s="504"/>
      <c r="Z679" s="504"/>
      <c r="AA679" s="504"/>
      <c r="AB679" s="504"/>
      <c r="AC679" s="504"/>
      <c r="AD679" s="504"/>
      <c r="AE679" s="255"/>
      <c r="AF679" s="256"/>
      <c r="AG679" s="265"/>
      <c r="AH679" s="340"/>
      <c r="AI679" s="340"/>
      <c r="AJ679" s="340"/>
      <c r="AK679" s="262"/>
      <c r="AL679" s="482" t="s">
        <v>1090</v>
      </c>
      <c r="AM679" s="483"/>
      <c r="AN679" s="483"/>
      <c r="AO679" s="483"/>
      <c r="AP679" s="483"/>
      <c r="AQ679" s="484"/>
      <c r="AR679" s="78"/>
    </row>
    <row r="680" spans="1:44" ht="27.75" customHeight="1" x14ac:dyDescent="0.65">
      <c r="A680" s="12" t="str">
        <f t="shared" si="10"/>
        <v/>
      </c>
      <c r="B680" s="34"/>
      <c r="E680" s="35"/>
      <c r="F680" s="261"/>
      <c r="G680" s="255"/>
      <c r="H680" s="255"/>
      <c r="I680" s="504"/>
      <c r="J680" s="504"/>
      <c r="K680" s="504"/>
      <c r="L680" s="504"/>
      <c r="M680" s="504"/>
      <c r="N680" s="504"/>
      <c r="O680" s="504"/>
      <c r="P680" s="504"/>
      <c r="Q680" s="504"/>
      <c r="R680" s="504"/>
      <c r="S680" s="504"/>
      <c r="T680" s="504"/>
      <c r="U680" s="504"/>
      <c r="V680" s="504"/>
      <c r="W680" s="504"/>
      <c r="X680" s="504"/>
      <c r="Y680" s="504"/>
      <c r="Z680" s="504"/>
      <c r="AA680" s="504"/>
      <c r="AB680" s="504"/>
      <c r="AC680" s="504"/>
      <c r="AD680" s="504"/>
      <c r="AE680" s="255"/>
      <c r="AF680" s="256"/>
      <c r="AG680" s="265"/>
      <c r="AH680" s="340"/>
      <c r="AI680" s="340"/>
      <c r="AJ680" s="340"/>
      <c r="AK680" s="262"/>
      <c r="AL680" s="482"/>
      <c r="AM680" s="483"/>
      <c r="AN680" s="483"/>
      <c r="AO680" s="483"/>
      <c r="AP680" s="483"/>
      <c r="AQ680" s="484"/>
      <c r="AR680" s="78"/>
    </row>
    <row r="681" spans="1:44" ht="27.75" customHeight="1" x14ac:dyDescent="0.65">
      <c r="A681" s="12" t="str">
        <f t="shared" si="10"/>
        <v/>
      </c>
      <c r="B681" s="34"/>
      <c r="E681" s="35"/>
      <c r="F681" s="261"/>
      <c r="G681" s="255"/>
      <c r="H681" s="255"/>
      <c r="I681" s="504"/>
      <c r="J681" s="504"/>
      <c r="K681" s="504"/>
      <c r="L681" s="504"/>
      <c r="M681" s="504"/>
      <c r="N681" s="504"/>
      <c r="O681" s="504"/>
      <c r="P681" s="504"/>
      <c r="Q681" s="504"/>
      <c r="R681" s="504"/>
      <c r="S681" s="504"/>
      <c r="T681" s="504"/>
      <c r="U681" s="504"/>
      <c r="V681" s="504"/>
      <c r="W681" s="504"/>
      <c r="X681" s="504"/>
      <c r="Y681" s="504"/>
      <c r="Z681" s="504"/>
      <c r="AA681" s="504"/>
      <c r="AB681" s="504"/>
      <c r="AC681" s="504"/>
      <c r="AD681" s="504"/>
      <c r="AE681" s="255"/>
      <c r="AF681" s="256"/>
      <c r="AG681" s="265"/>
      <c r="AH681" s="340"/>
      <c r="AI681" s="340"/>
      <c r="AJ681" s="340"/>
      <c r="AK681" s="262"/>
      <c r="AL681" s="329"/>
      <c r="AM681" s="330"/>
      <c r="AN681" s="330"/>
      <c r="AO681" s="330"/>
      <c r="AP681" s="330"/>
      <c r="AQ681" s="331"/>
      <c r="AR681" s="78"/>
    </row>
    <row r="682" spans="1:44" ht="17.25" customHeight="1" x14ac:dyDescent="0.65">
      <c r="A682" s="12" t="str">
        <f t="shared" si="10"/>
        <v/>
      </c>
      <c r="B682" s="34"/>
      <c r="E682" s="35"/>
      <c r="F682" s="36"/>
      <c r="I682" s="56"/>
      <c r="J682" s="56"/>
      <c r="K682" s="56"/>
      <c r="L682" s="56"/>
      <c r="M682" s="56"/>
      <c r="N682" s="56"/>
      <c r="O682" s="56"/>
      <c r="P682" s="56"/>
      <c r="Q682" s="56"/>
      <c r="R682" s="56"/>
      <c r="S682" s="56"/>
      <c r="T682" s="56"/>
      <c r="U682" s="56"/>
      <c r="V682" s="56"/>
      <c r="W682" s="56"/>
      <c r="X682" s="56"/>
      <c r="Y682" s="56"/>
      <c r="Z682" s="56"/>
      <c r="AA682" s="56"/>
      <c r="AB682" s="56"/>
      <c r="AC682" s="56"/>
      <c r="AD682" s="56"/>
      <c r="AF682" s="38"/>
      <c r="AK682" s="3"/>
      <c r="AL682" s="53"/>
      <c r="AM682" s="54"/>
      <c r="AN682" s="54"/>
      <c r="AO682" s="54"/>
      <c r="AP682" s="54"/>
      <c r="AQ682" s="55"/>
      <c r="AR682" s="41"/>
    </row>
    <row r="683" spans="1:44" ht="27.75" customHeight="1" x14ac:dyDescent="0.65">
      <c r="A683" s="12" t="str">
        <f t="shared" si="10"/>
        <v/>
      </c>
      <c r="B683" s="34"/>
      <c r="E683" s="35"/>
      <c r="F683" s="36"/>
      <c r="G683" s="8" t="s">
        <v>69</v>
      </c>
      <c r="H683" s="521" t="s">
        <v>645</v>
      </c>
      <c r="I683" s="521"/>
      <c r="J683" s="521"/>
      <c r="K683" s="521"/>
      <c r="L683" s="521"/>
      <c r="M683" s="521"/>
      <c r="N683" s="521"/>
      <c r="O683" s="521"/>
      <c r="P683" s="521"/>
      <c r="Q683" s="521"/>
      <c r="R683" s="521"/>
      <c r="S683" s="521"/>
      <c r="T683" s="521"/>
      <c r="U683" s="521"/>
      <c r="V683" s="521"/>
      <c r="W683" s="521"/>
      <c r="X683" s="521"/>
      <c r="Y683" s="521"/>
      <c r="Z683" s="521"/>
      <c r="AA683" s="521"/>
      <c r="AB683" s="521"/>
      <c r="AC683" s="521"/>
      <c r="AD683" s="521"/>
      <c r="AF683" s="38"/>
      <c r="AK683" s="3"/>
      <c r="AL683" s="96"/>
      <c r="AM683" s="10"/>
      <c r="AN683" s="10"/>
      <c r="AO683" s="10"/>
      <c r="AP683" s="10"/>
      <c r="AQ683" s="97"/>
      <c r="AR683" s="41"/>
    </row>
    <row r="684" spans="1:44" ht="27.75" customHeight="1" x14ac:dyDescent="0.65">
      <c r="A684" s="12" t="str">
        <f t="shared" ref="A684:A765" si="11">IF(AG684=0,"",AG684)</f>
        <v/>
      </c>
      <c r="B684" s="34"/>
      <c r="E684" s="35"/>
      <c r="F684" s="36"/>
      <c r="H684" s="521"/>
      <c r="I684" s="521"/>
      <c r="J684" s="521"/>
      <c r="K684" s="521"/>
      <c r="L684" s="521"/>
      <c r="M684" s="521"/>
      <c r="N684" s="521"/>
      <c r="O684" s="521"/>
      <c r="P684" s="521"/>
      <c r="Q684" s="521"/>
      <c r="R684" s="521"/>
      <c r="S684" s="521"/>
      <c r="T684" s="521"/>
      <c r="U684" s="521"/>
      <c r="V684" s="521"/>
      <c r="W684" s="521"/>
      <c r="X684" s="521"/>
      <c r="Y684" s="521"/>
      <c r="Z684" s="521"/>
      <c r="AA684" s="521"/>
      <c r="AB684" s="521"/>
      <c r="AC684" s="521"/>
      <c r="AD684" s="521"/>
      <c r="AF684" s="38"/>
      <c r="AK684" s="3"/>
      <c r="AL684" s="96"/>
      <c r="AM684" s="10"/>
      <c r="AN684" s="10"/>
      <c r="AO684" s="10"/>
      <c r="AP684" s="10"/>
      <c r="AQ684" s="97"/>
      <c r="AR684" s="41"/>
    </row>
    <row r="685" spans="1:44" ht="17.25" customHeight="1" x14ac:dyDescent="0.65">
      <c r="A685" s="12" t="str">
        <f t="shared" si="11"/>
        <v/>
      </c>
      <c r="B685" s="34"/>
      <c r="E685" s="35"/>
      <c r="F685" s="36"/>
      <c r="AF685" s="38"/>
      <c r="AK685" s="3"/>
      <c r="AL685" s="96"/>
      <c r="AM685" s="10"/>
      <c r="AN685" s="10"/>
      <c r="AO685" s="10"/>
      <c r="AP685" s="10"/>
      <c r="AQ685" s="97"/>
      <c r="AR685" s="41"/>
    </row>
    <row r="686" spans="1:44" ht="27.75" customHeight="1" x14ac:dyDescent="0.65">
      <c r="A686" s="12" t="str">
        <f t="shared" si="11"/>
        <v/>
      </c>
      <c r="B686" s="34"/>
      <c r="E686" s="35"/>
      <c r="F686" s="36"/>
      <c r="H686" s="8" t="s">
        <v>177</v>
      </c>
      <c r="I686" s="468" t="s">
        <v>184</v>
      </c>
      <c r="J686" s="468"/>
      <c r="K686" s="468"/>
      <c r="L686" s="468"/>
      <c r="M686" s="468"/>
      <c r="N686" s="468"/>
      <c r="O686" s="468"/>
      <c r="P686" s="468"/>
      <c r="Q686" s="468"/>
      <c r="R686" s="468"/>
      <c r="S686" s="468"/>
      <c r="T686" s="468"/>
      <c r="U686" s="468"/>
      <c r="V686" s="468"/>
      <c r="W686" s="468"/>
      <c r="X686" s="468"/>
      <c r="Y686" s="468"/>
      <c r="Z686" s="468"/>
      <c r="AA686" s="468"/>
      <c r="AB686" s="468"/>
      <c r="AC686" s="468"/>
      <c r="AD686" s="468"/>
      <c r="AF686" s="38"/>
      <c r="AK686" s="3"/>
      <c r="AL686" s="96"/>
      <c r="AM686" s="10"/>
      <c r="AN686" s="10"/>
      <c r="AO686" s="10"/>
      <c r="AP686" s="10"/>
      <c r="AQ686" s="97"/>
      <c r="AR686" s="41"/>
    </row>
    <row r="687" spans="1:44" ht="27.75" customHeight="1" x14ac:dyDescent="0.65">
      <c r="A687" s="12" t="str">
        <f t="shared" si="11"/>
        <v/>
      </c>
      <c r="B687" s="34"/>
      <c r="E687" s="35"/>
      <c r="F687" s="36"/>
      <c r="H687" s="8" t="s">
        <v>178</v>
      </c>
      <c r="I687" s="468" t="s">
        <v>185</v>
      </c>
      <c r="J687" s="468"/>
      <c r="K687" s="468"/>
      <c r="L687" s="468"/>
      <c r="M687" s="468"/>
      <c r="N687" s="468"/>
      <c r="O687" s="468"/>
      <c r="P687" s="468"/>
      <c r="Q687" s="468"/>
      <c r="R687" s="468"/>
      <c r="S687" s="468"/>
      <c r="T687" s="468"/>
      <c r="U687" s="468"/>
      <c r="V687" s="468"/>
      <c r="W687" s="468"/>
      <c r="X687" s="468"/>
      <c r="Y687" s="468"/>
      <c r="Z687" s="468"/>
      <c r="AA687" s="468"/>
      <c r="AB687" s="468"/>
      <c r="AC687" s="468"/>
      <c r="AD687" s="468"/>
      <c r="AF687" s="38"/>
      <c r="AK687" s="3"/>
      <c r="AL687" s="96"/>
      <c r="AM687" s="10"/>
      <c r="AN687" s="10"/>
      <c r="AO687" s="10"/>
      <c r="AP687" s="10"/>
      <c r="AQ687" s="97"/>
      <c r="AR687" s="41"/>
    </row>
    <row r="688" spans="1:44" ht="27.75" customHeight="1" x14ac:dyDescent="0.65">
      <c r="A688" s="12" t="str">
        <f t="shared" si="11"/>
        <v/>
      </c>
      <c r="B688" s="34"/>
      <c r="E688" s="35"/>
      <c r="F688" s="36"/>
      <c r="H688" s="8" t="s">
        <v>179</v>
      </c>
      <c r="I688" s="468" t="s">
        <v>186</v>
      </c>
      <c r="J688" s="468"/>
      <c r="K688" s="468"/>
      <c r="L688" s="468"/>
      <c r="M688" s="468"/>
      <c r="N688" s="468"/>
      <c r="O688" s="468"/>
      <c r="P688" s="468"/>
      <c r="Q688" s="468"/>
      <c r="R688" s="468"/>
      <c r="S688" s="468"/>
      <c r="T688" s="468"/>
      <c r="U688" s="468"/>
      <c r="V688" s="468"/>
      <c r="W688" s="468"/>
      <c r="X688" s="468"/>
      <c r="Y688" s="468"/>
      <c r="Z688" s="468"/>
      <c r="AA688" s="468"/>
      <c r="AB688" s="468"/>
      <c r="AC688" s="468"/>
      <c r="AD688" s="468"/>
      <c r="AF688" s="38"/>
      <c r="AK688" s="3"/>
      <c r="AL688" s="96"/>
      <c r="AM688" s="10"/>
      <c r="AN688" s="10"/>
      <c r="AO688" s="10"/>
      <c r="AP688" s="10"/>
      <c r="AQ688" s="97"/>
      <c r="AR688" s="41"/>
    </row>
    <row r="689" spans="1:44" ht="27.75" customHeight="1" x14ac:dyDescent="0.65">
      <c r="A689" s="12" t="str">
        <f t="shared" si="11"/>
        <v/>
      </c>
      <c r="B689" s="34"/>
      <c r="E689" s="35"/>
      <c r="F689" s="36"/>
      <c r="H689" s="8" t="s">
        <v>180</v>
      </c>
      <c r="I689" s="468" t="s">
        <v>187</v>
      </c>
      <c r="J689" s="468"/>
      <c r="K689" s="468"/>
      <c r="L689" s="468"/>
      <c r="M689" s="468"/>
      <c r="N689" s="468"/>
      <c r="O689" s="468"/>
      <c r="P689" s="468"/>
      <c r="Q689" s="468"/>
      <c r="R689" s="468"/>
      <c r="S689" s="468"/>
      <c r="T689" s="468"/>
      <c r="U689" s="468"/>
      <c r="V689" s="468"/>
      <c r="W689" s="468"/>
      <c r="X689" s="468"/>
      <c r="Y689" s="468"/>
      <c r="Z689" s="468"/>
      <c r="AA689" s="468"/>
      <c r="AB689" s="468"/>
      <c r="AC689" s="468"/>
      <c r="AD689" s="468"/>
      <c r="AF689" s="38"/>
      <c r="AK689" s="3"/>
      <c r="AL689" s="96"/>
      <c r="AM689" s="10"/>
      <c r="AN689" s="10"/>
      <c r="AO689" s="10"/>
      <c r="AP689" s="10"/>
      <c r="AQ689" s="97"/>
      <c r="AR689" s="41"/>
    </row>
    <row r="690" spans="1:44" ht="27.75" customHeight="1" x14ac:dyDescent="0.65">
      <c r="A690" s="12" t="str">
        <f t="shared" si="11"/>
        <v/>
      </c>
      <c r="B690" s="34"/>
      <c r="E690" s="35"/>
      <c r="F690" s="36"/>
      <c r="H690" s="8" t="s">
        <v>181</v>
      </c>
      <c r="I690" s="456" t="s">
        <v>188</v>
      </c>
      <c r="J690" s="456"/>
      <c r="K690" s="456"/>
      <c r="L690" s="456"/>
      <c r="M690" s="456"/>
      <c r="N690" s="456"/>
      <c r="O690" s="456"/>
      <c r="P690" s="456"/>
      <c r="Q690" s="456"/>
      <c r="R690" s="456"/>
      <c r="S690" s="456"/>
      <c r="T690" s="456"/>
      <c r="U690" s="456"/>
      <c r="V690" s="456"/>
      <c r="W690" s="456"/>
      <c r="X690" s="456"/>
      <c r="Y690" s="456"/>
      <c r="Z690" s="456"/>
      <c r="AA690" s="456"/>
      <c r="AB690" s="456"/>
      <c r="AC690" s="456"/>
      <c r="AD690" s="456"/>
      <c r="AF690" s="38"/>
      <c r="AK690" s="3"/>
      <c r="AL690" s="96"/>
      <c r="AM690" s="10"/>
      <c r="AN690" s="10"/>
      <c r="AO690" s="10"/>
      <c r="AP690" s="10"/>
      <c r="AQ690" s="97"/>
      <c r="AR690" s="41"/>
    </row>
    <row r="691" spans="1:44" ht="27.75" customHeight="1" x14ac:dyDescent="0.65">
      <c r="A691" s="12" t="str">
        <f t="shared" si="11"/>
        <v/>
      </c>
      <c r="B691" s="34"/>
      <c r="E691" s="35"/>
      <c r="F691" s="36"/>
      <c r="I691" s="456"/>
      <c r="J691" s="456"/>
      <c r="K691" s="456"/>
      <c r="L691" s="456"/>
      <c r="M691" s="456"/>
      <c r="N691" s="456"/>
      <c r="O691" s="456"/>
      <c r="P691" s="456"/>
      <c r="Q691" s="456"/>
      <c r="R691" s="456"/>
      <c r="S691" s="456"/>
      <c r="T691" s="456"/>
      <c r="U691" s="456"/>
      <c r="V691" s="456"/>
      <c r="W691" s="456"/>
      <c r="X691" s="456"/>
      <c r="Y691" s="456"/>
      <c r="Z691" s="456"/>
      <c r="AA691" s="456"/>
      <c r="AB691" s="456"/>
      <c r="AC691" s="456"/>
      <c r="AD691" s="456"/>
      <c r="AF691" s="38"/>
      <c r="AK691" s="3"/>
      <c r="AL691" s="96"/>
      <c r="AM691" s="10"/>
      <c r="AN691" s="10"/>
      <c r="AO691" s="10"/>
      <c r="AP691" s="10"/>
      <c r="AQ691" s="97"/>
      <c r="AR691" s="41"/>
    </row>
    <row r="692" spans="1:44" ht="27.75" customHeight="1" x14ac:dyDescent="0.65">
      <c r="A692" s="12" t="str">
        <f t="shared" si="11"/>
        <v/>
      </c>
      <c r="B692" s="34"/>
      <c r="E692" s="35"/>
      <c r="F692" s="36"/>
      <c r="H692" s="8" t="s">
        <v>182</v>
      </c>
      <c r="I692" s="456" t="s">
        <v>189</v>
      </c>
      <c r="J692" s="456"/>
      <c r="K692" s="456"/>
      <c r="L692" s="456"/>
      <c r="M692" s="456"/>
      <c r="N692" s="456"/>
      <c r="O692" s="456"/>
      <c r="P692" s="456"/>
      <c r="Q692" s="456"/>
      <c r="R692" s="456"/>
      <c r="S692" s="456"/>
      <c r="T692" s="456"/>
      <c r="U692" s="456"/>
      <c r="V692" s="456"/>
      <c r="W692" s="456"/>
      <c r="X692" s="456"/>
      <c r="Y692" s="456"/>
      <c r="Z692" s="456"/>
      <c r="AA692" s="456"/>
      <c r="AB692" s="456"/>
      <c r="AC692" s="456"/>
      <c r="AD692" s="456"/>
      <c r="AF692" s="38"/>
      <c r="AK692" s="3"/>
      <c r="AL692" s="96"/>
      <c r="AM692" s="10"/>
      <c r="AN692" s="10"/>
      <c r="AO692" s="10"/>
      <c r="AP692" s="10"/>
      <c r="AQ692" s="97"/>
      <c r="AR692" s="41"/>
    </row>
    <row r="693" spans="1:44" ht="27.75" customHeight="1" x14ac:dyDescent="0.65">
      <c r="A693" s="12" t="str">
        <f t="shared" si="11"/>
        <v/>
      </c>
      <c r="B693" s="34"/>
      <c r="E693" s="35"/>
      <c r="F693" s="36"/>
      <c r="I693" s="456"/>
      <c r="J693" s="456"/>
      <c r="K693" s="456"/>
      <c r="L693" s="456"/>
      <c r="M693" s="456"/>
      <c r="N693" s="456"/>
      <c r="O693" s="456"/>
      <c r="P693" s="456"/>
      <c r="Q693" s="456"/>
      <c r="R693" s="456"/>
      <c r="S693" s="456"/>
      <c r="T693" s="456"/>
      <c r="U693" s="456"/>
      <c r="V693" s="456"/>
      <c r="W693" s="456"/>
      <c r="X693" s="456"/>
      <c r="Y693" s="456"/>
      <c r="Z693" s="456"/>
      <c r="AA693" s="456"/>
      <c r="AB693" s="456"/>
      <c r="AC693" s="456"/>
      <c r="AD693" s="456"/>
      <c r="AF693" s="38"/>
      <c r="AK693" s="3"/>
      <c r="AL693" s="96"/>
      <c r="AM693" s="10"/>
      <c r="AN693" s="10"/>
      <c r="AO693" s="10"/>
      <c r="AP693" s="10"/>
      <c r="AQ693" s="97"/>
      <c r="AR693" s="41"/>
    </row>
    <row r="694" spans="1:44" ht="27.75" customHeight="1" x14ac:dyDescent="0.65">
      <c r="A694" s="12" t="str">
        <f t="shared" si="11"/>
        <v/>
      </c>
      <c r="B694" s="34"/>
      <c r="E694" s="35"/>
      <c r="F694" s="36"/>
      <c r="H694" s="8" t="s">
        <v>183</v>
      </c>
      <c r="I694" s="468" t="s">
        <v>190</v>
      </c>
      <c r="J694" s="468"/>
      <c r="K694" s="468"/>
      <c r="L694" s="468"/>
      <c r="M694" s="468"/>
      <c r="N694" s="468"/>
      <c r="O694" s="468"/>
      <c r="P694" s="468"/>
      <c r="Q694" s="468"/>
      <c r="R694" s="468"/>
      <c r="S694" s="468"/>
      <c r="T694" s="468"/>
      <c r="U694" s="468"/>
      <c r="V694" s="468"/>
      <c r="W694" s="468"/>
      <c r="X694" s="468"/>
      <c r="Y694" s="468"/>
      <c r="Z694" s="468"/>
      <c r="AA694" s="468"/>
      <c r="AB694" s="468"/>
      <c r="AC694" s="468"/>
      <c r="AD694" s="468"/>
      <c r="AF694" s="38"/>
      <c r="AK694" s="3"/>
      <c r="AL694" s="96"/>
      <c r="AM694" s="10"/>
      <c r="AN694" s="10"/>
      <c r="AO694" s="10"/>
      <c r="AP694" s="10"/>
      <c r="AQ694" s="97"/>
      <c r="AR694" s="41"/>
    </row>
    <row r="695" spans="1:44" ht="17.25" customHeight="1" thickBot="1" x14ac:dyDescent="0.7">
      <c r="A695" s="12" t="str">
        <f t="shared" si="11"/>
        <v/>
      </c>
      <c r="B695" s="34"/>
      <c r="E695" s="35"/>
      <c r="F695" s="36"/>
      <c r="AF695" s="38"/>
      <c r="AK695" s="3"/>
      <c r="AL695" s="96"/>
      <c r="AM695" s="10"/>
      <c r="AN695" s="10"/>
      <c r="AO695" s="10"/>
      <c r="AP695" s="10"/>
      <c r="AQ695" s="97"/>
      <c r="AR695" s="41"/>
    </row>
    <row r="696" spans="1:44" ht="27.75" customHeight="1" thickBot="1" x14ac:dyDescent="0.7">
      <c r="B696" s="34"/>
      <c r="E696" s="35"/>
      <c r="F696" s="36"/>
      <c r="G696" s="255" t="s">
        <v>69</v>
      </c>
      <c r="H696" s="255" t="s">
        <v>239</v>
      </c>
      <c r="I696" s="255"/>
      <c r="J696" s="255"/>
      <c r="K696" s="255"/>
      <c r="L696" s="255"/>
      <c r="M696" s="255"/>
      <c r="N696" s="255"/>
      <c r="O696" s="255"/>
      <c r="P696" s="255"/>
      <c r="Q696" s="255"/>
      <c r="R696" s="255"/>
      <c r="S696" s="255"/>
      <c r="T696" s="255"/>
      <c r="U696" s="255"/>
      <c r="V696" s="255"/>
      <c r="W696" s="255"/>
      <c r="X696" s="255"/>
      <c r="Y696" s="255"/>
      <c r="Z696" s="255"/>
      <c r="AA696" s="255"/>
      <c r="AB696" s="255"/>
      <c r="AC696" s="255"/>
      <c r="AD696" s="255"/>
      <c r="AE696" s="255"/>
      <c r="AF696" s="256"/>
      <c r="AG696" s="958" t="s">
        <v>882</v>
      </c>
      <c r="AH696" s="959"/>
      <c r="AI696" s="959"/>
      <c r="AJ696" s="960"/>
      <c r="AK696" s="3"/>
      <c r="AL696" s="96"/>
      <c r="AM696" s="10"/>
      <c r="AN696" s="10"/>
      <c r="AO696" s="10"/>
      <c r="AP696" s="10"/>
      <c r="AQ696" s="97"/>
      <c r="AR696" s="41"/>
    </row>
    <row r="697" spans="1:44" ht="27.75" customHeight="1" thickBot="1" x14ac:dyDescent="0.7">
      <c r="A697" s="12" t="str">
        <f t="shared" si="11"/>
        <v>　</v>
      </c>
      <c r="B697" s="34"/>
      <c r="E697" s="35"/>
      <c r="F697" s="36"/>
      <c r="G697" s="255"/>
      <c r="H697" s="561" t="s">
        <v>135</v>
      </c>
      <c r="I697" s="559"/>
      <c r="J697" s="559"/>
      <c r="K697" s="559"/>
      <c r="L697" s="559"/>
      <c r="M697" s="560"/>
      <c r="N697" s="555"/>
      <c r="O697" s="556"/>
      <c r="P697" s="556"/>
      <c r="Q697" s="556"/>
      <c r="R697" s="556"/>
      <c r="S697" s="556"/>
      <c r="T697" s="556"/>
      <c r="U697" s="556"/>
      <c r="V697" s="556"/>
      <c r="W697" s="556"/>
      <c r="X697" s="556"/>
      <c r="Y697" s="556"/>
      <c r="Z697" s="556"/>
      <c r="AA697" s="556"/>
      <c r="AB697" s="556"/>
      <c r="AC697" s="556"/>
      <c r="AD697" s="562"/>
      <c r="AE697" s="255"/>
      <c r="AF697" s="256"/>
      <c r="AG697" s="257" t="s">
        <v>95</v>
      </c>
      <c r="AH697" s="258" t="s">
        <v>14</v>
      </c>
      <c r="AI697" s="259" t="s">
        <v>95</v>
      </c>
      <c r="AJ697" s="260" t="s">
        <v>14</v>
      </c>
      <c r="AK697" s="3"/>
      <c r="AL697" s="96"/>
      <c r="AM697" s="10"/>
      <c r="AN697" s="10"/>
      <c r="AO697" s="10"/>
      <c r="AP697" s="10"/>
      <c r="AQ697" s="97"/>
      <c r="AR697" s="41"/>
    </row>
    <row r="698" spans="1:44" ht="27.75" customHeight="1" thickBot="1" x14ac:dyDescent="0.7">
      <c r="A698" s="12" t="str">
        <f t="shared" si="11"/>
        <v>　</v>
      </c>
      <c r="B698" s="34"/>
      <c r="E698" s="35"/>
      <c r="F698" s="36"/>
      <c r="G698" s="255"/>
      <c r="H698" s="544" t="s">
        <v>136</v>
      </c>
      <c r="I698" s="545"/>
      <c r="J698" s="545"/>
      <c r="K698" s="545"/>
      <c r="L698" s="545"/>
      <c r="M698" s="548"/>
      <c r="N698" s="561" t="s">
        <v>137</v>
      </c>
      <c r="O698" s="559"/>
      <c r="P698" s="559"/>
      <c r="Q698" s="563"/>
      <c r="R698" s="559"/>
      <c r="S698" s="559"/>
      <c r="T698" s="559"/>
      <c r="U698" s="559"/>
      <c r="V698" s="559"/>
      <c r="W698" s="559"/>
      <c r="X698" s="559"/>
      <c r="Y698" s="559"/>
      <c r="Z698" s="559"/>
      <c r="AA698" s="559"/>
      <c r="AB698" s="559"/>
      <c r="AC698" s="559"/>
      <c r="AD698" s="560"/>
      <c r="AE698" s="255"/>
      <c r="AF698" s="256"/>
      <c r="AG698" s="257" t="s">
        <v>95</v>
      </c>
      <c r="AH698" s="258" t="s">
        <v>14</v>
      </c>
      <c r="AI698" s="259" t="s">
        <v>95</v>
      </c>
      <c r="AJ698" s="260" t="s">
        <v>14</v>
      </c>
      <c r="AK698" s="3"/>
      <c r="AL698" s="96"/>
      <c r="AM698" s="10"/>
      <c r="AN698" s="10"/>
      <c r="AO698" s="10"/>
      <c r="AP698" s="10"/>
      <c r="AQ698" s="97"/>
      <c r="AR698" s="41"/>
    </row>
    <row r="699" spans="1:44" ht="27.75" customHeight="1" thickBot="1" x14ac:dyDescent="0.7">
      <c r="A699" s="12" t="str">
        <f t="shared" si="11"/>
        <v>　</v>
      </c>
      <c r="B699" s="34"/>
      <c r="E699" s="35"/>
      <c r="F699" s="36"/>
      <c r="G699" s="255"/>
      <c r="H699" s="546"/>
      <c r="I699" s="547"/>
      <c r="J699" s="547"/>
      <c r="K699" s="547"/>
      <c r="L699" s="547"/>
      <c r="M699" s="549"/>
      <c r="N699" s="561" t="s">
        <v>138</v>
      </c>
      <c r="O699" s="559"/>
      <c r="P699" s="559"/>
      <c r="Q699" s="563"/>
      <c r="R699" s="559" t="s">
        <v>90</v>
      </c>
      <c r="S699" s="559"/>
      <c r="T699" s="559"/>
      <c r="U699" s="559"/>
      <c r="V699" s="559"/>
      <c r="W699" s="558" t="s">
        <v>95</v>
      </c>
      <c r="X699" s="558"/>
      <c r="Y699" s="558"/>
      <c r="Z699" s="558"/>
      <c r="AA699" s="559" t="s">
        <v>89</v>
      </c>
      <c r="AB699" s="559"/>
      <c r="AC699" s="559"/>
      <c r="AD699" s="560"/>
      <c r="AE699" s="255"/>
      <c r="AF699" s="256"/>
      <c r="AG699" s="257" t="s">
        <v>95</v>
      </c>
      <c r="AH699" s="258" t="s">
        <v>14</v>
      </c>
      <c r="AI699" s="259" t="s">
        <v>95</v>
      </c>
      <c r="AJ699" s="260" t="s">
        <v>14</v>
      </c>
      <c r="AK699" s="3"/>
      <c r="AL699" s="96"/>
      <c r="AM699" s="10"/>
      <c r="AN699" s="10"/>
      <c r="AO699" s="10"/>
      <c r="AP699" s="10"/>
      <c r="AQ699" s="97"/>
      <c r="AR699" s="41"/>
    </row>
    <row r="700" spans="1:44" ht="27.75" customHeight="1" thickBot="1" x14ac:dyDescent="0.7">
      <c r="A700" s="12" t="str">
        <f t="shared" si="11"/>
        <v>　</v>
      </c>
      <c r="B700" s="34"/>
      <c r="E700" s="35"/>
      <c r="F700" s="36"/>
      <c r="G700" s="255"/>
      <c r="H700" s="561" t="s">
        <v>134</v>
      </c>
      <c r="I700" s="559"/>
      <c r="J700" s="559"/>
      <c r="K700" s="559"/>
      <c r="L700" s="754" t="s">
        <v>139</v>
      </c>
      <c r="M700" s="754"/>
      <c r="N700" s="754"/>
      <c r="O700" s="754"/>
      <c r="P700" s="754"/>
      <c r="Q700" s="754"/>
      <c r="R700" s="754"/>
      <c r="S700" s="754"/>
      <c r="T700" s="754"/>
      <c r="U700" s="556"/>
      <c r="V700" s="556"/>
      <c r="W700" s="556"/>
      <c r="X700" s="556"/>
      <c r="Y700" s="556"/>
      <c r="Z700" s="556"/>
      <c r="AA700" s="556"/>
      <c r="AB700" s="556"/>
      <c r="AC700" s="556"/>
      <c r="AD700" s="562"/>
      <c r="AE700" s="255"/>
      <c r="AF700" s="256"/>
      <c r="AG700" s="257" t="s">
        <v>95</v>
      </c>
      <c r="AH700" s="258" t="s">
        <v>14</v>
      </c>
      <c r="AI700" s="259" t="s">
        <v>95</v>
      </c>
      <c r="AJ700" s="260" t="s">
        <v>14</v>
      </c>
      <c r="AK700" s="3"/>
      <c r="AL700" s="96"/>
      <c r="AM700" s="10"/>
      <c r="AN700" s="10"/>
      <c r="AO700" s="10"/>
      <c r="AP700" s="10"/>
      <c r="AQ700" s="97"/>
      <c r="AR700" s="41"/>
    </row>
    <row r="701" spans="1:44" ht="21.75" customHeight="1" x14ac:dyDescent="0.65">
      <c r="A701" s="12" t="str">
        <f t="shared" si="11"/>
        <v>　</v>
      </c>
      <c r="B701" s="34"/>
      <c r="E701" s="35"/>
      <c r="G701" s="255"/>
      <c r="H701" s="701"/>
      <c r="I701" s="702"/>
      <c r="J701" s="702"/>
      <c r="K701" s="702"/>
      <c r="L701" s="702"/>
      <c r="M701" s="702"/>
      <c r="N701" s="702"/>
      <c r="O701" s="702"/>
      <c r="P701" s="702"/>
      <c r="Q701" s="702"/>
      <c r="R701" s="702"/>
      <c r="S701" s="702"/>
      <c r="T701" s="702"/>
      <c r="U701" s="702"/>
      <c r="V701" s="702"/>
      <c r="W701" s="702"/>
      <c r="X701" s="702"/>
      <c r="Y701" s="702"/>
      <c r="Z701" s="702"/>
      <c r="AA701" s="702"/>
      <c r="AB701" s="702"/>
      <c r="AC701" s="702"/>
      <c r="AD701" s="703"/>
      <c r="AE701" s="255"/>
      <c r="AF701" s="256"/>
      <c r="AG701" s="257" t="s">
        <v>95</v>
      </c>
      <c r="AH701" s="258" t="s">
        <v>14</v>
      </c>
      <c r="AI701" s="259" t="s">
        <v>95</v>
      </c>
      <c r="AJ701" s="260" t="s">
        <v>14</v>
      </c>
      <c r="AK701" s="3"/>
      <c r="AL701" s="96"/>
      <c r="AM701" s="10"/>
      <c r="AN701" s="10"/>
      <c r="AO701" s="10"/>
      <c r="AP701" s="10"/>
      <c r="AQ701" s="97"/>
      <c r="AR701" s="41"/>
    </row>
    <row r="702" spans="1:44" ht="27.75" customHeight="1" x14ac:dyDescent="0.65">
      <c r="A702" s="12" t="str">
        <f t="shared" si="11"/>
        <v>　</v>
      </c>
      <c r="B702" s="34"/>
      <c r="E702" s="35"/>
      <c r="G702" s="255"/>
      <c r="H702" s="261"/>
      <c r="I702" s="253" t="s">
        <v>95</v>
      </c>
      <c r="J702" s="552" t="s">
        <v>91</v>
      </c>
      <c r="K702" s="553"/>
      <c r="L702" s="553"/>
      <c r="M702" s="554"/>
      <c r="N702" s="253" t="s">
        <v>95</v>
      </c>
      <c r="O702" s="552" t="s">
        <v>949</v>
      </c>
      <c r="P702" s="553"/>
      <c r="Q702" s="554"/>
      <c r="R702" s="253" t="s">
        <v>95</v>
      </c>
      <c r="S702" s="552" t="s">
        <v>92</v>
      </c>
      <c r="T702" s="553"/>
      <c r="U702" s="554"/>
      <c r="V702" s="253" t="s">
        <v>95</v>
      </c>
      <c r="W702" s="552" t="s">
        <v>950</v>
      </c>
      <c r="X702" s="553"/>
      <c r="Y702" s="554"/>
      <c r="Z702" s="253" t="s">
        <v>95</v>
      </c>
      <c r="AA702" s="552" t="s">
        <v>127</v>
      </c>
      <c r="AB702" s="553"/>
      <c r="AC702" s="553"/>
      <c r="AD702" s="262"/>
      <c r="AE702" s="255"/>
      <c r="AF702" s="256"/>
      <c r="AG702" s="257" t="s">
        <v>95</v>
      </c>
      <c r="AH702" s="258" t="s">
        <v>14</v>
      </c>
      <c r="AI702" s="259" t="s">
        <v>95</v>
      </c>
      <c r="AJ702" s="260" t="s">
        <v>14</v>
      </c>
      <c r="AK702" s="3"/>
      <c r="AL702" s="96"/>
      <c r="AM702" s="10"/>
      <c r="AN702" s="10"/>
      <c r="AO702" s="10"/>
      <c r="AP702" s="10"/>
      <c r="AQ702" s="97"/>
      <c r="AR702" s="41"/>
    </row>
    <row r="703" spans="1:44" ht="27.75" customHeight="1" thickBot="1" x14ac:dyDescent="0.7">
      <c r="B703" s="34"/>
      <c r="E703" s="35"/>
      <c r="G703" s="255"/>
      <c r="H703" s="261"/>
      <c r="I703" s="253" t="s">
        <v>95</v>
      </c>
      <c r="J703" s="552" t="s">
        <v>630</v>
      </c>
      <c r="K703" s="553"/>
      <c r="L703" s="553"/>
      <c r="M703" s="554"/>
      <c r="N703" s="253" t="s">
        <v>95</v>
      </c>
      <c r="O703" s="552" t="s">
        <v>631</v>
      </c>
      <c r="P703" s="553"/>
      <c r="Q703" s="553"/>
      <c r="R703" s="792"/>
      <c r="S703" s="792"/>
      <c r="T703" s="792"/>
      <c r="U703" s="792"/>
      <c r="V703" s="792"/>
      <c r="W703" s="792"/>
      <c r="X703" s="792"/>
      <c r="Y703" s="792"/>
      <c r="Z703" s="792"/>
      <c r="AA703" s="792"/>
      <c r="AB703" s="792"/>
      <c r="AC703" s="263" t="s">
        <v>16</v>
      </c>
      <c r="AD703" s="262"/>
      <c r="AE703" s="255"/>
      <c r="AF703" s="256"/>
      <c r="AG703" s="949" t="s">
        <v>881</v>
      </c>
      <c r="AH703" s="950"/>
      <c r="AI703" s="950"/>
      <c r="AJ703" s="951"/>
      <c r="AK703" s="3"/>
      <c r="AL703" s="96"/>
      <c r="AM703" s="10"/>
      <c r="AN703" s="10"/>
      <c r="AO703" s="10"/>
      <c r="AP703" s="10"/>
      <c r="AQ703" s="97"/>
      <c r="AR703" s="41"/>
    </row>
    <row r="704" spans="1:44" ht="27.75" customHeight="1" thickBot="1" x14ac:dyDescent="0.7">
      <c r="A704" s="12" t="str">
        <f t="shared" si="11"/>
        <v/>
      </c>
      <c r="B704" s="34"/>
      <c r="E704" s="35"/>
      <c r="G704" s="255"/>
      <c r="H704" s="546"/>
      <c r="I704" s="547"/>
      <c r="J704" s="547"/>
      <c r="K704" s="547"/>
      <c r="L704" s="547"/>
      <c r="M704" s="547"/>
      <c r="N704" s="547"/>
      <c r="O704" s="547"/>
      <c r="P704" s="547"/>
      <c r="Q704" s="547"/>
      <c r="R704" s="264" t="s">
        <v>94</v>
      </c>
      <c r="S704" s="264"/>
      <c r="T704" s="264"/>
      <c r="U704" s="264"/>
      <c r="V704" s="264"/>
      <c r="W704" s="264"/>
      <c r="X704" s="264"/>
      <c r="Y704" s="756"/>
      <c r="Z704" s="756"/>
      <c r="AA704" s="756"/>
      <c r="AB704" s="756"/>
      <c r="AC704" s="756"/>
      <c r="AD704" s="757"/>
      <c r="AE704" s="255"/>
      <c r="AF704" s="256"/>
      <c r="AG704" s="265"/>
      <c r="AH704" s="246"/>
      <c r="AI704" s="246"/>
      <c r="AJ704" s="246"/>
      <c r="AK704" s="3"/>
      <c r="AL704" s="96"/>
      <c r="AM704" s="10"/>
      <c r="AN704" s="10"/>
      <c r="AO704" s="10"/>
      <c r="AP704" s="10"/>
      <c r="AQ704" s="97"/>
      <c r="AR704" s="41"/>
    </row>
    <row r="705" spans="1:44" ht="27.75" customHeight="1" thickBot="1" x14ac:dyDescent="0.7">
      <c r="B705" s="34"/>
      <c r="E705" s="35"/>
      <c r="G705" s="255"/>
      <c r="H705" s="886" t="s">
        <v>291</v>
      </c>
      <c r="I705" s="887"/>
      <c r="J705" s="887"/>
      <c r="K705" s="887"/>
      <c r="L705" s="887"/>
      <c r="M705" s="887"/>
      <c r="N705" s="887"/>
      <c r="O705" s="887"/>
      <c r="P705" s="887"/>
      <c r="Q705" s="887"/>
      <c r="R705" s="887"/>
      <c r="S705" s="887"/>
      <c r="T705" s="887"/>
      <c r="U705" s="888"/>
      <c r="V705" s="889"/>
      <c r="W705" s="890"/>
      <c r="X705" s="890"/>
      <c r="Y705" s="890"/>
      <c r="Z705" s="890"/>
      <c r="AA705" s="890"/>
      <c r="AB705" s="890"/>
      <c r="AC705" s="890"/>
      <c r="AD705" s="891"/>
      <c r="AE705" s="255"/>
      <c r="AF705" s="256"/>
      <c r="AG705" s="958" t="s">
        <v>929</v>
      </c>
      <c r="AH705" s="959"/>
      <c r="AI705" s="959"/>
      <c r="AJ705" s="960"/>
      <c r="AK705" s="3"/>
      <c r="AL705" s="323"/>
      <c r="AM705" s="324"/>
      <c r="AN705" s="324"/>
      <c r="AO705" s="324"/>
      <c r="AP705" s="324"/>
      <c r="AQ705" s="325"/>
      <c r="AR705" s="41"/>
    </row>
    <row r="706" spans="1:44" ht="27.75" customHeight="1" thickBot="1" x14ac:dyDescent="0.7">
      <c r="A706" s="12" t="str">
        <f t="shared" si="11"/>
        <v>　</v>
      </c>
      <c r="B706" s="34"/>
      <c r="E706" s="35"/>
      <c r="F706" s="36"/>
      <c r="G706" s="255"/>
      <c r="H706" s="555" t="s">
        <v>140</v>
      </c>
      <c r="I706" s="556"/>
      <c r="J706" s="556"/>
      <c r="K706" s="556"/>
      <c r="L706" s="556"/>
      <c r="M706" s="556"/>
      <c r="N706" s="556"/>
      <c r="O706" s="556"/>
      <c r="P706" s="556"/>
      <c r="Q706" s="556"/>
      <c r="R706" s="556"/>
      <c r="S706" s="556"/>
      <c r="T706" s="556"/>
      <c r="U706" s="557"/>
      <c r="V706" s="266"/>
      <c r="W706" s="558" t="s">
        <v>95</v>
      </c>
      <c r="X706" s="558"/>
      <c r="Y706" s="558"/>
      <c r="Z706" s="558"/>
      <c r="AA706" s="559" t="s">
        <v>89</v>
      </c>
      <c r="AB706" s="559"/>
      <c r="AC706" s="559"/>
      <c r="AD706" s="560"/>
      <c r="AE706" s="255"/>
      <c r="AF706" s="256"/>
      <c r="AG706" s="257" t="s">
        <v>95</v>
      </c>
      <c r="AH706" s="258" t="s">
        <v>14</v>
      </c>
      <c r="AI706" s="259" t="s">
        <v>95</v>
      </c>
      <c r="AJ706" s="260" t="s">
        <v>14</v>
      </c>
      <c r="AK706" s="3"/>
      <c r="AL706" s="323"/>
      <c r="AM706" s="324"/>
      <c r="AN706" s="324"/>
      <c r="AO706" s="324"/>
      <c r="AP706" s="324"/>
      <c r="AQ706" s="325"/>
      <c r="AR706" s="41"/>
    </row>
    <row r="707" spans="1:44" ht="17.25" customHeight="1" thickBot="1" x14ac:dyDescent="0.7">
      <c r="B707" s="34"/>
      <c r="E707" s="35"/>
      <c r="F707" s="36"/>
      <c r="G707" s="255"/>
      <c r="H707" s="255"/>
      <c r="I707" s="255"/>
      <c r="J707" s="255"/>
      <c r="K707" s="255"/>
      <c r="L707" s="255"/>
      <c r="M707" s="255"/>
      <c r="N707" s="255"/>
      <c r="O707" s="255"/>
      <c r="P707" s="255"/>
      <c r="Q707" s="255"/>
      <c r="R707" s="255"/>
      <c r="S707" s="255"/>
      <c r="T707" s="255"/>
      <c r="U707" s="255"/>
      <c r="V707" s="255"/>
      <c r="W707" s="255"/>
      <c r="X707" s="255"/>
      <c r="Y707" s="255"/>
      <c r="Z707" s="255"/>
      <c r="AA707" s="255"/>
      <c r="AB707" s="255"/>
      <c r="AC707" s="255"/>
      <c r="AD707" s="255"/>
      <c r="AE707" s="255"/>
      <c r="AF707" s="256"/>
      <c r="AG707" s="949" t="s">
        <v>881</v>
      </c>
      <c r="AH707" s="950"/>
      <c r="AI707" s="950"/>
      <c r="AJ707" s="951"/>
      <c r="AK707" s="3"/>
      <c r="AL707" s="323"/>
      <c r="AM707" s="324"/>
      <c r="AN707" s="324"/>
      <c r="AO707" s="324"/>
      <c r="AP707" s="324"/>
      <c r="AQ707" s="325"/>
      <c r="AR707" s="41"/>
    </row>
    <row r="708" spans="1:44" ht="17.25" customHeight="1" x14ac:dyDescent="0.65">
      <c r="A708" s="12" t="str">
        <f t="shared" si="11"/>
        <v/>
      </c>
      <c r="B708" s="34"/>
      <c r="E708" s="35"/>
      <c r="F708" s="36"/>
      <c r="G708" s="255"/>
      <c r="H708" s="255"/>
      <c r="I708" s="255"/>
      <c r="J708" s="255"/>
      <c r="K708" s="255"/>
      <c r="L708" s="255"/>
      <c r="M708" s="255"/>
      <c r="N708" s="255"/>
      <c r="O708" s="255"/>
      <c r="P708" s="255"/>
      <c r="Q708" s="255"/>
      <c r="R708" s="255"/>
      <c r="S708" s="255"/>
      <c r="T708" s="255"/>
      <c r="U708" s="255"/>
      <c r="V708" s="255"/>
      <c r="W708" s="255"/>
      <c r="X708" s="255"/>
      <c r="Y708" s="255"/>
      <c r="Z708" s="255"/>
      <c r="AA708" s="255"/>
      <c r="AB708" s="255"/>
      <c r="AC708" s="255"/>
      <c r="AD708" s="255"/>
      <c r="AE708" s="255"/>
      <c r="AF708" s="256"/>
      <c r="AG708" s="267"/>
      <c r="AH708" s="267"/>
      <c r="AI708" s="267"/>
      <c r="AJ708" s="267"/>
      <c r="AK708" s="3"/>
      <c r="AL708" s="323"/>
      <c r="AM708" s="324"/>
      <c r="AN708" s="324"/>
      <c r="AO708" s="324"/>
      <c r="AP708" s="324"/>
      <c r="AQ708" s="325"/>
      <c r="AR708" s="41"/>
    </row>
    <row r="709" spans="1:44" ht="27.75" customHeight="1" x14ac:dyDescent="0.65">
      <c r="A709" s="12">
        <f t="shared" si="11"/>
        <v>117</v>
      </c>
      <c r="B709" s="34"/>
      <c r="E709" s="35"/>
      <c r="F709" s="36"/>
      <c r="G709" s="255"/>
      <c r="H709" s="255" t="s">
        <v>191</v>
      </c>
      <c r="I709" s="467" t="s">
        <v>957</v>
      </c>
      <c r="J709" s="467"/>
      <c r="K709" s="467"/>
      <c r="L709" s="467"/>
      <c r="M709" s="467"/>
      <c r="N709" s="467"/>
      <c r="O709" s="467"/>
      <c r="P709" s="467"/>
      <c r="Q709" s="467"/>
      <c r="R709" s="467"/>
      <c r="S709" s="467"/>
      <c r="T709" s="467"/>
      <c r="U709" s="467"/>
      <c r="V709" s="467"/>
      <c r="W709" s="467"/>
      <c r="X709" s="467"/>
      <c r="Y709" s="467"/>
      <c r="Z709" s="467"/>
      <c r="AA709" s="467"/>
      <c r="AB709" s="467"/>
      <c r="AC709" s="467"/>
      <c r="AD709" s="467"/>
      <c r="AE709" s="255"/>
      <c r="AF709" s="256"/>
      <c r="AG709" s="265">
        <v>117</v>
      </c>
      <c r="AH709" s="509" t="s">
        <v>20</v>
      </c>
      <c r="AI709" s="510"/>
      <c r="AJ709" s="511"/>
      <c r="AK709" s="3"/>
      <c r="AL709" s="482" t="s">
        <v>1093</v>
      </c>
      <c r="AM709" s="483"/>
      <c r="AN709" s="483"/>
      <c r="AO709" s="483"/>
      <c r="AP709" s="483"/>
      <c r="AQ709" s="484"/>
      <c r="AR709" s="452">
        <f>VLOOKUP(AH709,$CD$6:$CE$11,2,FALSE)</f>
        <v>0</v>
      </c>
    </row>
    <row r="710" spans="1:44" ht="18" customHeight="1" x14ac:dyDescent="0.65">
      <c r="A710" s="12" t="str">
        <f t="shared" si="11"/>
        <v/>
      </c>
      <c r="B710" s="34"/>
      <c r="E710" s="35"/>
      <c r="F710" s="36"/>
      <c r="G710" s="255"/>
      <c r="H710" s="255"/>
      <c r="I710" s="255"/>
      <c r="J710" s="255"/>
      <c r="K710" s="255"/>
      <c r="L710" s="255"/>
      <c r="M710" s="255"/>
      <c r="N710" s="255"/>
      <c r="O710" s="255"/>
      <c r="P710" s="255"/>
      <c r="Q710" s="255"/>
      <c r="R710" s="255"/>
      <c r="S710" s="255"/>
      <c r="T710" s="255"/>
      <c r="U710" s="255"/>
      <c r="V710" s="255"/>
      <c r="W710" s="255"/>
      <c r="X710" s="255"/>
      <c r="Y710" s="255"/>
      <c r="Z710" s="255"/>
      <c r="AA710" s="255"/>
      <c r="AB710" s="255"/>
      <c r="AC710" s="255"/>
      <c r="AD710" s="255"/>
      <c r="AE710" s="255"/>
      <c r="AF710" s="256"/>
      <c r="AG710" s="265"/>
      <c r="AH710" s="246"/>
      <c r="AI710" s="246"/>
      <c r="AJ710" s="246"/>
      <c r="AK710" s="3"/>
      <c r="AL710" s="482"/>
      <c r="AM710" s="483"/>
      <c r="AN710" s="483"/>
      <c r="AO710" s="483"/>
      <c r="AP710" s="483"/>
      <c r="AQ710" s="484"/>
      <c r="AR710" s="452"/>
    </row>
    <row r="711" spans="1:44" ht="18" customHeight="1" x14ac:dyDescent="0.65">
      <c r="B711" s="34"/>
      <c r="E711" s="35"/>
      <c r="F711" s="36"/>
      <c r="G711" s="255"/>
      <c r="H711" s="255"/>
      <c r="I711" s="255"/>
      <c r="J711" s="255"/>
      <c r="K711" s="255"/>
      <c r="L711" s="255"/>
      <c r="M711" s="255"/>
      <c r="N711" s="255"/>
      <c r="O711" s="255"/>
      <c r="P711" s="255"/>
      <c r="Q711" s="255"/>
      <c r="R711" s="255"/>
      <c r="S711" s="255"/>
      <c r="T711" s="255"/>
      <c r="U711" s="255"/>
      <c r="V711" s="255"/>
      <c r="W711" s="255"/>
      <c r="X711" s="255"/>
      <c r="Y711" s="255"/>
      <c r="Z711" s="255"/>
      <c r="AA711" s="255"/>
      <c r="AB711" s="255"/>
      <c r="AC711" s="255"/>
      <c r="AD711" s="255"/>
      <c r="AE711" s="255"/>
      <c r="AF711" s="256"/>
      <c r="AG711" s="265"/>
      <c r="AH711" s="246"/>
      <c r="AI711" s="246"/>
      <c r="AJ711" s="246"/>
      <c r="AK711" s="3"/>
      <c r="AL711" s="329"/>
      <c r="AM711" s="330"/>
      <c r="AN711" s="330"/>
      <c r="AO711" s="330"/>
      <c r="AP711" s="330"/>
      <c r="AQ711" s="331"/>
      <c r="AR711" s="98"/>
    </row>
    <row r="712" spans="1:44" ht="27.75" customHeight="1" x14ac:dyDescent="0.65">
      <c r="A712" s="12">
        <f t="shared" si="11"/>
        <v>118</v>
      </c>
      <c r="B712" s="34"/>
      <c r="E712" s="35"/>
      <c r="F712" s="36"/>
      <c r="G712" s="255"/>
      <c r="H712" s="255" t="s">
        <v>192</v>
      </c>
      <c r="I712" s="467" t="s">
        <v>958</v>
      </c>
      <c r="J712" s="467"/>
      <c r="K712" s="467"/>
      <c r="L712" s="467"/>
      <c r="M712" s="467"/>
      <c r="N712" s="467"/>
      <c r="O712" s="467"/>
      <c r="P712" s="467"/>
      <c r="Q712" s="467"/>
      <c r="R712" s="467"/>
      <c r="S712" s="467"/>
      <c r="T712" s="467"/>
      <c r="U712" s="467"/>
      <c r="V712" s="467"/>
      <c r="W712" s="467"/>
      <c r="X712" s="467"/>
      <c r="Y712" s="467"/>
      <c r="Z712" s="467"/>
      <c r="AA712" s="467"/>
      <c r="AB712" s="467"/>
      <c r="AC712" s="467"/>
      <c r="AD712" s="467"/>
      <c r="AE712" s="255"/>
      <c r="AF712" s="256"/>
      <c r="AG712" s="265">
        <v>118</v>
      </c>
      <c r="AH712" s="509" t="s">
        <v>20</v>
      </c>
      <c r="AI712" s="510"/>
      <c r="AJ712" s="511"/>
      <c r="AK712" s="3"/>
      <c r="AL712" s="482" t="s">
        <v>1094</v>
      </c>
      <c r="AM712" s="483"/>
      <c r="AN712" s="483"/>
      <c r="AO712" s="483"/>
      <c r="AP712" s="483"/>
      <c r="AQ712" s="484"/>
      <c r="AR712" s="452">
        <f>VLOOKUP(AH712,$CD$6:$CE$11,2,FALSE)</f>
        <v>0</v>
      </c>
    </row>
    <row r="713" spans="1:44" ht="27.75" customHeight="1" thickBot="1" x14ac:dyDescent="0.7">
      <c r="A713" s="12" t="str">
        <f t="shared" si="11"/>
        <v/>
      </c>
      <c r="B713" s="34"/>
      <c r="E713" s="35"/>
      <c r="F713" s="36"/>
      <c r="G713" s="255"/>
      <c r="H713" s="847" t="s">
        <v>1055</v>
      </c>
      <c r="I713" s="847"/>
      <c r="J713" s="847"/>
      <c r="K713" s="847"/>
      <c r="L713" s="847"/>
      <c r="M713" s="847"/>
      <c r="N713" s="847"/>
      <c r="O713" s="847"/>
      <c r="P713" s="847"/>
      <c r="Q713" s="847"/>
      <c r="R713" s="847"/>
      <c r="S713" s="847"/>
      <c r="T713" s="847"/>
      <c r="U713" s="847"/>
      <c r="V713" s="847"/>
      <c r="W713" s="847"/>
      <c r="X713" s="847"/>
      <c r="Y713" s="847"/>
      <c r="Z713" s="847"/>
      <c r="AA713" s="847"/>
      <c r="AB713" s="847"/>
      <c r="AC713" s="847"/>
      <c r="AD713" s="847"/>
      <c r="AE713" s="255"/>
      <c r="AF713" s="256"/>
      <c r="AG713" s="265"/>
      <c r="AH713" s="246"/>
      <c r="AI713" s="246"/>
      <c r="AJ713" s="246"/>
      <c r="AK713" s="3"/>
      <c r="AL713" s="482"/>
      <c r="AM713" s="483"/>
      <c r="AN713" s="483"/>
      <c r="AO713" s="483"/>
      <c r="AP713" s="483"/>
      <c r="AQ713" s="484"/>
      <c r="AR713" s="452"/>
    </row>
    <row r="714" spans="1:44" ht="27.75" customHeight="1" x14ac:dyDescent="0.65">
      <c r="A714" s="12" t="str">
        <f t="shared" si="11"/>
        <v/>
      </c>
      <c r="B714" s="34"/>
      <c r="E714" s="35"/>
      <c r="F714" s="36"/>
      <c r="G714" s="255"/>
      <c r="H714" s="976" t="s">
        <v>836</v>
      </c>
      <c r="I714" s="977"/>
      <c r="J714" s="977"/>
      <c r="K714" s="977"/>
      <c r="L714" s="977"/>
      <c r="M714" s="977"/>
      <c r="N714" s="977"/>
      <c r="O714" s="977"/>
      <c r="P714" s="977"/>
      <c r="Q714" s="977"/>
      <c r="R714" s="977"/>
      <c r="S714" s="977"/>
      <c r="T714" s="977"/>
      <c r="U714" s="977"/>
      <c r="V714" s="977"/>
      <c r="W714" s="977"/>
      <c r="X714" s="977"/>
      <c r="Y714" s="977"/>
      <c r="Z714" s="977"/>
      <c r="AA714" s="977"/>
      <c r="AB714" s="977"/>
      <c r="AC714" s="977"/>
      <c r="AD714" s="978"/>
      <c r="AE714" s="255"/>
      <c r="AF714" s="256"/>
      <c r="AG714" s="265"/>
      <c r="AH714" s="246"/>
      <c r="AI714" s="246"/>
      <c r="AJ714" s="246"/>
      <c r="AK714" s="3"/>
      <c r="AL714" s="341"/>
      <c r="AM714" s="342"/>
      <c r="AN714" s="342"/>
      <c r="AO714" s="342"/>
      <c r="AP714" s="342"/>
      <c r="AQ714" s="343"/>
      <c r="AR714" s="41"/>
    </row>
    <row r="715" spans="1:44" ht="27.75" customHeight="1" x14ac:dyDescent="0.65">
      <c r="A715" s="12" t="str">
        <f t="shared" si="11"/>
        <v/>
      </c>
      <c r="B715" s="34"/>
      <c r="E715" s="35"/>
      <c r="F715" s="36"/>
      <c r="G715" s="255"/>
      <c r="H715" s="268" t="s">
        <v>95</v>
      </c>
      <c r="I715" s="255" t="s">
        <v>177</v>
      </c>
      <c r="J715" s="467" t="s">
        <v>195</v>
      </c>
      <c r="K715" s="467"/>
      <c r="L715" s="467"/>
      <c r="M715" s="467"/>
      <c r="N715" s="467"/>
      <c r="O715" s="467"/>
      <c r="P715" s="467"/>
      <c r="Q715" s="467"/>
      <c r="R715" s="467"/>
      <c r="S715" s="467"/>
      <c r="T715" s="467"/>
      <c r="U715" s="467"/>
      <c r="V715" s="467"/>
      <c r="W715" s="467"/>
      <c r="X715" s="467"/>
      <c r="Y715" s="467"/>
      <c r="Z715" s="467"/>
      <c r="AA715" s="467"/>
      <c r="AB715" s="467"/>
      <c r="AC715" s="467"/>
      <c r="AD715" s="795"/>
      <c r="AE715" s="255"/>
      <c r="AF715" s="256"/>
      <c r="AG715" s="265"/>
      <c r="AH715" s="246"/>
      <c r="AI715" s="246"/>
      <c r="AJ715" s="246"/>
      <c r="AK715" s="3"/>
      <c r="AL715" s="275"/>
      <c r="AM715" s="276"/>
      <c r="AN715" s="276"/>
      <c r="AO715" s="276"/>
      <c r="AP715" s="276"/>
      <c r="AQ715" s="277"/>
      <c r="AR715" s="41"/>
    </row>
    <row r="716" spans="1:44" ht="27.75" customHeight="1" x14ac:dyDescent="0.65">
      <c r="A716" s="12" t="str">
        <f t="shared" si="11"/>
        <v/>
      </c>
      <c r="B716" s="34"/>
      <c r="E716" s="35"/>
      <c r="F716" s="36"/>
      <c r="G716" s="255"/>
      <c r="H716" s="268" t="s">
        <v>95</v>
      </c>
      <c r="I716" s="255" t="s">
        <v>178</v>
      </c>
      <c r="J716" s="467" t="s">
        <v>196</v>
      </c>
      <c r="K716" s="467"/>
      <c r="L716" s="467"/>
      <c r="M716" s="467"/>
      <c r="N716" s="467"/>
      <c r="O716" s="467"/>
      <c r="P716" s="467"/>
      <c r="Q716" s="467"/>
      <c r="R716" s="467"/>
      <c r="S716" s="467"/>
      <c r="T716" s="467"/>
      <c r="U716" s="467"/>
      <c r="V716" s="467"/>
      <c r="W716" s="467"/>
      <c r="X716" s="467"/>
      <c r="Y716" s="467"/>
      <c r="Z716" s="467"/>
      <c r="AA716" s="467"/>
      <c r="AB716" s="467"/>
      <c r="AC716" s="467"/>
      <c r="AD716" s="795"/>
      <c r="AE716" s="255"/>
      <c r="AF716" s="256"/>
      <c r="AG716" s="265"/>
      <c r="AH716" s="246"/>
      <c r="AI716" s="246"/>
      <c r="AJ716" s="246"/>
      <c r="AK716" s="3"/>
      <c r="AL716" s="96"/>
      <c r="AM716" s="10"/>
      <c r="AN716" s="10"/>
      <c r="AO716" s="10"/>
      <c r="AP716" s="10"/>
      <c r="AQ716" s="97"/>
      <c r="AR716" s="41"/>
    </row>
    <row r="717" spans="1:44" ht="27.75" customHeight="1" x14ac:dyDescent="0.65">
      <c r="A717" s="12" t="str">
        <f t="shared" si="11"/>
        <v/>
      </c>
      <c r="B717" s="34"/>
      <c r="E717" s="35"/>
      <c r="F717" s="36"/>
      <c r="G717" s="255"/>
      <c r="H717" s="268" t="s">
        <v>95</v>
      </c>
      <c r="I717" s="255" t="s">
        <v>179</v>
      </c>
      <c r="J717" s="467" t="s">
        <v>197</v>
      </c>
      <c r="K717" s="467"/>
      <c r="L717" s="467"/>
      <c r="M717" s="467"/>
      <c r="N717" s="467"/>
      <c r="O717" s="467"/>
      <c r="P717" s="467"/>
      <c r="Q717" s="467"/>
      <c r="R717" s="467"/>
      <c r="S717" s="467"/>
      <c r="T717" s="467"/>
      <c r="U717" s="467"/>
      <c r="V717" s="467"/>
      <c r="W717" s="467"/>
      <c r="X717" s="467"/>
      <c r="Y717" s="467"/>
      <c r="Z717" s="467"/>
      <c r="AA717" s="467"/>
      <c r="AB717" s="467"/>
      <c r="AC717" s="467"/>
      <c r="AD717" s="795"/>
      <c r="AE717" s="255"/>
      <c r="AF717" s="256"/>
      <c r="AG717" s="265"/>
      <c r="AH717" s="246"/>
      <c r="AI717" s="246"/>
      <c r="AJ717" s="246"/>
      <c r="AK717" s="3"/>
      <c r="AL717" s="96"/>
      <c r="AM717" s="10"/>
      <c r="AN717" s="10"/>
      <c r="AO717" s="10"/>
      <c r="AP717" s="10"/>
      <c r="AQ717" s="97"/>
      <c r="AR717" s="41"/>
    </row>
    <row r="718" spans="1:44" ht="27.75" customHeight="1" x14ac:dyDescent="0.65">
      <c r="A718" s="12" t="str">
        <f t="shared" si="11"/>
        <v/>
      </c>
      <c r="B718" s="34"/>
      <c r="E718" s="35"/>
      <c r="F718" s="36"/>
      <c r="G718" s="255"/>
      <c r="H718" s="268" t="s">
        <v>95</v>
      </c>
      <c r="I718" s="255" t="s">
        <v>180</v>
      </c>
      <c r="J718" s="467" t="s">
        <v>198</v>
      </c>
      <c r="K718" s="467"/>
      <c r="L718" s="467"/>
      <c r="M718" s="467"/>
      <c r="N718" s="467"/>
      <c r="O718" s="467"/>
      <c r="P718" s="467"/>
      <c r="Q718" s="467"/>
      <c r="R718" s="467"/>
      <c r="S718" s="467"/>
      <c r="T718" s="467"/>
      <c r="U718" s="467"/>
      <c r="V718" s="467"/>
      <c r="W718" s="467"/>
      <c r="X718" s="467"/>
      <c r="Y718" s="467"/>
      <c r="Z718" s="467"/>
      <c r="AA718" s="467"/>
      <c r="AB718" s="467"/>
      <c r="AC718" s="467"/>
      <c r="AD718" s="795"/>
      <c r="AE718" s="255"/>
      <c r="AF718" s="256"/>
      <c r="AG718" s="265"/>
      <c r="AH718" s="246"/>
      <c r="AI718" s="246"/>
      <c r="AJ718" s="246"/>
      <c r="AK718" s="3"/>
      <c r="AL718" s="96"/>
      <c r="AM718" s="10"/>
      <c r="AN718" s="10"/>
      <c r="AO718" s="10"/>
      <c r="AP718" s="10"/>
      <c r="AQ718" s="97"/>
      <c r="AR718" s="41"/>
    </row>
    <row r="719" spans="1:44" ht="27.75" customHeight="1" x14ac:dyDescent="0.65">
      <c r="A719" s="12" t="str">
        <f t="shared" si="11"/>
        <v/>
      </c>
      <c r="B719" s="34"/>
      <c r="E719" s="35"/>
      <c r="F719" s="36"/>
      <c r="G719" s="255"/>
      <c r="H719" s="268" t="s">
        <v>95</v>
      </c>
      <c r="I719" s="255" t="s">
        <v>181</v>
      </c>
      <c r="J719" s="467" t="s">
        <v>199</v>
      </c>
      <c r="K719" s="467"/>
      <c r="L719" s="467"/>
      <c r="M719" s="467"/>
      <c r="N719" s="467"/>
      <c r="O719" s="467"/>
      <c r="P719" s="467"/>
      <c r="Q719" s="467"/>
      <c r="R719" s="467"/>
      <c r="S719" s="467"/>
      <c r="T719" s="467"/>
      <c r="U719" s="467"/>
      <c r="V719" s="467"/>
      <c r="W719" s="467"/>
      <c r="X719" s="467"/>
      <c r="Y719" s="467"/>
      <c r="Z719" s="467"/>
      <c r="AA719" s="467"/>
      <c r="AB719" s="467"/>
      <c r="AC719" s="467"/>
      <c r="AD719" s="795"/>
      <c r="AE719" s="255"/>
      <c r="AF719" s="256"/>
      <c r="AG719" s="265"/>
      <c r="AH719" s="246"/>
      <c r="AI719" s="246"/>
      <c r="AJ719" s="246"/>
      <c r="AK719" s="3"/>
      <c r="AL719" s="96"/>
      <c r="AM719" s="10"/>
      <c r="AN719" s="10"/>
      <c r="AO719" s="10"/>
      <c r="AP719" s="10"/>
      <c r="AQ719" s="97"/>
      <c r="AR719" s="41"/>
    </row>
    <row r="720" spans="1:44" ht="27.75" customHeight="1" x14ac:dyDescent="0.65">
      <c r="A720" s="12" t="str">
        <f t="shared" si="11"/>
        <v/>
      </c>
      <c r="B720" s="34"/>
      <c r="E720" s="35"/>
      <c r="F720" s="36"/>
      <c r="G720" s="255"/>
      <c r="H720" s="268" t="s">
        <v>95</v>
      </c>
      <c r="I720" s="255" t="s">
        <v>182</v>
      </c>
      <c r="J720" s="467" t="s">
        <v>200</v>
      </c>
      <c r="K720" s="467"/>
      <c r="L720" s="467"/>
      <c r="M720" s="467"/>
      <c r="N720" s="467"/>
      <c r="O720" s="467"/>
      <c r="P720" s="467"/>
      <c r="Q720" s="467"/>
      <c r="R720" s="467"/>
      <c r="S720" s="467"/>
      <c r="T720" s="467"/>
      <c r="U720" s="467"/>
      <c r="V720" s="467"/>
      <c r="W720" s="467"/>
      <c r="X720" s="467"/>
      <c r="Y720" s="467"/>
      <c r="Z720" s="467"/>
      <c r="AA720" s="467"/>
      <c r="AB720" s="467"/>
      <c r="AC720" s="467"/>
      <c r="AD720" s="795"/>
      <c r="AE720" s="255"/>
      <c r="AF720" s="256"/>
      <c r="AG720" s="265"/>
      <c r="AH720" s="246"/>
      <c r="AI720" s="246"/>
      <c r="AJ720" s="246"/>
      <c r="AK720" s="3"/>
      <c r="AL720" s="96"/>
      <c r="AM720" s="10"/>
      <c r="AN720" s="10"/>
      <c r="AO720" s="10"/>
      <c r="AP720" s="10"/>
      <c r="AQ720" s="97"/>
      <c r="AR720" s="41"/>
    </row>
    <row r="721" spans="1:44" ht="27.75" customHeight="1" x14ac:dyDescent="0.65">
      <c r="A721" s="12" t="str">
        <f t="shared" si="11"/>
        <v/>
      </c>
      <c r="B721" s="34"/>
      <c r="E721" s="35"/>
      <c r="F721" s="36"/>
      <c r="G721" s="255"/>
      <c r="H721" s="268" t="s">
        <v>95</v>
      </c>
      <c r="I721" s="255" t="s">
        <v>183</v>
      </c>
      <c r="J721" s="467" t="s">
        <v>201</v>
      </c>
      <c r="K721" s="467"/>
      <c r="L721" s="467"/>
      <c r="M721" s="467"/>
      <c r="N721" s="467"/>
      <c r="O721" s="467"/>
      <c r="P721" s="467"/>
      <c r="Q721" s="467"/>
      <c r="R721" s="467"/>
      <c r="S721" s="467"/>
      <c r="T721" s="467"/>
      <c r="U721" s="467"/>
      <c r="V721" s="467"/>
      <c r="W721" s="467"/>
      <c r="X721" s="467"/>
      <c r="Y721" s="467"/>
      <c r="Z721" s="467"/>
      <c r="AA721" s="467"/>
      <c r="AB721" s="467"/>
      <c r="AC721" s="467"/>
      <c r="AD721" s="795"/>
      <c r="AE721" s="255"/>
      <c r="AF721" s="256"/>
      <c r="AG721" s="265"/>
      <c r="AH721" s="246"/>
      <c r="AI721" s="246"/>
      <c r="AJ721" s="246"/>
      <c r="AK721" s="3"/>
      <c r="AL721" s="96"/>
      <c r="AM721" s="10"/>
      <c r="AN721" s="10"/>
      <c r="AO721" s="10"/>
      <c r="AP721" s="10"/>
      <c r="AQ721" s="97"/>
      <c r="AR721" s="41"/>
    </row>
    <row r="722" spans="1:44" ht="27.75" customHeight="1" x14ac:dyDescent="0.65">
      <c r="A722" s="12" t="str">
        <f t="shared" si="11"/>
        <v/>
      </c>
      <c r="B722" s="34"/>
      <c r="E722" s="35"/>
      <c r="F722" s="36"/>
      <c r="G722" s="255"/>
      <c r="H722" s="268" t="s">
        <v>95</v>
      </c>
      <c r="I722" s="255" t="s">
        <v>193</v>
      </c>
      <c r="J722" s="467" t="s">
        <v>202</v>
      </c>
      <c r="K722" s="467"/>
      <c r="L722" s="467"/>
      <c r="M722" s="467"/>
      <c r="N722" s="467"/>
      <c r="O722" s="467"/>
      <c r="P722" s="467"/>
      <c r="Q722" s="467"/>
      <c r="R722" s="467"/>
      <c r="S722" s="467"/>
      <c r="T722" s="467"/>
      <c r="U722" s="467"/>
      <c r="V722" s="467"/>
      <c r="W722" s="467"/>
      <c r="X722" s="467"/>
      <c r="Y722" s="467"/>
      <c r="Z722" s="467"/>
      <c r="AA722" s="467"/>
      <c r="AB722" s="467"/>
      <c r="AC722" s="467"/>
      <c r="AD722" s="795"/>
      <c r="AE722" s="255"/>
      <c r="AF722" s="256"/>
      <c r="AG722" s="265"/>
      <c r="AH722" s="246"/>
      <c r="AI722" s="246"/>
      <c r="AJ722" s="246"/>
      <c r="AK722" s="262"/>
      <c r="AL722" s="323"/>
      <c r="AM722" s="324"/>
      <c r="AN722" s="324"/>
      <c r="AO722" s="324"/>
      <c r="AP722" s="324"/>
      <c r="AQ722" s="325"/>
      <c r="AR722" s="41"/>
    </row>
    <row r="723" spans="1:44" ht="27.75" customHeight="1" thickBot="1" x14ac:dyDescent="0.7">
      <c r="A723" s="12" t="str">
        <f t="shared" si="11"/>
        <v/>
      </c>
      <c r="B723" s="34"/>
      <c r="E723" s="35"/>
      <c r="F723" s="36"/>
      <c r="G723" s="255"/>
      <c r="H723" s="269" t="s">
        <v>95</v>
      </c>
      <c r="I723" s="270" t="s">
        <v>194</v>
      </c>
      <c r="J723" s="821" t="s">
        <v>203</v>
      </c>
      <c r="K723" s="821"/>
      <c r="L723" s="821"/>
      <c r="M723" s="821"/>
      <c r="N723" s="821"/>
      <c r="O723" s="821"/>
      <c r="P723" s="821"/>
      <c r="Q723" s="821"/>
      <c r="R723" s="821"/>
      <c r="S723" s="821"/>
      <c r="T723" s="821"/>
      <c r="U723" s="821"/>
      <c r="V723" s="821"/>
      <c r="W723" s="821"/>
      <c r="X723" s="821"/>
      <c r="Y723" s="821"/>
      <c r="Z723" s="821"/>
      <c r="AA723" s="821"/>
      <c r="AB723" s="821"/>
      <c r="AC723" s="821"/>
      <c r="AD723" s="822"/>
      <c r="AE723" s="255"/>
      <c r="AF723" s="256"/>
      <c r="AG723" s="265"/>
      <c r="AH723" s="246"/>
      <c r="AI723" s="246"/>
      <c r="AJ723" s="246"/>
      <c r="AK723" s="262"/>
      <c r="AL723" s="323"/>
      <c r="AM723" s="324"/>
      <c r="AN723" s="324"/>
      <c r="AO723" s="324"/>
      <c r="AP723" s="324"/>
      <c r="AQ723" s="325"/>
      <c r="AR723" s="41"/>
    </row>
    <row r="724" spans="1:44" ht="17.25" customHeight="1" x14ac:dyDescent="0.65">
      <c r="A724" s="12" t="str">
        <f t="shared" si="11"/>
        <v/>
      </c>
      <c r="B724" s="34"/>
      <c r="E724" s="35"/>
      <c r="F724" s="36"/>
      <c r="AF724" s="38"/>
      <c r="AK724" s="262"/>
      <c r="AL724" s="323"/>
      <c r="AM724" s="324"/>
      <c r="AN724" s="324"/>
      <c r="AO724" s="324"/>
      <c r="AP724" s="324"/>
      <c r="AQ724" s="325"/>
      <c r="AR724" s="41"/>
    </row>
    <row r="725" spans="1:44" ht="27.75" customHeight="1" x14ac:dyDescent="0.65">
      <c r="A725" s="12">
        <f>IF(AG725=0,"",AG725)</f>
        <v>119</v>
      </c>
      <c r="B725" s="34"/>
      <c r="E725" s="35"/>
      <c r="F725" s="36"/>
      <c r="H725" s="8" t="s">
        <v>204</v>
      </c>
      <c r="I725" s="796" t="s">
        <v>1128</v>
      </c>
      <c r="J725" s="521"/>
      <c r="K725" s="521"/>
      <c r="L725" s="521"/>
      <c r="M725" s="521"/>
      <c r="N725" s="521"/>
      <c r="O725" s="521"/>
      <c r="P725" s="521"/>
      <c r="Q725" s="521"/>
      <c r="R725" s="521"/>
      <c r="S725" s="521"/>
      <c r="T725" s="521"/>
      <c r="U725" s="521"/>
      <c r="V725" s="521"/>
      <c r="W725" s="521"/>
      <c r="X725" s="521"/>
      <c r="Y725" s="521"/>
      <c r="Z725" s="521"/>
      <c r="AA725" s="521"/>
      <c r="AB725" s="521"/>
      <c r="AC725" s="521"/>
      <c r="AD725" s="521"/>
      <c r="AF725" s="38"/>
      <c r="AG725" s="121">
        <v>119</v>
      </c>
      <c r="AH725" s="457" t="s">
        <v>20</v>
      </c>
      <c r="AI725" s="458"/>
      <c r="AJ725" s="459"/>
      <c r="AK725" s="262"/>
      <c r="AL725" s="482" t="s">
        <v>1091</v>
      </c>
      <c r="AM725" s="483"/>
      <c r="AN725" s="483"/>
      <c r="AO725" s="483"/>
      <c r="AP725" s="483"/>
      <c r="AQ725" s="484"/>
      <c r="AR725" s="98"/>
    </row>
    <row r="726" spans="1:44" ht="27.75" customHeight="1" x14ac:dyDescent="0.65">
      <c r="B726" s="34"/>
      <c r="E726" s="35"/>
      <c r="F726" s="36"/>
      <c r="I726" s="521"/>
      <c r="J726" s="521"/>
      <c r="K726" s="521"/>
      <c r="L726" s="521"/>
      <c r="M726" s="521"/>
      <c r="N726" s="521"/>
      <c r="O726" s="521"/>
      <c r="P726" s="521"/>
      <c r="Q726" s="521"/>
      <c r="R726" s="521"/>
      <c r="S726" s="521"/>
      <c r="T726" s="521"/>
      <c r="U726" s="521"/>
      <c r="V726" s="521"/>
      <c r="W726" s="521"/>
      <c r="X726" s="521"/>
      <c r="Y726" s="521"/>
      <c r="Z726" s="521"/>
      <c r="AA726" s="521"/>
      <c r="AB726" s="521"/>
      <c r="AC726" s="521"/>
      <c r="AD726" s="521"/>
      <c r="AF726" s="38"/>
      <c r="AH726" s="407"/>
      <c r="AI726" s="407"/>
      <c r="AJ726" s="407"/>
      <c r="AK726" s="262"/>
      <c r="AL726" s="482"/>
      <c r="AM726" s="483"/>
      <c r="AN726" s="483"/>
      <c r="AO726" s="483"/>
      <c r="AP726" s="483"/>
      <c r="AQ726" s="484"/>
      <c r="AR726" s="98"/>
    </row>
    <row r="727" spans="1:44" ht="17.25" customHeight="1" thickBot="1" x14ac:dyDescent="0.7">
      <c r="A727" s="12" t="str">
        <f t="shared" si="11"/>
        <v/>
      </c>
      <c r="B727" s="34"/>
      <c r="E727" s="35"/>
      <c r="F727" s="36"/>
      <c r="AF727" s="38"/>
      <c r="AK727" s="262"/>
      <c r="AL727" s="329"/>
      <c r="AM727" s="330"/>
      <c r="AN727" s="330"/>
      <c r="AO727" s="330"/>
      <c r="AP727" s="330"/>
      <c r="AQ727" s="331"/>
      <c r="AR727" s="98"/>
    </row>
    <row r="728" spans="1:44" ht="27.75" customHeight="1" thickBot="1" x14ac:dyDescent="0.7">
      <c r="B728" s="34"/>
      <c r="E728" s="35"/>
      <c r="F728" s="36"/>
      <c r="H728" s="826" t="s">
        <v>1129</v>
      </c>
      <c r="I728" s="827"/>
      <c r="J728" s="827"/>
      <c r="K728" s="827"/>
      <c r="L728" s="827"/>
      <c r="M728" s="827"/>
      <c r="N728" s="827"/>
      <c r="O728" s="827"/>
      <c r="P728" s="827"/>
      <c r="Q728" s="827"/>
      <c r="R728" s="827"/>
      <c r="S728" s="827"/>
      <c r="T728" s="827"/>
      <c r="U728" s="827"/>
      <c r="V728" s="827"/>
      <c r="W728" s="827"/>
      <c r="X728" s="827"/>
      <c r="Y728" s="827"/>
      <c r="Z728" s="827"/>
      <c r="AA728" s="827"/>
      <c r="AB728" s="827"/>
      <c r="AC728" s="827"/>
      <c r="AD728" s="827"/>
      <c r="AF728" s="38"/>
      <c r="AH728" s="407"/>
      <c r="AI728" s="407"/>
      <c r="AJ728" s="407"/>
      <c r="AK728" s="262"/>
      <c r="AL728" s="326"/>
      <c r="AM728" s="327"/>
      <c r="AN728" s="327"/>
      <c r="AO728" s="327"/>
      <c r="AP728" s="327"/>
      <c r="AQ728" s="328"/>
      <c r="AR728" s="98"/>
    </row>
    <row r="729" spans="1:44" ht="27.75" customHeight="1" thickBot="1" x14ac:dyDescent="0.7">
      <c r="B729" s="34"/>
      <c r="E729" s="35"/>
      <c r="F729" s="36"/>
      <c r="H729" s="827"/>
      <c r="I729" s="827"/>
      <c r="J729" s="827"/>
      <c r="K729" s="827"/>
      <c r="L729" s="827"/>
      <c r="M729" s="827"/>
      <c r="N729" s="827"/>
      <c r="O729" s="827"/>
      <c r="P729" s="827"/>
      <c r="Q729" s="827"/>
      <c r="R729" s="827"/>
      <c r="S729" s="827"/>
      <c r="T729" s="827"/>
      <c r="U729" s="827"/>
      <c r="V729" s="827"/>
      <c r="W729" s="827"/>
      <c r="X729" s="827"/>
      <c r="Y729" s="827"/>
      <c r="Z729" s="827"/>
      <c r="AA729" s="827"/>
      <c r="AB729" s="827"/>
      <c r="AC729" s="827"/>
      <c r="AD729" s="827"/>
      <c r="AF729" s="38"/>
      <c r="AH729" s="407"/>
      <c r="AI729" s="407"/>
      <c r="AJ729" s="407"/>
      <c r="AK729" s="262"/>
      <c r="AL729" s="326"/>
      <c r="AM729" s="327"/>
      <c r="AN729" s="327"/>
      <c r="AO729" s="327"/>
      <c r="AP729" s="327"/>
      <c r="AQ729" s="328"/>
      <c r="AR729" s="98"/>
    </row>
    <row r="730" spans="1:44" ht="27.75" customHeight="1" thickBot="1" x14ac:dyDescent="0.7">
      <c r="B730" s="34"/>
      <c r="E730" s="35"/>
      <c r="F730" s="36"/>
      <c r="H730" s="827"/>
      <c r="I730" s="827"/>
      <c r="J730" s="827"/>
      <c r="K730" s="827"/>
      <c r="L730" s="827"/>
      <c r="M730" s="827"/>
      <c r="N730" s="827"/>
      <c r="O730" s="827"/>
      <c r="P730" s="827"/>
      <c r="Q730" s="827"/>
      <c r="R730" s="827"/>
      <c r="S730" s="827"/>
      <c r="T730" s="827"/>
      <c r="U730" s="827"/>
      <c r="V730" s="827"/>
      <c r="W730" s="827"/>
      <c r="X730" s="827"/>
      <c r="Y730" s="827"/>
      <c r="Z730" s="827"/>
      <c r="AA730" s="827"/>
      <c r="AB730" s="827"/>
      <c r="AC730" s="827"/>
      <c r="AD730" s="827"/>
      <c r="AF730" s="38"/>
      <c r="AH730" s="407"/>
      <c r="AI730" s="407"/>
      <c r="AJ730" s="407"/>
      <c r="AK730" s="262"/>
      <c r="AL730" s="326"/>
      <c r="AM730" s="327"/>
      <c r="AN730" s="327"/>
      <c r="AO730" s="327"/>
      <c r="AP730" s="327"/>
      <c r="AQ730" s="328"/>
      <c r="AR730" s="98"/>
    </row>
    <row r="731" spans="1:44" ht="27.75" customHeight="1" thickBot="1" x14ac:dyDescent="0.7">
      <c r="B731" s="34"/>
      <c r="E731" s="35"/>
      <c r="F731" s="36"/>
      <c r="H731" s="827"/>
      <c r="I731" s="827"/>
      <c r="J731" s="827"/>
      <c r="K731" s="827"/>
      <c r="L731" s="827"/>
      <c r="M731" s="827"/>
      <c r="N731" s="827"/>
      <c r="O731" s="827"/>
      <c r="P731" s="827"/>
      <c r="Q731" s="827"/>
      <c r="R731" s="827"/>
      <c r="S731" s="827"/>
      <c r="T731" s="827"/>
      <c r="U731" s="827"/>
      <c r="V731" s="827"/>
      <c r="W731" s="827"/>
      <c r="X731" s="827"/>
      <c r="Y731" s="827"/>
      <c r="Z731" s="827"/>
      <c r="AA731" s="827"/>
      <c r="AB731" s="827"/>
      <c r="AC731" s="827"/>
      <c r="AD731" s="827"/>
      <c r="AF731" s="38"/>
      <c r="AH731" s="407"/>
      <c r="AI731" s="407"/>
      <c r="AJ731" s="407"/>
      <c r="AK731" s="262"/>
      <c r="AL731" s="326"/>
      <c r="AM731" s="327"/>
      <c r="AN731" s="327"/>
      <c r="AO731" s="327"/>
      <c r="AP731" s="327"/>
      <c r="AQ731" s="328"/>
      <c r="AR731" s="98"/>
    </row>
    <row r="732" spans="1:44" ht="27.75" customHeight="1" thickBot="1" x14ac:dyDescent="0.7">
      <c r="B732" s="34"/>
      <c r="E732" s="35"/>
      <c r="F732" s="36"/>
      <c r="H732" s="827"/>
      <c r="I732" s="827"/>
      <c r="J732" s="827"/>
      <c r="K732" s="827"/>
      <c r="L732" s="827"/>
      <c r="M732" s="827"/>
      <c r="N732" s="827"/>
      <c r="O732" s="827"/>
      <c r="P732" s="827"/>
      <c r="Q732" s="827"/>
      <c r="R732" s="827"/>
      <c r="S732" s="827"/>
      <c r="T732" s="827"/>
      <c r="U732" s="827"/>
      <c r="V732" s="827"/>
      <c r="W732" s="827"/>
      <c r="X732" s="827"/>
      <c r="Y732" s="827"/>
      <c r="Z732" s="827"/>
      <c r="AA732" s="827"/>
      <c r="AB732" s="827"/>
      <c r="AC732" s="827"/>
      <c r="AD732" s="827"/>
      <c r="AF732" s="38"/>
      <c r="AH732" s="407"/>
      <c r="AI732" s="407"/>
      <c r="AJ732" s="407"/>
      <c r="AK732" s="262"/>
      <c r="AL732" s="326"/>
      <c r="AM732" s="327"/>
      <c r="AN732" s="327"/>
      <c r="AO732" s="327"/>
      <c r="AP732" s="327"/>
      <c r="AQ732" s="328"/>
      <c r="AR732" s="98"/>
    </row>
    <row r="733" spans="1:44" ht="27.75" customHeight="1" x14ac:dyDescent="0.65">
      <c r="B733" s="34"/>
      <c r="E733" s="35"/>
      <c r="F733" s="36"/>
      <c r="I733" s="151"/>
      <c r="J733" s="151"/>
      <c r="K733" s="151"/>
      <c r="L733" s="151"/>
      <c r="M733" s="151"/>
      <c r="N733" s="151"/>
      <c r="O733" s="151"/>
      <c r="P733" s="151"/>
      <c r="Q733" s="151"/>
      <c r="R733" s="151"/>
      <c r="S733" s="151"/>
      <c r="T733" s="151"/>
      <c r="U733" s="151"/>
      <c r="V733" s="151"/>
      <c r="W733" s="151"/>
      <c r="X733" s="151"/>
      <c r="Y733" s="151"/>
      <c r="Z733" s="151"/>
      <c r="AA733" s="151"/>
      <c r="AB733" s="151"/>
      <c r="AC733" s="151"/>
      <c r="AD733" s="151"/>
      <c r="AF733" s="38"/>
      <c r="AH733" s="407"/>
      <c r="AI733" s="407"/>
      <c r="AJ733" s="407"/>
      <c r="AK733" s="262"/>
      <c r="AL733" s="326"/>
      <c r="AM733" s="327"/>
      <c r="AN733" s="327"/>
      <c r="AO733" s="327"/>
      <c r="AP733" s="327"/>
      <c r="AQ733" s="328"/>
      <c r="AR733" s="98"/>
    </row>
    <row r="734" spans="1:44" ht="27.75" customHeight="1" x14ac:dyDescent="0.65">
      <c r="A734" s="12">
        <f t="shared" si="11"/>
        <v>120</v>
      </c>
      <c r="B734" s="34"/>
      <c r="E734" s="35"/>
      <c r="F734" s="36"/>
      <c r="H734" s="8" t="s">
        <v>205</v>
      </c>
      <c r="I734" s="521" t="s">
        <v>206</v>
      </c>
      <c r="J734" s="521"/>
      <c r="K734" s="521"/>
      <c r="L734" s="521"/>
      <c r="M734" s="521"/>
      <c r="N734" s="521"/>
      <c r="O734" s="521"/>
      <c r="P734" s="521"/>
      <c r="Q734" s="521"/>
      <c r="R734" s="521"/>
      <c r="S734" s="521"/>
      <c r="T734" s="521"/>
      <c r="U734" s="521"/>
      <c r="V734" s="521"/>
      <c r="W734" s="521"/>
      <c r="X734" s="521"/>
      <c r="Y734" s="521"/>
      <c r="Z734" s="521"/>
      <c r="AA734" s="521"/>
      <c r="AB734" s="521"/>
      <c r="AC734" s="521"/>
      <c r="AD734" s="521"/>
      <c r="AF734" s="38"/>
      <c r="AG734" s="121">
        <v>120</v>
      </c>
      <c r="AH734" s="457" t="s">
        <v>20</v>
      </c>
      <c r="AI734" s="458"/>
      <c r="AJ734" s="459"/>
      <c r="AK734" s="262"/>
      <c r="AL734" s="482" t="s">
        <v>1092</v>
      </c>
      <c r="AM734" s="483"/>
      <c r="AN734" s="483"/>
      <c r="AO734" s="483"/>
      <c r="AP734" s="483"/>
      <c r="AQ734" s="484"/>
      <c r="AR734" s="452">
        <f>VLOOKUP(AH734,$CD$6:$CE$11,2,FALSE)</f>
        <v>0</v>
      </c>
    </row>
    <row r="735" spans="1:44" ht="27.75" customHeight="1" x14ac:dyDescent="0.65">
      <c r="A735" s="12" t="str">
        <f t="shared" si="11"/>
        <v/>
      </c>
      <c r="B735" s="34"/>
      <c r="E735" s="35"/>
      <c r="F735" s="36"/>
      <c r="I735" s="521"/>
      <c r="J735" s="521"/>
      <c r="K735" s="521"/>
      <c r="L735" s="521"/>
      <c r="M735" s="521"/>
      <c r="N735" s="521"/>
      <c r="O735" s="521"/>
      <c r="P735" s="521"/>
      <c r="Q735" s="521"/>
      <c r="R735" s="521"/>
      <c r="S735" s="521"/>
      <c r="T735" s="521"/>
      <c r="U735" s="521"/>
      <c r="V735" s="521"/>
      <c r="W735" s="521"/>
      <c r="X735" s="521"/>
      <c r="Y735" s="521"/>
      <c r="Z735" s="521"/>
      <c r="AA735" s="521"/>
      <c r="AB735" s="521"/>
      <c r="AC735" s="521"/>
      <c r="AD735" s="521"/>
      <c r="AF735" s="38"/>
      <c r="AK735" s="262"/>
      <c r="AL735" s="482"/>
      <c r="AM735" s="483"/>
      <c r="AN735" s="483"/>
      <c r="AO735" s="483"/>
      <c r="AP735" s="483"/>
      <c r="AQ735" s="484"/>
      <c r="AR735" s="452"/>
    </row>
    <row r="736" spans="1:44" ht="27.75" customHeight="1" x14ac:dyDescent="0.65">
      <c r="A736" s="12" t="str">
        <f t="shared" si="11"/>
        <v/>
      </c>
      <c r="B736" s="34"/>
      <c r="E736" s="35"/>
      <c r="F736" s="36"/>
      <c r="I736" s="521"/>
      <c r="J736" s="521"/>
      <c r="K736" s="521"/>
      <c r="L736" s="521"/>
      <c r="M736" s="521"/>
      <c r="N736" s="521"/>
      <c r="O736" s="521"/>
      <c r="P736" s="521"/>
      <c r="Q736" s="521"/>
      <c r="R736" s="521"/>
      <c r="S736" s="521"/>
      <c r="T736" s="521"/>
      <c r="U736" s="521"/>
      <c r="V736" s="521"/>
      <c r="W736" s="521"/>
      <c r="X736" s="521"/>
      <c r="Y736" s="521"/>
      <c r="Z736" s="521"/>
      <c r="AA736" s="521"/>
      <c r="AB736" s="521"/>
      <c r="AC736" s="521"/>
      <c r="AD736" s="521"/>
      <c r="AF736" s="38"/>
      <c r="AK736" s="262"/>
      <c r="AL736" s="329"/>
      <c r="AM736" s="330"/>
      <c r="AN736" s="330"/>
      <c r="AO736" s="330"/>
      <c r="AP736" s="330"/>
      <c r="AQ736" s="331"/>
      <c r="AR736" s="98"/>
    </row>
    <row r="737" spans="1:44" ht="27.75" customHeight="1" x14ac:dyDescent="0.65">
      <c r="B737" s="34"/>
      <c r="E737" s="35"/>
      <c r="F737" s="36"/>
      <c r="G737" s="255"/>
      <c r="H737" s="255"/>
      <c r="I737" s="290"/>
      <c r="J737" s="290"/>
      <c r="K737" s="290"/>
      <c r="L737" s="290"/>
      <c r="M737" s="290"/>
      <c r="N737" s="290"/>
      <c r="O737" s="290"/>
      <c r="P737" s="290"/>
      <c r="Q737" s="290"/>
      <c r="R737" s="290"/>
      <c r="S737" s="290"/>
      <c r="T737" s="290"/>
      <c r="U737" s="290"/>
      <c r="V737" s="290"/>
      <c r="W737" s="290"/>
      <c r="X737" s="290"/>
      <c r="Y737" s="290"/>
      <c r="Z737" s="290"/>
      <c r="AA737" s="290"/>
      <c r="AB737" s="290"/>
      <c r="AC737" s="290"/>
      <c r="AD737" s="290"/>
      <c r="AF737" s="38"/>
      <c r="AK737" s="262"/>
      <c r="AL737" s="329"/>
      <c r="AM737" s="330"/>
      <c r="AN737" s="330"/>
      <c r="AO737" s="330"/>
      <c r="AP737" s="330"/>
      <c r="AQ737" s="331"/>
      <c r="AR737" s="98"/>
    </row>
    <row r="738" spans="1:44" ht="27.75" customHeight="1" x14ac:dyDescent="0.65">
      <c r="B738" s="34"/>
      <c r="E738" s="35"/>
      <c r="F738" s="36"/>
      <c r="G738" s="255"/>
      <c r="H738" s="255"/>
      <c r="I738" s="504" t="s">
        <v>994</v>
      </c>
      <c r="J738" s="504"/>
      <c r="K738" s="504"/>
      <c r="L738" s="504"/>
      <c r="M738" s="504"/>
      <c r="N738" s="504"/>
      <c r="O738" s="504"/>
      <c r="P738" s="504"/>
      <c r="Q738" s="504"/>
      <c r="R738" s="504"/>
      <c r="S738" s="504"/>
      <c r="T738" s="504"/>
      <c r="U738" s="504"/>
      <c r="V738" s="504"/>
      <c r="W738" s="504"/>
      <c r="X738" s="504"/>
      <c r="Y738" s="504"/>
      <c r="Z738" s="504"/>
      <c r="AA738" s="504"/>
      <c r="AB738" s="504"/>
      <c r="AC738" s="504"/>
      <c r="AD738" s="504"/>
      <c r="AF738" s="38"/>
      <c r="AK738" s="262"/>
      <c r="AL738" s="329"/>
      <c r="AM738" s="330"/>
      <c r="AN738" s="330"/>
      <c r="AO738" s="330"/>
      <c r="AP738" s="330"/>
      <c r="AQ738" s="331"/>
      <c r="AR738" s="98"/>
    </row>
    <row r="739" spans="1:44" ht="27.75" customHeight="1" x14ac:dyDescent="0.65">
      <c r="B739" s="34"/>
      <c r="E739" s="35"/>
      <c r="F739" s="36"/>
      <c r="G739" s="255"/>
      <c r="H739" s="255"/>
      <c r="I739" s="504"/>
      <c r="J739" s="504"/>
      <c r="K739" s="504"/>
      <c r="L739" s="504"/>
      <c r="M739" s="504"/>
      <c r="N739" s="504"/>
      <c r="O739" s="504"/>
      <c r="P739" s="504"/>
      <c r="Q739" s="504"/>
      <c r="R739" s="504"/>
      <c r="S739" s="504"/>
      <c r="T739" s="504"/>
      <c r="U739" s="504"/>
      <c r="V739" s="504"/>
      <c r="W739" s="504"/>
      <c r="X739" s="504"/>
      <c r="Y739" s="504"/>
      <c r="Z739" s="504"/>
      <c r="AA739" s="504"/>
      <c r="AB739" s="504"/>
      <c r="AC739" s="504"/>
      <c r="AD739" s="504"/>
      <c r="AF739" s="38"/>
      <c r="AK739" s="262"/>
      <c r="AL739" s="329"/>
      <c r="AM739" s="330"/>
      <c r="AN739" s="330"/>
      <c r="AO739" s="330"/>
      <c r="AP739" s="330"/>
      <c r="AQ739" s="331"/>
      <c r="AR739" s="98"/>
    </row>
    <row r="740" spans="1:44" ht="27.75" customHeight="1" x14ac:dyDescent="0.65">
      <c r="B740" s="34"/>
      <c r="E740" s="35"/>
      <c r="F740" s="36"/>
      <c r="G740" s="255"/>
      <c r="H740" s="255"/>
      <c r="I740" s="504"/>
      <c r="J740" s="504"/>
      <c r="K740" s="504"/>
      <c r="L740" s="504"/>
      <c r="M740" s="504"/>
      <c r="N740" s="504"/>
      <c r="O740" s="504"/>
      <c r="P740" s="504"/>
      <c r="Q740" s="504"/>
      <c r="R740" s="504"/>
      <c r="S740" s="504"/>
      <c r="T740" s="504"/>
      <c r="U740" s="504"/>
      <c r="V740" s="504"/>
      <c r="W740" s="504"/>
      <c r="X740" s="504"/>
      <c r="Y740" s="504"/>
      <c r="Z740" s="504"/>
      <c r="AA740" s="504"/>
      <c r="AB740" s="504"/>
      <c r="AC740" s="504"/>
      <c r="AD740" s="504"/>
      <c r="AF740" s="38"/>
      <c r="AK740" s="262"/>
      <c r="AL740" s="329"/>
      <c r="AM740" s="330"/>
      <c r="AN740" s="330"/>
      <c r="AO740" s="330"/>
      <c r="AP740" s="330"/>
      <c r="AQ740" s="331"/>
      <c r="AR740" s="98"/>
    </row>
    <row r="741" spans="1:44" ht="27.75" customHeight="1" x14ac:dyDescent="0.65">
      <c r="B741" s="34"/>
      <c r="E741" s="35"/>
      <c r="F741" s="36"/>
      <c r="G741" s="255"/>
      <c r="H741" s="255"/>
      <c r="I741" s="504"/>
      <c r="J741" s="504"/>
      <c r="K741" s="504"/>
      <c r="L741" s="504"/>
      <c r="M741" s="504"/>
      <c r="N741" s="504"/>
      <c r="O741" s="504"/>
      <c r="P741" s="504"/>
      <c r="Q741" s="504"/>
      <c r="R741" s="504"/>
      <c r="S741" s="504"/>
      <c r="T741" s="504"/>
      <c r="U741" s="504"/>
      <c r="V741" s="504"/>
      <c r="W741" s="504"/>
      <c r="X741" s="504"/>
      <c r="Y741" s="504"/>
      <c r="Z741" s="504"/>
      <c r="AA741" s="504"/>
      <c r="AB741" s="504"/>
      <c r="AC741" s="504"/>
      <c r="AD741" s="504"/>
      <c r="AF741" s="38"/>
      <c r="AK741" s="3"/>
      <c r="AL741" s="53"/>
      <c r="AM741" s="54"/>
      <c r="AN741" s="54"/>
      <c r="AO741" s="54"/>
      <c r="AP741" s="54"/>
      <c r="AQ741" s="55"/>
      <c r="AR741" s="98"/>
    </row>
    <row r="742" spans="1:44" ht="27.75" customHeight="1" x14ac:dyDescent="0.65">
      <c r="B742" s="34"/>
      <c r="E742" s="35"/>
      <c r="F742" s="36"/>
      <c r="G742" s="255"/>
      <c r="H742" s="255"/>
      <c r="I742" s="504"/>
      <c r="J742" s="504"/>
      <c r="K742" s="504"/>
      <c r="L742" s="504"/>
      <c r="M742" s="504"/>
      <c r="N742" s="504"/>
      <c r="O742" s="504"/>
      <c r="P742" s="504"/>
      <c r="Q742" s="504"/>
      <c r="R742" s="504"/>
      <c r="S742" s="504"/>
      <c r="T742" s="504"/>
      <c r="U742" s="504"/>
      <c r="V742" s="504"/>
      <c r="W742" s="504"/>
      <c r="X742" s="504"/>
      <c r="Y742" s="504"/>
      <c r="Z742" s="504"/>
      <c r="AA742" s="504"/>
      <c r="AB742" s="504"/>
      <c r="AC742" s="504"/>
      <c r="AD742" s="504"/>
      <c r="AF742" s="38"/>
      <c r="AK742" s="3"/>
      <c r="AL742" s="53"/>
      <c r="AM742" s="54"/>
      <c r="AN742" s="54"/>
      <c r="AO742" s="54"/>
      <c r="AP742" s="54"/>
      <c r="AQ742" s="55"/>
      <c r="AR742" s="98"/>
    </row>
    <row r="743" spans="1:44" ht="27.75" customHeight="1" x14ac:dyDescent="0.65">
      <c r="B743" s="34"/>
      <c r="E743" s="35"/>
      <c r="F743" s="36"/>
      <c r="G743" s="255"/>
      <c r="H743" s="255"/>
      <c r="I743" s="504"/>
      <c r="J743" s="504"/>
      <c r="K743" s="504"/>
      <c r="L743" s="504"/>
      <c r="M743" s="504"/>
      <c r="N743" s="504"/>
      <c r="O743" s="504"/>
      <c r="P743" s="504"/>
      <c r="Q743" s="504"/>
      <c r="R743" s="504"/>
      <c r="S743" s="504"/>
      <c r="T743" s="504"/>
      <c r="U743" s="504"/>
      <c r="V743" s="504"/>
      <c r="W743" s="504"/>
      <c r="X743" s="504"/>
      <c r="Y743" s="504"/>
      <c r="Z743" s="504"/>
      <c r="AA743" s="504"/>
      <c r="AB743" s="504"/>
      <c r="AC743" s="504"/>
      <c r="AD743" s="504"/>
      <c r="AF743" s="38"/>
      <c r="AK743" s="3"/>
      <c r="AL743" s="53"/>
      <c r="AM743" s="54"/>
      <c r="AN743" s="54"/>
      <c r="AO743" s="54"/>
      <c r="AP743" s="54"/>
      <c r="AQ743" s="55"/>
      <c r="AR743" s="98"/>
    </row>
    <row r="744" spans="1:44" ht="27.75" customHeight="1" x14ac:dyDescent="0.65">
      <c r="B744" s="34"/>
      <c r="E744" s="35"/>
      <c r="F744" s="36"/>
      <c r="G744" s="255"/>
      <c r="H744" s="255"/>
      <c r="I744" s="504"/>
      <c r="J744" s="504"/>
      <c r="K744" s="504"/>
      <c r="L744" s="504"/>
      <c r="M744" s="504"/>
      <c r="N744" s="504"/>
      <c r="O744" s="504"/>
      <c r="P744" s="504"/>
      <c r="Q744" s="504"/>
      <c r="R744" s="504"/>
      <c r="S744" s="504"/>
      <c r="T744" s="504"/>
      <c r="U744" s="504"/>
      <c r="V744" s="504"/>
      <c r="W744" s="504"/>
      <c r="X744" s="504"/>
      <c r="Y744" s="504"/>
      <c r="Z744" s="504"/>
      <c r="AA744" s="504"/>
      <c r="AB744" s="504"/>
      <c r="AC744" s="504"/>
      <c r="AD744" s="504"/>
      <c r="AF744" s="38"/>
      <c r="AK744" s="3"/>
      <c r="AL744" s="53"/>
      <c r="AM744" s="54"/>
      <c r="AN744" s="54"/>
      <c r="AO744" s="54"/>
      <c r="AP744" s="54"/>
      <c r="AQ744" s="55"/>
      <c r="AR744" s="98"/>
    </row>
    <row r="745" spans="1:44" ht="27.75" customHeight="1" x14ac:dyDescent="0.65">
      <c r="B745" s="34"/>
      <c r="E745" s="35"/>
      <c r="F745" s="36"/>
      <c r="G745" s="255"/>
      <c r="H745" s="255"/>
      <c r="I745" s="504"/>
      <c r="J745" s="504"/>
      <c r="K745" s="504"/>
      <c r="L745" s="504"/>
      <c r="M745" s="504"/>
      <c r="N745" s="504"/>
      <c r="O745" s="504"/>
      <c r="P745" s="504"/>
      <c r="Q745" s="504"/>
      <c r="R745" s="504"/>
      <c r="S745" s="504"/>
      <c r="T745" s="504"/>
      <c r="U745" s="504"/>
      <c r="V745" s="504"/>
      <c r="W745" s="504"/>
      <c r="X745" s="504"/>
      <c r="Y745" s="504"/>
      <c r="Z745" s="504"/>
      <c r="AA745" s="504"/>
      <c r="AB745" s="504"/>
      <c r="AC745" s="504"/>
      <c r="AD745" s="504"/>
      <c r="AF745" s="38"/>
      <c r="AK745" s="3"/>
      <c r="AL745" s="53"/>
      <c r="AM745" s="54"/>
      <c r="AN745" s="54"/>
      <c r="AO745" s="54"/>
      <c r="AP745" s="54"/>
      <c r="AQ745" s="55"/>
      <c r="AR745" s="98"/>
    </row>
    <row r="746" spans="1:44" ht="27.75" customHeight="1" x14ac:dyDescent="0.65">
      <c r="B746" s="34"/>
      <c r="E746" s="35"/>
      <c r="F746" s="36"/>
      <c r="G746" s="255"/>
      <c r="H746" s="255"/>
      <c r="I746" s="504"/>
      <c r="J746" s="504"/>
      <c r="K746" s="504"/>
      <c r="L746" s="504"/>
      <c r="M746" s="504"/>
      <c r="N746" s="504"/>
      <c r="O746" s="504"/>
      <c r="P746" s="504"/>
      <c r="Q746" s="504"/>
      <c r="R746" s="504"/>
      <c r="S746" s="504"/>
      <c r="T746" s="504"/>
      <c r="U746" s="504"/>
      <c r="V746" s="504"/>
      <c r="W746" s="504"/>
      <c r="X746" s="504"/>
      <c r="Y746" s="504"/>
      <c r="Z746" s="504"/>
      <c r="AA746" s="504"/>
      <c r="AB746" s="504"/>
      <c r="AC746" s="504"/>
      <c r="AD746" s="504"/>
      <c r="AF746" s="38"/>
      <c r="AK746" s="3"/>
      <c r="AL746" s="53"/>
      <c r="AM746" s="54"/>
      <c r="AN746" s="54"/>
      <c r="AO746" s="54"/>
      <c r="AP746" s="54"/>
      <c r="AQ746" s="55"/>
      <c r="AR746" s="98"/>
    </row>
    <row r="747" spans="1:44" ht="27.75" customHeight="1" x14ac:dyDescent="0.65">
      <c r="B747" s="34"/>
      <c r="E747" s="35"/>
      <c r="F747" s="36"/>
      <c r="G747" s="255"/>
      <c r="H747" s="255"/>
      <c r="I747" s="504"/>
      <c r="J747" s="504"/>
      <c r="K747" s="504"/>
      <c r="L747" s="504"/>
      <c r="M747" s="504"/>
      <c r="N747" s="504"/>
      <c r="O747" s="504"/>
      <c r="P747" s="504"/>
      <c r="Q747" s="504"/>
      <c r="R747" s="504"/>
      <c r="S747" s="504"/>
      <c r="T747" s="504"/>
      <c r="U747" s="504"/>
      <c r="V747" s="504"/>
      <c r="W747" s="504"/>
      <c r="X747" s="504"/>
      <c r="Y747" s="504"/>
      <c r="Z747" s="504"/>
      <c r="AA747" s="504"/>
      <c r="AB747" s="504"/>
      <c r="AC747" s="504"/>
      <c r="AD747" s="504"/>
      <c r="AF747" s="38"/>
      <c r="AK747" s="3"/>
      <c r="AL747" s="53"/>
      <c r="AM747" s="54"/>
      <c r="AN747" s="54"/>
      <c r="AO747" s="54"/>
      <c r="AP747" s="54"/>
      <c r="AQ747" s="55"/>
      <c r="AR747" s="98"/>
    </row>
    <row r="748" spans="1:44" ht="17.25" customHeight="1" x14ac:dyDescent="0.65">
      <c r="A748" s="12" t="str">
        <f t="shared" si="11"/>
        <v/>
      </c>
      <c r="B748" s="34"/>
      <c r="E748" s="35"/>
      <c r="F748" s="36"/>
      <c r="I748" s="151"/>
      <c r="J748" s="151"/>
      <c r="K748" s="151"/>
      <c r="L748" s="151"/>
      <c r="M748" s="151"/>
      <c r="N748" s="151"/>
      <c r="O748" s="151"/>
      <c r="P748" s="151"/>
      <c r="Q748" s="151"/>
      <c r="R748" s="151"/>
      <c r="S748" s="151"/>
      <c r="T748" s="151"/>
      <c r="U748" s="151"/>
      <c r="V748" s="151"/>
      <c r="W748" s="151"/>
      <c r="X748" s="151"/>
      <c r="Y748" s="151"/>
      <c r="Z748" s="151"/>
      <c r="AA748" s="151"/>
      <c r="AB748" s="151"/>
      <c r="AC748" s="151"/>
      <c r="AD748" s="151"/>
      <c r="AF748" s="38"/>
      <c r="AK748" s="3"/>
      <c r="AL748" s="53"/>
      <c r="AM748" s="54"/>
      <c r="AN748" s="54"/>
      <c r="AO748" s="54"/>
      <c r="AP748" s="54"/>
      <c r="AQ748" s="55"/>
      <c r="AR748" s="98"/>
    </row>
    <row r="749" spans="1:44" ht="17.25" customHeight="1" x14ac:dyDescent="0.65">
      <c r="A749" s="12" t="str">
        <f t="shared" si="11"/>
        <v/>
      </c>
      <c r="B749" s="34"/>
      <c r="E749" s="35"/>
      <c r="F749" s="36"/>
      <c r="AF749" s="38"/>
      <c r="AK749" s="3"/>
      <c r="AL749" s="53"/>
      <c r="AM749" s="54"/>
      <c r="AN749" s="54"/>
      <c r="AO749" s="54"/>
      <c r="AP749" s="54"/>
      <c r="AQ749" s="55"/>
      <c r="AR749" s="41"/>
    </row>
    <row r="750" spans="1:44" ht="27.75" customHeight="1" x14ac:dyDescent="0.65">
      <c r="A750" s="12">
        <f t="shared" si="11"/>
        <v>121</v>
      </c>
      <c r="B750" s="34"/>
      <c r="E750" s="35"/>
      <c r="F750" s="492" t="s">
        <v>215</v>
      </c>
      <c r="G750" s="493"/>
      <c r="H750" s="521" t="s">
        <v>161</v>
      </c>
      <c r="I750" s="521"/>
      <c r="J750" s="521"/>
      <c r="K750" s="521"/>
      <c r="L750" s="521"/>
      <c r="M750" s="521"/>
      <c r="N750" s="521"/>
      <c r="O750" s="521"/>
      <c r="P750" s="521"/>
      <c r="Q750" s="521"/>
      <c r="R750" s="521"/>
      <c r="S750" s="521"/>
      <c r="T750" s="521"/>
      <c r="U750" s="521"/>
      <c r="V750" s="521"/>
      <c r="W750" s="521"/>
      <c r="X750" s="521"/>
      <c r="Y750" s="521"/>
      <c r="Z750" s="521"/>
      <c r="AA750" s="521"/>
      <c r="AB750" s="521"/>
      <c r="AC750" s="521"/>
      <c r="AD750" s="521"/>
      <c r="AF750" s="38"/>
      <c r="AG750" s="121">
        <v>121</v>
      </c>
      <c r="AH750" s="457" t="s">
        <v>20</v>
      </c>
      <c r="AI750" s="458"/>
      <c r="AJ750" s="459"/>
      <c r="AK750" s="3"/>
      <c r="AL750" s="571" t="s">
        <v>164</v>
      </c>
      <c r="AM750" s="572"/>
      <c r="AN750" s="572"/>
      <c r="AO750" s="572"/>
      <c r="AP750" s="572"/>
      <c r="AQ750" s="573"/>
      <c r="AR750" s="452">
        <f>VLOOKUP(AH750,$CD$6:$CE$11,2,FALSE)</f>
        <v>0</v>
      </c>
    </row>
    <row r="751" spans="1:44" ht="27.75" customHeight="1" x14ac:dyDescent="0.65">
      <c r="A751" s="12" t="str">
        <f t="shared" si="11"/>
        <v/>
      </c>
      <c r="B751" s="34"/>
      <c r="E751" s="35"/>
      <c r="F751" s="36"/>
      <c r="H751" s="521"/>
      <c r="I751" s="521"/>
      <c r="J751" s="521"/>
      <c r="K751" s="521"/>
      <c r="L751" s="521"/>
      <c r="M751" s="521"/>
      <c r="N751" s="521"/>
      <c r="O751" s="521"/>
      <c r="P751" s="521"/>
      <c r="Q751" s="521"/>
      <c r="R751" s="521"/>
      <c r="S751" s="521"/>
      <c r="T751" s="521"/>
      <c r="U751" s="521"/>
      <c r="V751" s="521"/>
      <c r="W751" s="521"/>
      <c r="X751" s="521"/>
      <c r="Y751" s="521"/>
      <c r="Z751" s="521"/>
      <c r="AA751" s="521"/>
      <c r="AB751" s="521"/>
      <c r="AC751" s="521"/>
      <c r="AD751" s="521"/>
      <c r="AF751" s="38"/>
      <c r="AK751" s="3"/>
      <c r="AL751" s="571"/>
      <c r="AM751" s="572"/>
      <c r="AN751" s="572"/>
      <c r="AO751" s="572"/>
      <c r="AP751" s="572"/>
      <c r="AQ751" s="573"/>
      <c r="AR751" s="452"/>
    </row>
    <row r="752" spans="1:44" ht="27.75" customHeight="1" x14ac:dyDescent="0.65">
      <c r="A752" s="12" t="str">
        <f t="shared" si="11"/>
        <v/>
      </c>
      <c r="B752" s="34"/>
      <c r="E752" s="35"/>
      <c r="F752" s="36"/>
      <c r="H752" s="521"/>
      <c r="I752" s="521"/>
      <c r="J752" s="521"/>
      <c r="K752" s="521"/>
      <c r="L752" s="521"/>
      <c r="M752" s="521"/>
      <c r="N752" s="521"/>
      <c r="O752" s="521"/>
      <c r="P752" s="521"/>
      <c r="Q752" s="521"/>
      <c r="R752" s="521"/>
      <c r="S752" s="521"/>
      <c r="T752" s="521"/>
      <c r="U752" s="521"/>
      <c r="V752" s="521"/>
      <c r="W752" s="521"/>
      <c r="X752" s="521"/>
      <c r="Y752" s="521"/>
      <c r="Z752" s="521"/>
      <c r="AA752" s="521"/>
      <c r="AB752" s="521"/>
      <c r="AC752" s="521"/>
      <c r="AD752" s="521"/>
      <c r="AF752" s="38"/>
      <c r="AK752" s="3"/>
      <c r="AL752" s="96"/>
      <c r="AM752" s="10"/>
      <c r="AN752" s="10"/>
      <c r="AO752" s="10"/>
      <c r="AP752" s="10"/>
      <c r="AQ752" s="97"/>
      <c r="AR752" s="41"/>
    </row>
    <row r="753" spans="1:44" ht="17.25" customHeight="1" x14ac:dyDescent="0.65">
      <c r="A753" s="12" t="str">
        <f t="shared" si="11"/>
        <v/>
      </c>
      <c r="B753" s="34"/>
      <c r="E753" s="35"/>
      <c r="F753" s="36"/>
      <c r="H753" s="77"/>
      <c r="I753" s="77"/>
      <c r="J753" s="77"/>
      <c r="K753" s="77"/>
      <c r="L753" s="77"/>
      <c r="M753" s="77"/>
      <c r="N753" s="77"/>
      <c r="O753" s="77"/>
      <c r="P753" s="77"/>
      <c r="Q753" s="77"/>
      <c r="R753" s="77"/>
      <c r="S753" s="77"/>
      <c r="T753" s="77"/>
      <c r="U753" s="77"/>
      <c r="V753" s="77"/>
      <c r="W753" s="77"/>
      <c r="X753" s="77"/>
      <c r="Y753" s="77"/>
      <c r="Z753" s="77"/>
      <c r="AA753" s="77"/>
      <c r="AB753" s="77"/>
      <c r="AC753" s="77"/>
      <c r="AD753" s="77"/>
      <c r="AF753" s="38"/>
      <c r="AK753" s="3"/>
      <c r="AL753" s="96"/>
      <c r="AM753" s="10"/>
      <c r="AN753" s="10"/>
      <c r="AO753" s="10"/>
      <c r="AP753" s="10"/>
      <c r="AQ753" s="97"/>
      <c r="AR753" s="41"/>
    </row>
    <row r="754" spans="1:44" ht="27.75" customHeight="1" x14ac:dyDescent="0.65">
      <c r="A754" s="12">
        <f t="shared" si="11"/>
        <v>122</v>
      </c>
      <c r="B754" s="34"/>
      <c r="E754" s="35"/>
      <c r="F754" s="492" t="s">
        <v>216</v>
      </c>
      <c r="G754" s="493"/>
      <c r="H754" s="521" t="s">
        <v>162</v>
      </c>
      <c r="I754" s="521"/>
      <c r="J754" s="521"/>
      <c r="K754" s="521"/>
      <c r="L754" s="521"/>
      <c r="M754" s="521"/>
      <c r="N754" s="521"/>
      <c r="O754" s="521"/>
      <c r="P754" s="521"/>
      <c r="Q754" s="521"/>
      <c r="R754" s="521"/>
      <c r="S754" s="521"/>
      <c r="T754" s="521"/>
      <c r="U754" s="521"/>
      <c r="V754" s="521"/>
      <c r="W754" s="521"/>
      <c r="X754" s="521"/>
      <c r="Y754" s="521"/>
      <c r="Z754" s="521"/>
      <c r="AA754" s="521"/>
      <c r="AB754" s="521"/>
      <c r="AC754" s="521"/>
      <c r="AD754" s="521"/>
      <c r="AF754" s="38"/>
      <c r="AG754" s="121">
        <v>122</v>
      </c>
      <c r="AH754" s="457" t="s">
        <v>20</v>
      </c>
      <c r="AI754" s="458"/>
      <c r="AJ754" s="459"/>
      <c r="AK754" s="3"/>
      <c r="AL754" s="571" t="s">
        <v>165</v>
      </c>
      <c r="AM754" s="572"/>
      <c r="AN754" s="572"/>
      <c r="AO754" s="572"/>
      <c r="AP754" s="572"/>
      <c r="AQ754" s="573"/>
      <c r="AR754" s="452">
        <f>VLOOKUP(AH754,$CD$6:$CE$11,2,FALSE)</f>
        <v>0</v>
      </c>
    </row>
    <row r="755" spans="1:44" ht="27.75" customHeight="1" x14ac:dyDescent="0.65">
      <c r="A755" s="12" t="str">
        <f t="shared" si="11"/>
        <v/>
      </c>
      <c r="B755" s="34"/>
      <c r="E755" s="35"/>
      <c r="F755" s="36"/>
      <c r="H755" s="521"/>
      <c r="I755" s="521"/>
      <c r="J755" s="521"/>
      <c r="K755" s="521"/>
      <c r="L755" s="521"/>
      <c r="M755" s="521"/>
      <c r="N755" s="521"/>
      <c r="O755" s="521"/>
      <c r="P755" s="521"/>
      <c r="Q755" s="521"/>
      <c r="R755" s="521"/>
      <c r="S755" s="521"/>
      <c r="T755" s="521"/>
      <c r="U755" s="521"/>
      <c r="V755" s="521"/>
      <c r="W755" s="521"/>
      <c r="X755" s="521"/>
      <c r="Y755" s="521"/>
      <c r="Z755" s="521"/>
      <c r="AA755" s="521"/>
      <c r="AB755" s="521"/>
      <c r="AC755" s="521"/>
      <c r="AD755" s="521"/>
      <c r="AF755" s="38"/>
      <c r="AK755" s="3"/>
      <c r="AL755" s="571"/>
      <c r="AM755" s="572"/>
      <c r="AN755" s="572"/>
      <c r="AO755" s="572"/>
      <c r="AP755" s="572"/>
      <c r="AQ755" s="573"/>
      <c r="AR755" s="452"/>
    </row>
    <row r="756" spans="1:44" ht="17.25" customHeight="1" thickBot="1" x14ac:dyDescent="0.7">
      <c r="A756" s="12" t="str">
        <f t="shared" si="11"/>
        <v/>
      </c>
      <c r="B756" s="25"/>
      <c r="C756" s="1"/>
      <c r="D756" s="1"/>
      <c r="E756" s="26"/>
      <c r="F756" s="51"/>
      <c r="G756" s="29"/>
      <c r="H756" s="177"/>
      <c r="I756" s="177"/>
      <c r="J756" s="177"/>
      <c r="K756" s="177"/>
      <c r="L756" s="177"/>
      <c r="M756" s="177"/>
      <c r="N756" s="177"/>
      <c r="O756" s="177"/>
      <c r="P756" s="177"/>
      <c r="Q756" s="177"/>
      <c r="R756" s="177"/>
      <c r="S756" s="177"/>
      <c r="T756" s="177"/>
      <c r="U756" s="177"/>
      <c r="V756" s="177"/>
      <c r="W756" s="177"/>
      <c r="X756" s="177"/>
      <c r="Y756" s="177"/>
      <c r="Z756" s="177"/>
      <c r="AA756" s="177"/>
      <c r="AB756" s="177"/>
      <c r="AC756" s="177"/>
      <c r="AD756" s="177"/>
      <c r="AE756" s="29"/>
      <c r="AF756" s="27"/>
      <c r="AG756" s="124"/>
      <c r="AH756" s="28"/>
      <c r="AI756" s="28"/>
      <c r="AJ756" s="28"/>
      <c r="AK756" s="6"/>
      <c r="AL756" s="161"/>
      <c r="AM756" s="162"/>
      <c r="AN756" s="162"/>
      <c r="AO756" s="162"/>
      <c r="AP756" s="162"/>
      <c r="AQ756" s="163"/>
      <c r="AR756" s="216"/>
    </row>
    <row r="757" spans="1:44" ht="17.25" customHeight="1" x14ac:dyDescent="0.65">
      <c r="A757" s="12" t="str">
        <f t="shared" si="11"/>
        <v/>
      </c>
      <c r="B757" s="34"/>
      <c r="E757" s="35"/>
      <c r="F757" s="36"/>
      <c r="H757" s="151"/>
      <c r="I757" s="151"/>
      <c r="J757" s="151"/>
      <c r="K757" s="151"/>
      <c r="L757" s="151"/>
      <c r="M757" s="151"/>
      <c r="N757" s="151"/>
      <c r="O757" s="151"/>
      <c r="P757" s="151"/>
      <c r="Q757" s="151"/>
      <c r="R757" s="151"/>
      <c r="S757" s="151"/>
      <c r="T757" s="151"/>
      <c r="U757" s="151"/>
      <c r="V757" s="151"/>
      <c r="W757" s="151"/>
      <c r="X757" s="151"/>
      <c r="Y757" s="151"/>
      <c r="Z757" s="151"/>
      <c r="AA757" s="151"/>
      <c r="AB757" s="151"/>
      <c r="AC757" s="151"/>
      <c r="AD757" s="151"/>
      <c r="AF757" s="38"/>
      <c r="AK757" s="3"/>
      <c r="AL757" s="90"/>
      <c r="AM757" s="91"/>
      <c r="AN757" s="91"/>
      <c r="AO757" s="91"/>
      <c r="AP757" s="91"/>
      <c r="AQ757" s="92"/>
      <c r="AR757" s="98"/>
    </row>
    <row r="758" spans="1:44" ht="27.75" customHeight="1" x14ac:dyDescent="0.65">
      <c r="A758" s="12">
        <f t="shared" si="11"/>
        <v>123</v>
      </c>
      <c r="B758" s="550" t="s">
        <v>646</v>
      </c>
      <c r="C758" s="476"/>
      <c r="D758" s="476"/>
      <c r="E758" s="551"/>
      <c r="F758" s="492" t="s">
        <v>38</v>
      </c>
      <c r="G758" s="493"/>
      <c r="H758" s="456" t="s">
        <v>221</v>
      </c>
      <c r="I758" s="456"/>
      <c r="J758" s="456"/>
      <c r="K758" s="456"/>
      <c r="L758" s="456"/>
      <c r="M758" s="456"/>
      <c r="N758" s="456"/>
      <c r="O758" s="456"/>
      <c r="P758" s="456"/>
      <c r="Q758" s="456"/>
      <c r="R758" s="456"/>
      <c r="S758" s="456"/>
      <c r="T758" s="456"/>
      <c r="U758" s="456"/>
      <c r="V758" s="456"/>
      <c r="W758" s="456"/>
      <c r="X758" s="456"/>
      <c r="Y758" s="456"/>
      <c r="Z758" s="456"/>
      <c r="AA758" s="456"/>
      <c r="AB758" s="456"/>
      <c r="AC758" s="456"/>
      <c r="AD758" s="456"/>
      <c r="AF758" s="38"/>
      <c r="AG758" s="121">
        <v>123</v>
      </c>
      <c r="AH758" s="457" t="s">
        <v>20</v>
      </c>
      <c r="AI758" s="458"/>
      <c r="AJ758" s="459"/>
      <c r="AK758" s="3"/>
      <c r="AL758" s="518" t="s">
        <v>682</v>
      </c>
      <c r="AM758" s="519"/>
      <c r="AN758" s="519"/>
      <c r="AO758" s="519"/>
      <c r="AP758" s="519"/>
      <c r="AQ758" s="520"/>
      <c r="AR758" s="452">
        <f>VLOOKUP(AH758,$CD$6:$CE$11,2,FALSE)</f>
        <v>0</v>
      </c>
    </row>
    <row r="759" spans="1:44" ht="27.75" customHeight="1" x14ac:dyDescent="0.65">
      <c r="A759" s="12" t="str">
        <f t="shared" si="11"/>
        <v/>
      </c>
      <c r="B759" s="34"/>
      <c r="E759" s="35"/>
      <c r="F759" s="36"/>
      <c r="H759" s="456"/>
      <c r="I759" s="456"/>
      <c r="J759" s="456"/>
      <c r="K759" s="456"/>
      <c r="L759" s="456"/>
      <c r="M759" s="456"/>
      <c r="N759" s="456"/>
      <c r="O759" s="456"/>
      <c r="P759" s="456"/>
      <c r="Q759" s="456"/>
      <c r="R759" s="456"/>
      <c r="S759" s="456"/>
      <c r="T759" s="456"/>
      <c r="U759" s="456"/>
      <c r="V759" s="456"/>
      <c r="W759" s="456"/>
      <c r="X759" s="456"/>
      <c r="Y759" s="456"/>
      <c r="Z759" s="456"/>
      <c r="AA759" s="456"/>
      <c r="AB759" s="456"/>
      <c r="AC759" s="456"/>
      <c r="AD759" s="456"/>
      <c r="AF759" s="38"/>
      <c r="AK759" s="3"/>
      <c r="AL759" s="518"/>
      <c r="AM759" s="519"/>
      <c r="AN759" s="519"/>
      <c r="AO759" s="519"/>
      <c r="AP759" s="519"/>
      <c r="AQ759" s="520"/>
      <c r="AR759" s="452"/>
    </row>
    <row r="760" spans="1:44" ht="17.25" customHeight="1" x14ac:dyDescent="0.65">
      <c r="A760" s="12" t="str">
        <f t="shared" si="11"/>
        <v/>
      </c>
      <c r="B760" s="34"/>
      <c r="E760" s="35"/>
      <c r="F760" s="36"/>
      <c r="H760" s="158"/>
      <c r="I760" s="158"/>
      <c r="J760" s="158"/>
      <c r="K760" s="158"/>
      <c r="L760" s="158"/>
      <c r="M760" s="158"/>
      <c r="N760" s="158"/>
      <c r="O760" s="158"/>
      <c r="P760" s="158"/>
      <c r="Q760" s="158"/>
      <c r="R760" s="158"/>
      <c r="S760" s="158"/>
      <c r="T760" s="158"/>
      <c r="U760" s="158"/>
      <c r="V760" s="158"/>
      <c r="W760" s="158"/>
      <c r="X760" s="158"/>
      <c r="Y760" s="158"/>
      <c r="Z760" s="158"/>
      <c r="AA760" s="158"/>
      <c r="AB760" s="158"/>
      <c r="AC760" s="158"/>
      <c r="AD760" s="158"/>
      <c r="AF760" s="38"/>
      <c r="AK760" s="3"/>
      <c r="AL760" s="57"/>
      <c r="AM760" s="58"/>
      <c r="AN760" s="58"/>
      <c r="AO760" s="58"/>
      <c r="AP760" s="58"/>
      <c r="AQ760" s="59"/>
      <c r="AR760" s="98"/>
    </row>
    <row r="761" spans="1:44" ht="27.75" customHeight="1" x14ac:dyDescent="0.65">
      <c r="A761" s="12">
        <f t="shared" si="11"/>
        <v>124</v>
      </c>
      <c r="B761" s="34"/>
      <c r="E761" s="35"/>
      <c r="F761" s="36"/>
      <c r="H761" s="456" t="s">
        <v>647</v>
      </c>
      <c r="I761" s="456"/>
      <c r="J761" s="456"/>
      <c r="K761" s="456"/>
      <c r="L761" s="456"/>
      <c r="M761" s="456"/>
      <c r="N761" s="456"/>
      <c r="O761" s="456"/>
      <c r="P761" s="456"/>
      <c r="Q761" s="456"/>
      <c r="R761" s="456"/>
      <c r="S761" s="456"/>
      <c r="T761" s="456"/>
      <c r="U761" s="456"/>
      <c r="V761" s="456"/>
      <c r="W761" s="456"/>
      <c r="X761" s="456"/>
      <c r="Y761" s="456"/>
      <c r="Z761" s="456"/>
      <c r="AA761" s="456"/>
      <c r="AB761" s="456"/>
      <c r="AC761" s="456"/>
      <c r="AD761" s="456"/>
      <c r="AF761" s="38"/>
      <c r="AG761" s="121">
        <v>124</v>
      </c>
      <c r="AH761" s="457" t="s">
        <v>20</v>
      </c>
      <c r="AI761" s="458"/>
      <c r="AJ761" s="459"/>
      <c r="AK761" s="3"/>
      <c r="AL761" s="518" t="s">
        <v>648</v>
      </c>
      <c r="AM761" s="519"/>
      <c r="AN761" s="519"/>
      <c r="AO761" s="519"/>
      <c r="AP761" s="519"/>
      <c r="AQ761" s="520"/>
      <c r="AR761" s="452">
        <f>VLOOKUP(AH761,$CD$6:$CE$11,2,FALSE)</f>
        <v>0</v>
      </c>
    </row>
    <row r="762" spans="1:44" ht="27.75" customHeight="1" x14ac:dyDescent="0.65">
      <c r="A762" s="12" t="str">
        <f t="shared" si="11"/>
        <v/>
      </c>
      <c r="B762" s="34"/>
      <c r="E762" s="35"/>
      <c r="F762" s="36"/>
      <c r="H762" s="456"/>
      <c r="I762" s="456"/>
      <c r="J762" s="456"/>
      <c r="K762" s="456"/>
      <c r="L762" s="456"/>
      <c r="M762" s="456"/>
      <c r="N762" s="456"/>
      <c r="O762" s="456"/>
      <c r="P762" s="456"/>
      <c r="Q762" s="456"/>
      <c r="R762" s="456"/>
      <c r="S762" s="456"/>
      <c r="T762" s="456"/>
      <c r="U762" s="456"/>
      <c r="V762" s="456"/>
      <c r="W762" s="456"/>
      <c r="X762" s="456"/>
      <c r="Y762" s="456"/>
      <c r="Z762" s="456"/>
      <c r="AA762" s="456"/>
      <c r="AB762" s="456"/>
      <c r="AC762" s="456"/>
      <c r="AD762" s="456"/>
      <c r="AF762" s="38"/>
      <c r="AK762" s="3"/>
      <c r="AL762" s="518"/>
      <c r="AM762" s="519"/>
      <c r="AN762" s="519"/>
      <c r="AO762" s="519"/>
      <c r="AP762" s="519"/>
      <c r="AQ762" s="520"/>
      <c r="AR762" s="452"/>
    </row>
    <row r="763" spans="1:44" ht="17.25" customHeight="1" x14ac:dyDescent="0.65">
      <c r="A763" s="12" t="str">
        <f t="shared" si="11"/>
        <v/>
      </c>
      <c r="B763" s="34"/>
      <c r="E763" s="35"/>
      <c r="F763" s="36"/>
      <c r="H763" s="158"/>
      <c r="I763" s="158"/>
      <c r="J763" s="158"/>
      <c r="K763" s="158"/>
      <c r="L763" s="158"/>
      <c r="M763" s="158"/>
      <c r="N763" s="158"/>
      <c r="O763" s="158"/>
      <c r="P763" s="158"/>
      <c r="Q763" s="158"/>
      <c r="R763" s="158"/>
      <c r="S763" s="158"/>
      <c r="T763" s="158"/>
      <c r="U763" s="158"/>
      <c r="V763" s="158"/>
      <c r="W763" s="158"/>
      <c r="X763" s="158"/>
      <c r="Y763" s="158"/>
      <c r="Z763" s="158"/>
      <c r="AA763" s="158"/>
      <c r="AB763" s="158"/>
      <c r="AC763" s="158"/>
      <c r="AD763" s="158"/>
      <c r="AF763" s="38"/>
      <c r="AK763" s="3"/>
      <c r="AL763" s="57"/>
      <c r="AM763" s="58"/>
      <c r="AN763" s="58"/>
      <c r="AO763" s="58"/>
      <c r="AP763" s="58"/>
      <c r="AQ763" s="59"/>
      <c r="AR763" s="98"/>
    </row>
    <row r="764" spans="1:44" ht="27.75" customHeight="1" x14ac:dyDescent="0.65">
      <c r="A764" s="12">
        <f t="shared" si="11"/>
        <v>125</v>
      </c>
      <c r="B764" s="34"/>
      <c r="E764" s="35"/>
      <c r="F764" s="492" t="s">
        <v>5</v>
      </c>
      <c r="G764" s="493"/>
      <c r="H764" s="456" t="s">
        <v>649</v>
      </c>
      <c r="I764" s="456"/>
      <c r="J764" s="456"/>
      <c r="K764" s="456"/>
      <c r="L764" s="456"/>
      <c r="M764" s="456"/>
      <c r="N764" s="456"/>
      <c r="O764" s="456"/>
      <c r="P764" s="456"/>
      <c r="Q764" s="456"/>
      <c r="R764" s="456"/>
      <c r="S764" s="456"/>
      <c r="T764" s="456"/>
      <c r="U764" s="456"/>
      <c r="V764" s="456"/>
      <c r="W764" s="456"/>
      <c r="X764" s="456"/>
      <c r="Y764" s="456"/>
      <c r="Z764" s="456"/>
      <c r="AA764" s="456"/>
      <c r="AB764" s="456"/>
      <c r="AC764" s="456"/>
      <c r="AD764" s="456"/>
      <c r="AF764" s="38"/>
      <c r="AG764" s="121">
        <v>125</v>
      </c>
      <c r="AH764" s="457" t="s">
        <v>20</v>
      </c>
      <c r="AI764" s="458"/>
      <c r="AJ764" s="459"/>
      <c r="AK764" s="3"/>
      <c r="AL764" s="518" t="s">
        <v>650</v>
      </c>
      <c r="AM764" s="519"/>
      <c r="AN764" s="519"/>
      <c r="AO764" s="519"/>
      <c r="AP764" s="519"/>
      <c r="AQ764" s="520"/>
      <c r="AR764" s="452">
        <f>VLOOKUP(AH764,$CD$6:$CE$11,2,FALSE)</f>
        <v>0</v>
      </c>
    </row>
    <row r="765" spans="1:44" ht="27.75" customHeight="1" x14ac:dyDescent="0.65">
      <c r="A765" s="12" t="str">
        <f t="shared" si="11"/>
        <v/>
      </c>
      <c r="B765" s="34"/>
      <c r="E765" s="35"/>
      <c r="F765" s="36"/>
      <c r="H765" s="456"/>
      <c r="I765" s="456"/>
      <c r="J765" s="456"/>
      <c r="K765" s="456"/>
      <c r="L765" s="456"/>
      <c r="M765" s="456"/>
      <c r="N765" s="456"/>
      <c r="O765" s="456"/>
      <c r="P765" s="456"/>
      <c r="Q765" s="456"/>
      <c r="R765" s="456"/>
      <c r="S765" s="456"/>
      <c r="T765" s="456"/>
      <c r="U765" s="456"/>
      <c r="V765" s="456"/>
      <c r="W765" s="456"/>
      <c r="X765" s="456"/>
      <c r="Y765" s="456"/>
      <c r="Z765" s="456"/>
      <c r="AA765" s="456"/>
      <c r="AB765" s="456"/>
      <c r="AC765" s="456"/>
      <c r="AD765" s="456"/>
      <c r="AF765" s="38"/>
      <c r="AK765" s="3"/>
      <c r="AL765" s="518"/>
      <c r="AM765" s="519"/>
      <c r="AN765" s="519"/>
      <c r="AO765" s="519"/>
      <c r="AP765" s="519"/>
      <c r="AQ765" s="520"/>
      <c r="AR765" s="452"/>
    </row>
    <row r="766" spans="1:44" ht="17.25" customHeight="1" x14ac:dyDescent="0.65">
      <c r="A766" s="12" t="str">
        <f t="shared" ref="A766:A830" si="12">IF(AG766=0,"",AG766)</f>
        <v/>
      </c>
      <c r="B766" s="34"/>
      <c r="E766" s="35"/>
      <c r="F766" s="36"/>
      <c r="H766" s="158"/>
      <c r="I766" s="158"/>
      <c r="J766" s="158"/>
      <c r="K766" s="158"/>
      <c r="L766" s="158"/>
      <c r="M766" s="158"/>
      <c r="N766" s="158"/>
      <c r="O766" s="158"/>
      <c r="P766" s="158"/>
      <c r="Q766" s="158"/>
      <c r="R766" s="158"/>
      <c r="S766" s="158"/>
      <c r="T766" s="158"/>
      <c r="U766" s="158"/>
      <c r="V766" s="158"/>
      <c r="W766" s="158"/>
      <c r="X766" s="158"/>
      <c r="Y766" s="158"/>
      <c r="Z766" s="158"/>
      <c r="AA766" s="158"/>
      <c r="AB766" s="158"/>
      <c r="AC766" s="158"/>
      <c r="AD766" s="158"/>
      <c r="AF766" s="38"/>
      <c r="AK766" s="3"/>
      <c r="AL766" s="57"/>
      <c r="AM766" s="58"/>
      <c r="AN766" s="58"/>
      <c r="AO766" s="58"/>
      <c r="AP766" s="58"/>
      <c r="AQ766" s="59"/>
      <c r="AR766" s="98"/>
    </row>
    <row r="767" spans="1:44" ht="27.75" customHeight="1" x14ac:dyDescent="0.65">
      <c r="A767" s="12">
        <f t="shared" si="12"/>
        <v>126</v>
      </c>
      <c r="B767" s="34"/>
      <c r="E767" s="35"/>
      <c r="F767" s="492" t="s">
        <v>652</v>
      </c>
      <c r="G767" s="493"/>
      <c r="H767" s="456" t="s">
        <v>651</v>
      </c>
      <c r="I767" s="456"/>
      <c r="J767" s="456"/>
      <c r="K767" s="456"/>
      <c r="L767" s="456"/>
      <c r="M767" s="456"/>
      <c r="N767" s="456"/>
      <c r="O767" s="456"/>
      <c r="P767" s="456"/>
      <c r="Q767" s="456"/>
      <c r="R767" s="456"/>
      <c r="S767" s="456"/>
      <c r="T767" s="456"/>
      <c r="U767" s="456"/>
      <c r="V767" s="456"/>
      <c r="W767" s="456"/>
      <c r="X767" s="456"/>
      <c r="Y767" s="456"/>
      <c r="Z767" s="456"/>
      <c r="AA767" s="456"/>
      <c r="AB767" s="456"/>
      <c r="AC767" s="456"/>
      <c r="AD767" s="456"/>
      <c r="AF767" s="38"/>
      <c r="AG767" s="121">
        <v>126</v>
      </c>
      <c r="AH767" s="457" t="s">
        <v>20</v>
      </c>
      <c r="AI767" s="458"/>
      <c r="AJ767" s="459"/>
      <c r="AK767" s="3"/>
      <c r="AL767" s="518" t="s">
        <v>650</v>
      </c>
      <c r="AM767" s="519"/>
      <c r="AN767" s="519"/>
      <c r="AO767" s="519"/>
      <c r="AP767" s="519"/>
      <c r="AQ767" s="520"/>
      <c r="AR767" s="452">
        <f>VLOOKUP(AH767,$CD$6:$CE$11,2,FALSE)</f>
        <v>0</v>
      </c>
    </row>
    <row r="768" spans="1:44" ht="27.75" customHeight="1" x14ac:dyDescent="0.65">
      <c r="A768" s="12" t="str">
        <f t="shared" si="12"/>
        <v/>
      </c>
      <c r="B768" s="34"/>
      <c r="E768" s="35"/>
      <c r="F768" s="36"/>
      <c r="H768" s="456"/>
      <c r="I768" s="456"/>
      <c r="J768" s="456"/>
      <c r="K768" s="456"/>
      <c r="L768" s="456"/>
      <c r="M768" s="456"/>
      <c r="N768" s="456"/>
      <c r="O768" s="456"/>
      <c r="P768" s="456"/>
      <c r="Q768" s="456"/>
      <c r="R768" s="456"/>
      <c r="S768" s="456"/>
      <c r="T768" s="456"/>
      <c r="U768" s="456"/>
      <c r="V768" s="456"/>
      <c r="W768" s="456"/>
      <c r="X768" s="456"/>
      <c r="Y768" s="456"/>
      <c r="Z768" s="456"/>
      <c r="AA768" s="456"/>
      <c r="AB768" s="456"/>
      <c r="AC768" s="456"/>
      <c r="AD768" s="456"/>
      <c r="AF768" s="38"/>
      <c r="AK768" s="3"/>
      <c r="AL768" s="518"/>
      <c r="AM768" s="519"/>
      <c r="AN768" s="519"/>
      <c r="AO768" s="519"/>
      <c r="AP768" s="519"/>
      <c r="AQ768" s="520"/>
      <c r="AR768" s="452"/>
    </row>
    <row r="769" spans="1:44" ht="17.25" customHeight="1" x14ac:dyDescent="0.65">
      <c r="A769" s="12" t="str">
        <f t="shared" si="12"/>
        <v/>
      </c>
      <c r="B769" s="34"/>
      <c r="E769" s="35"/>
      <c r="F769" s="36"/>
      <c r="H769" s="158"/>
      <c r="I769" s="158"/>
      <c r="J769" s="158"/>
      <c r="K769" s="158"/>
      <c r="L769" s="158"/>
      <c r="M769" s="158"/>
      <c r="N769" s="158"/>
      <c r="O769" s="158"/>
      <c r="P769" s="158"/>
      <c r="Q769" s="158"/>
      <c r="R769" s="158"/>
      <c r="S769" s="158"/>
      <c r="T769" s="158"/>
      <c r="U769" s="158"/>
      <c r="V769" s="158"/>
      <c r="W769" s="158"/>
      <c r="X769" s="158"/>
      <c r="Y769" s="158"/>
      <c r="Z769" s="158"/>
      <c r="AA769" s="158"/>
      <c r="AB769" s="158"/>
      <c r="AC769" s="158"/>
      <c r="AD769" s="158"/>
      <c r="AF769" s="38"/>
      <c r="AK769" s="3"/>
      <c r="AL769" s="57"/>
      <c r="AM769" s="58"/>
      <c r="AN769" s="58"/>
      <c r="AO769" s="58"/>
      <c r="AP769" s="58"/>
      <c r="AQ769" s="59"/>
      <c r="AR769" s="98"/>
    </row>
    <row r="770" spans="1:44" ht="27.75" customHeight="1" x14ac:dyDescent="0.65">
      <c r="A770" s="12">
        <f t="shared" si="12"/>
        <v>127</v>
      </c>
      <c r="B770" s="34"/>
      <c r="E770" s="35"/>
      <c r="F770" s="492" t="s">
        <v>653</v>
      </c>
      <c r="G770" s="493"/>
      <c r="H770" s="489" t="s">
        <v>654</v>
      </c>
      <c r="I770" s="489"/>
      <c r="J770" s="489"/>
      <c r="K770" s="489"/>
      <c r="L770" s="489"/>
      <c r="M770" s="489"/>
      <c r="N770" s="489"/>
      <c r="O770" s="489"/>
      <c r="P770" s="489"/>
      <c r="Q770" s="489"/>
      <c r="R770" s="489"/>
      <c r="S770" s="489"/>
      <c r="T770" s="489"/>
      <c r="U770" s="489"/>
      <c r="V770" s="489"/>
      <c r="W770" s="489"/>
      <c r="X770" s="489"/>
      <c r="Y770" s="489"/>
      <c r="Z770" s="489"/>
      <c r="AA770" s="489"/>
      <c r="AB770" s="489"/>
      <c r="AC770" s="489"/>
      <c r="AD770" s="489"/>
      <c r="AF770" s="38"/>
      <c r="AG770" s="121">
        <v>127</v>
      </c>
      <c r="AH770" s="927" t="s">
        <v>930</v>
      </c>
      <c r="AI770" s="928"/>
      <c r="AJ770" s="929"/>
      <c r="AK770" s="3"/>
      <c r="AL770" s="518" t="s">
        <v>655</v>
      </c>
      <c r="AM770" s="519"/>
      <c r="AN770" s="519"/>
      <c r="AO770" s="519"/>
      <c r="AP770" s="519"/>
      <c r="AQ770" s="520"/>
      <c r="AR770" s="452"/>
    </row>
    <row r="771" spans="1:44" ht="17.25" customHeight="1" x14ac:dyDescent="0.65">
      <c r="A771" s="12" t="str">
        <f t="shared" si="12"/>
        <v/>
      </c>
      <c r="B771" s="34"/>
      <c r="E771" s="35"/>
      <c r="F771" s="36"/>
      <c r="H771" s="86"/>
      <c r="I771" s="86"/>
      <c r="J771" s="86"/>
      <c r="K771" s="86"/>
      <c r="L771" s="86"/>
      <c r="M771" s="86"/>
      <c r="N771" s="86"/>
      <c r="O771" s="86"/>
      <c r="P771" s="86"/>
      <c r="Q771" s="86"/>
      <c r="R771" s="86"/>
      <c r="S771" s="86"/>
      <c r="T771" s="86"/>
      <c r="U771" s="86"/>
      <c r="V771" s="86"/>
      <c r="W771" s="86"/>
      <c r="X771" s="86"/>
      <c r="Y771" s="86"/>
      <c r="Z771" s="86"/>
      <c r="AA771" s="86"/>
      <c r="AB771" s="86"/>
      <c r="AC771" s="86"/>
      <c r="AD771" s="86"/>
      <c r="AF771" s="38"/>
      <c r="AK771" s="3"/>
      <c r="AL771" s="518"/>
      <c r="AM771" s="519"/>
      <c r="AN771" s="519"/>
      <c r="AO771" s="519"/>
      <c r="AP771" s="519"/>
      <c r="AQ771" s="520"/>
      <c r="AR771" s="452"/>
    </row>
    <row r="772" spans="1:44" ht="27.75" customHeight="1" x14ac:dyDescent="0.65">
      <c r="A772" s="12">
        <f t="shared" si="12"/>
        <v>128</v>
      </c>
      <c r="B772" s="34"/>
      <c r="E772" s="35"/>
      <c r="F772" s="36"/>
      <c r="H772" s="456" t="s">
        <v>656</v>
      </c>
      <c r="I772" s="456"/>
      <c r="J772" s="456"/>
      <c r="K772" s="456"/>
      <c r="L772" s="456"/>
      <c r="M772" s="456"/>
      <c r="N772" s="456"/>
      <c r="O772" s="456"/>
      <c r="P772" s="456"/>
      <c r="Q772" s="456"/>
      <c r="R772" s="456"/>
      <c r="S772" s="456"/>
      <c r="T772" s="456"/>
      <c r="U772" s="456"/>
      <c r="V772" s="456"/>
      <c r="W772" s="456"/>
      <c r="X772" s="456"/>
      <c r="Y772" s="456"/>
      <c r="Z772" s="456"/>
      <c r="AA772" s="456"/>
      <c r="AB772" s="456"/>
      <c r="AC772" s="456"/>
      <c r="AD772" s="456"/>
      <c r="AF772" s="38"/>
      <c r="AG772" s="121">
        <v>128</v>
      </c>
      <c r="AH772" s="457" t="s">
        <v>20</v>
      </c>
      <c r="AI772" s="458"/>
      <c r="AJ772" s="459"/>
      <c r="AK772" s="3"/>
      <c r="AL772" s="61"/>
      <c r="AM772" s="62"/>
      <c r="AN772" s="62"/>
      <c r="AO772" s="62"/>
      <c r="AP772" s="62"/>
      <c r="AQ772" s="63"/>
      <c r="AR772" s="452">
        <f>VLOOKUP(AH772,$CD$6:$CE$11,2,FALSE)</f>
        <v>0</v>
      </c>
    </row>
    <row r="773" spans="1:44" ht="27.75" customHeight="1" x14ac:dyDescent="0.65">
      <c r="A773" s="12" t="str">
        <f t="shared" si="12"/>
        <v/>
      </c>
      <c r="B773" s="34"/>
      <c r="E773" s="35"/>
      <c r="F773" s="36"/>
      <c r="H773" s="456"/>
      <c r="I773" s="456"/>
      <c r="J773" s="456"/>
      <c r="K773" s="456"/>
      <c r="L773" s="456"/>
      <c r="M773" s="456"/>
      <c r="N773" s="456"/>
      <c r="O773" s="456"/>
      <c r="P773" s="456"/>
      <c r="Q773" s="456"/>
      <c r="R773" s="456"/>
      <c r="S773" s="456"/>
      <c r="T773" s="456"/>
      <c r="U773" s="456"/>
      <c r="V773" s="456"/>
      <c r="W773" s="456"/>
      <c r="X773" s="456"/>
      <c r="Y773" s="456"/>
      <c r="Z773" s="456"/>
      <c r="AA773" s="456"/>
      <c r="AB773" s="456"/>
      <c r="AC773" s="456"/>
      <c r="AD773" s="456"/>
      <c r="AF773" s="38"/>
      <c r="AK773" s="3"/>
      <c r="AL773" s="61"/>
      <c r="AM773" s="62"/>
      <c r="AN773" s="62"/>
      <c r="AO773" s="62"/>
      <c r="AP773" s="62"/>
      <c r="AQ773" s="63"/>
      <c r="AR773" s="452"/>
    </row>
    <row r="774" spans="1:44" ht="27.75" customHeight="1" x14ac:dyDescent="0.65">
      <c r="A774" s="12" t="str">
        <f t="shared" si="12"/>
        <v/>
      </c>
      <c r="B774" s="34"/>
      <c r="E774" s="35"/>
      <c r="F774" s="36"/>
      <c r="H774" s="456"/>
      <c r="I774" s="456"/>
      <c r="J774" s="456"/>
      <c r="K774" s="456"/>
      <c r="L774" s="456"/>
      <c r="M774" s="456"/>
      <c r="N774" s="456"/>
      <c r="O774" s="456"/>
      <c r="P774" s="456"/>
      <c r="Q774" s="456"/>
      <c r="R774" s="456"/>
      <c r="S774" s="456"/>
      <c r="T774" s="456"/>
      <c r="U774" s="456"/>
      <c r="V774" s="456"/>
      <c r="W774" s="456"/>
      <c r="X774" s="456"/>
      <c r="Y774" s="456"/>
      <c r="Z774" s="456"/>
      <c r="AA774" s="456"/>
      <c r="AB774" s="456"/>
      <c r="AC774" s="456"/>
      <c r="AD774" s="456"/>
      <c r="AF774" s="38"/>
      <c r="AK774" s="3"/>
      <c r="AL774" s="57"/>
      <c r="AM774" s="58"/>
      <c r="AN774" s="58"/>
      <c r="AO774" s="58"/>
      <c r="AP774" s="58"/>
      <c r="AQ774" s="59"/>
      <c r="AR774" s="98"/>
    </row>
    <row r="775" spans="1:44" ht="27.75" customHeight="1" x14ac:dyDescent="0.65">
      <c r="A775" s="12" t="str">
        <f t="shared" si="12"/>
        <v/>
      </c>
      <c r="B775" s="34"/>
      <c r="E775" s="35"/>
      <c r="F775" s="36"/>
      <c r="H775" s="456"/>
      <c r="I775" s="456"/>
      <c r="J775" s="456"/>
      <c r="K775" s="456"/>
      <c r="L775" s="456"/>
      <c r="M775" s="456"/>
      <c r="N775" s="456"/>
      <c r="O775" s="456"/>
      <c r="P775" s="456"/>
      <c r="Q775" s="456"/>
      <c r="R775" s="456"/>
      <c r="S775" s="456"/>
      <c r="T775" s="456"/>
      <c r="U775" s="456"/>
      <c r="V775" s="456"/>
      <c r="W775" s="456"/>
      <c r="X775" s="456"/>
      <c r="Y775" s="456"/>
      <c r="Z775" s="456"/>
      <c r="AA775" s="456"/>
      <c r="AB775" s="456"/>
      <c r="AC775" s="456"/>
      <c r="AD775" s="456"/>
      <c r="AF775" s="38"/>
      <c r="AK775" s="3"/>
      <c r="AL775" s="57"/>
      <c r="AM775" s="58"/>
      <c r="AN775" s="58"/>
      <c r="AO775" s="58"/>
      <c r="AP775" s="58"/>
      <c r="AQ775" s="59"/>
      <c r="AR775" s="98"/>
    </row>
    <row r="776" spans="1:44" ht="17.25" customHeight="1" x14ac:dyDescent="0.65">
      <c r="A776" s="12" t="str">
        <f t="shared" si="12"/>
        <v/>
      </c>
      <c r="B776" s="34"/>
      <c r="E776" s="35"/>
      <c r="F776" s="36"/>
      <c r="H776" s="86"/>
      <c r="I776" s="86"/>
      <c r="J776" s="86"/>
      <c r="K776" s="86"/>
      <c r="L776" s="86"/>
      <c r="M776" s="86"/>
      <c r="N776" s="86"/>
      <c r="O776" s="86"/>
      <c r="P776" s="86"/>
      <c r="Q776" s="86"/>
      <c r="R776" s="86"/>
      <c r="S776" s="86"/>
      <c r="T776" s="86"/>
      <c r="U776" s="86"/>
      <c r="V776" s="86"/>
      <c r="W776" s="86"/>
      <c r="X776" s="86"/>
      <c r="Y776" s="86"/>
      <c r="Z776" s="86"/>
      <c r="AA776" s="86"/>
      <c r="AB776" s="86"/>
      <c r="AC776" s="86"/>
      <c r="AD776" s="86"/>
      <c r="AF776" s="38"/>
      <c r="AK776" s="3"/>
      <c r="AL776" s="57"/>
      <c r="AM776" s="58"/>
      <c r="AN776" s="58"/>
      <c r="AO776" s="58"/>
      <c r="AP776" s="58"/>
      <c r="AQ776" s="59"/>
      <c r="AR776" s="98"/>
    </row>
    <row r="777" spans="1:44" ht="27.75" customHeight="1" x14ac:dyDescent="0.65">
      <c r="A777" s="12">
        <f t="shared" si="12"/>
        <v>129</v>
      </c>
      <c r="B777" s="34"/>
      <c r="E777" s="35"/>
      <c r="F777" s="492" t="s">
        <v>657</v>
      </c>
      <c r="G777" s="493"/>
      <c r="H777" s="456" t="s">
        <v>658</v>
      </c>
      <c r="I777" s="456"/>
      <c r="J777" s="456"/>
      <c r="K777" s="456"/>
      <c r="L777" s="456"/>
      <c r="M777" s="456"/>
      <c r="N777" s="456"/>
      <c r="O777" s="456"/>
      <c r="P777" s="456"/>
      <c r="Q777" s="456"/>
      <c r="R777" s="456"/>
      <c r="S777" s="456"/>
      <c r="T777" s="456"/>
      <c r="U777" s="456"/>
      <c r="V777" s="456"/>
      <c r="W777" s="456"/>
      <c r="X777" s="456"/>
      <c r="Y777" s="456"/>
      <c r="Z777" s="456"/>
      <c r="AA777" s="456"/>
      <c r="AB777" s="456"/>
      <c r="AC777" s="456"/>
      <c r="AD777" s="456"/>
      <c r="AF777" s="38"/>
      <c r="AG777" s="121">
        <v>129</v>
      </c>
      <c r="AH777" s="457" t="s">
        <v>20</v>
      </c>
      <c r="AI777" s="458"/>
      <c r="AJ777" s="459"/>
      <c r="AK777" s="3"/>
      <c r="AL777" s="518" t="s">
        <v>659</v>
      </c>
      <c r="AM777" s="519"/>
      <c r="AN777" s="519"/>
      <c r="AO777" s="519"/>
      <c r="AP777" s="519"/>
      <c r="AQ777" s="520"/>
      <c r="AR777" s="452">
        <f>VLOOKUP(AH777,$CD$6:$CE$11,2,FALSE)</f>
        <v>0</v>
      </c>
    </row>
    <row r="778" spans="1:44" ht="27.75" customHeight="1" x14ac:dyDescent="0.65">
      <c r="A778" s="12" t="str">
        <f t="shared" si="12"/>
        <v/>
      </c>
      <c r="B778" s="34"/>
      <c r="E778" s="35"/>
      <c r="F778" s="36"/>
      <c r="H778" s="456"/>
      <c r="I778" s="456"/>
      <c r="J778" s="456"/>
      <c r="K778" s="456"/>
      <c r="L778" s="456"/>
      <c r="M778" s="456"/>
      <c r="N778" s="456"/>
      <c r="O778" s="456"/>
      <c r="P778" s="456"/>
      <c r="Q778" s="456"/>
      <c r="R778" s="456"/>
      <c r="S778" s="456"/>
      <c r="T778" s="456"/>
      <c r="U778" s="456"/>
      <c r="V778" s="456"/>
      <c r="W778" s="456"/>
      <c r="X778" s="456"/>
      <c r="Y778" s="456"/>
      <c r="Z778" s="456"/>
      <c r="AA778" s="456"/>
      <c r="AB778" s="456"/>
      <c r="AC778" s="456"/>
      <c r="AD778" s="456"/>
      <c r="AF778" s="38"/>
      <c r="AK778" s="3"/>
      <c r="AL778" s="518"/>
      <c r="AM778" s="519"/>
      <c r="AN778" s="519"/>
      <c r="AO778" s="519"/>
      <c r="AP778" s="519"/>
      <c r="AQ778" s="520"/>
      <c r="AR778" s="452"/>
    </row>
    <row r="779" spans="1:44" ht="27.75" customHeight="1" x14ac:dyDescent="0.65">
      <c r="A779" s="12" t="str">
        <f t="shared" si="12"/>
        <v/>
      </c>
      <c r="B779" s="34"/>
      <c r="E779" s="35"/>
      <c r="F779" s="36"/>
      <c r="H779" s="456"/>
      <c r="I779" s="456"/>
      <c r="J779" s="456"/>
      <c r="K779" s="456"/>
      <c r="L779" s="456"/>
      <c r="M779" s="456"/>
      <c r="N779" s="456"/>
      <c r="O779" s="456"/>
      <c r="P779" s="456"/>
      <c r="Q779" s="456"/>
      <c r="R779" s="456"/>
      <c r="S779" s="456"/>
      <c r="T779" s="456"/>
      <c r="U779" s="456"/>
      <c r="V779" s="456"/>
      <c r="W779" s="456"/>
      <c r="X779" s="456"/>
      <c r="Y779" s="456"/>
      <c r="Z779" s="456"/>
      <c r="AA779" s="456"/>
      <c r="AB779" s="456"/>
      <c r="AC779" s="456"/>
      <c r="AD779" s="456"/>
      <c r="AF779" s="38"/>
      <c r="AK779" s="3"/>
      <c r="AL779" s="57"/>
      <c r="AM779" s="58"/>
      <c r="AN779" s="58"/>
      <c r="AO779" s="58"/>
      <c r="AP779" s="58"/>
      <c r="AQ779" s="59"/>
      <c r="AR779" s="98"/>
    </row>
    <row r="780" spans="1:44" ht="17.25" customHeight="1" x14ac:dyDescent="0.65">
      <c r="A780" s="12" t="str">
        <f t="shared" si="12"/>
        <v/>
      </c>
      <c r="B780" s="34"/>
      <c r="E780" s="35"/>
      <c r="F780" s="36"/>
      <c r="H780" s="86"/>
      <c r="I780" s="86"/>
      <c r="J780" s="86"/>
      <c r="K780" s="86"/>
      <c r="L780" s="86"/>
      <c r="M780" s="86"/>
      <c r="N780" s="86"/>
      <c r="O780" s="86"/>
      <c r="P780" s="86"/>
      <c r="Q780" s="86"/>
      <c r="R780" s="86"/>
      <c r="S780" s="86"/>
      <c r="T780" s="86"/>
      <c r="U780" s="86"/>
      <c r="V780" s="86"/>
      <c r="W780" s="86"/>
      <c r="X780" s="86"/>
      <c r="Y780" s="86"/>
      <c r="Z780" s="86"/>
      <c r="AA780" s="86"/>
      <c r="AB780" s="86"/>
      <c r="AC780" s="86"/>
      <c r="AD780" s="86"/>
      <c r="AF780" s="38"/>
      <c r="AK780" s="3"/>
      <c r="AL780" s="57"/>
      <c r="AM780" s="58"/>
      <c r="AN780" s="58"/>
      <c r="AO780" s="58"/>
      <c r="AP780" s="58"/>
      <c r="AQ780" s="59"/>
      <c r="AR780" s="98"/>
    </row>
    <row r="781" spans="1:44" ht="27.75" customHeight="1" x14ac:dyDescent="0.65">
      <c r="A781" s="12">
        <f t="shared" si="12"/>
        <v>130</v>
      </c>
      <c r="B781" s="34"/>
      <c r="E781" s="35"/>
      <c r="F781" s="492" t="s">
        <v>661</v>
      </c>
      <c r="G781" s="493"/>
      <c r="H781" s="489" t="s">
        <v>660</v>
      </c>
      <c r="I781" s="489"/>
      <c r="J781" s="489"/>
      <c r="K781" s="489"/>
      <c r="L781" s="489"/>
      <c r="M781" s="489"/>
      <c r="N781" s="489"/>
      <c r="O781" s="489"/>
      <c r="P781" s="489"/>
      <c r="Q781" s="489"/>
      <c r="R781" s="489"/>
      <c r="S781" s="489"/>
      <c r="T781" s="489"/>
      <c r="U781" s="489"/>
      <c r="V781" s="489"/>
      <c r="W781" s="489"/>
      <c r="X781" s="489"/>
      <c r="Y781" s="489"/>
      <c r="Z781" s="489"/>
      <c r="AA781" s="489"/>
      <c r="AB781" s="489"/>
      <c r="AC781" s="489"/>
      <c r="AD781" s="489"/>
      <c r="AF781" s="38"/>
      <c r="AG781" s="121">
        <v>130</v>
      </c>
      <c r="AH781" s="457" t="s">
        <v>20</v>
      </c>
      <c r="AI781" s="458"/>
      <c r="AJ781" s="459"/>
      <c r="AK781" s="3"/>
      <c r="AL781" s="518" t="s">
        <v>662</v>
      </c>
      <c r="AM781" s="519"/>
      <c r="AN781" s="519"/>
      <c r="AO781" s="519"/>
      <c r="AP781" s="519"/>
      <c r="AQ781" s="520"/>
      <c r="AR781" s="452">
        <f>VLOOKUP(AH781,$CD$6:$CE$11,2,FALSE)</f>
        <v>0</v>
      </c>
    </row>
    <row r="782" spans="1:44" ht="17.25" customHeight="1" x14ac:dyDescent="0.65">
      <c r="A782" s="12" t="str">
        <f t="shared" si="12"/>
        <v/>
      </c>
      <c r="B782" s="34"/>
      <c r="E782" s="35"/>
      <c r="F782" s="36"/>
      <c r="H782" s="86"/>
      <c r="I782" s="86"/>
      <c r="J782" s="86"/>
      <c r="K782" s="86"/>
      <c r="L782" s="86"/>
      <c r="M782" s="86"/>
      <c r="N782" s="86"/>
      <c r="O782" s="86"/>
      <c r="P782" s="86"/>
      <c r="Q782" s="86"/>
      <c r="R782" s="86"/>
      <c r="S782" s="86"/>
      <c r="T782" s="86"/>
      <c r="U782" s="86"/>
      <c r="V782" s="86"/>
      <c r="W782" s="86"/>
      <c r="X782" s="86"/>
      <c r="Y782" s="86"/>
      <c r="Z782" s="86"/>
      <c r="AA782" s="86"/>
      <c r="AB782" s="86"/>
      <c r="AC782" s="86"/>
      <c r="AD782" s="86"/>
      <c r="AF782" s="38"/>
      <c r="AK782" s="3"/>
      <c r="AL782" s="518"/>
      <c r="AM782" s="519"/>
      <c r="AN782" s="519"/>
      <c r="AO782" s="519"/>
      <c r="AP782" s="519"/>
      <c r="AQ782" s="520"/>
      <c r="AR782" s="452"/>
    </row>
    <row r="783" spans="1:44" ht="17.25" customHeight="1" x14ac:dyDescent="0.65">
      <c r="A783" s="12" t="str">
        <f t="shared" si="12"/>
        <v/>
      </c>
      <c r="B783" s="34"/>
      <c r="E783" s="35"/>
      <c r="F783" s="36"/>
      <c r="H783" s="86"/>
      <c r="I783" s="86"/>
      <c r="J783" s="86"/>
      <c r="K783" s="86"/>
      <c r="L783" s="86"/>
      <c r="M783" s="86"/>
      <c r="N783" s="86"/>
      <c r="O783" s="86"/>
      <c r="P783" s="86"/>
      <c r="Q783" s="86"/>
      <c r="R783" s="86"/>
      <c r="S783" s="86"/>
      <c r="T783" s="86"/>
      <c r="U783" s="86"/>
      <c r="V783" s="86"/>
      <c r="W783" s="86"/>
      <c r="X783" s="86"/>
      <c r="Y783" s="86"/>
      <c r="Z783" s="86"/>
      <c r="AA783" s="86"/>
      <c r="AB783" s="86"/>
      <c r="AC783" s="86"/>
      <c r="AD783" s="86"/>
      <c r="AF783" s="38"/>
      <c r="AK783" s="3"/>
      <c r="AL783" s="57"/>
      <c r="AM783" s="58"/>
      <c r="AN783" s="58"/>
      <c r="AO783" s="58"/>
      <c r="AP783" s="58"/>
      <c r="AQ783" s="59"/>
      <c r="AR783" s="98"/>
    </row>
    <row r="784" spans="1:44" ht="27.75" customHeight="1" x14ac:dyDescent="0.65">
      <c r="A784" s="12">
        <f t="shared" si="12"/>
        <v>131</v>
      </c>
      <c r="B784" s="34"/>
      <c r="E784" s="35"/>
      <c r="F784" s="492" t="s">
        <v>663</v>
      </c>
      <c r="G784" s="493"/>
      <c r="H784" s="489" t="s">
        <v>664</v>
      </c>
      <c r="I784" s="489"/>
      <c r="J784" s="489"/>
      <c r="K784" s="489"/>
      <c r="L784" s="489"/>
      <c r="M784" s="489"/>
      <c r="N784" s="489"/>
      <c r="O784" s="489"/>
      <c r="P784" s="489"/>
      <c r="Q784" s="489"/>
      <c r="R784" s="489"/>
      <c r="S784" s="489"/>
      <c r="T784" s="489"/>
      <c r="U784" s="489"/>
      <c r="V784" s="489"/>
      <c r="W784" s="489"/>
      <c r="X784" s="489"/>
      <c r="Y784" s="489"/>
      <c r="Z784" s="489"/>
      <c r="AA784" s="489"/>
      <c r="AB784" s="489"/>
      <c r="AC784" s="489"/>
      <c r="AD784" s="489"/>
      <c r="AF784" s="38"/>
      <c r="AG784" s="121">
        <v>131</v>
      </c>
      <c r="AH784" s="457" t="s">
        <v>20</v>
      </c>
      <c r="AI784" s="458"/>
      <c r="AJ784" s="459"/>
      <c r="AK784" s="3"/>
      <c r="AL784" s="61"/>
      <c r="AM784" s="62"/>
      <c r="AN784" s="62"/>
      <c r="AO784" s="62"/>
      <c r="AP784" s="62"/>
      <c r="AQ784" s="63"/>
      <c r="AR784" s="452">
        <f>VLOOKUP(AH784,$CD$6:$CE$11,2,FALSE)</f>
        <v>0</v>
      </c>
    </row>
    <row r="785" spans="1:44" ht="27.75" customHeight="1" thickBot="1" x14ac:dyDescent="0.7">
      <c r="A785" s="12" t="str">
        <f t="shared" si="12"/>
        <v/>
      </c>
      <c r="B785" s="34"/>
      <c r="E785" s="35"/>
      <c r="F785" s="36"/>
      <c r="H785" s="993" t="s">
        <v>228</v>
      </c>
      <c r="I785" s="993"/>
      <c r="J785" s="993"/>
      <c r="K785" s="993"/>
      <c r="L785" s="993"/>
      <c r="M785" s="993"/>
      <c r="N785" s="993"/>
      <c r="O785" s="993"/>
      <c r="P785" s="993"/>
      <c r="Q785" s="993"/>
      <c r="R785" s="993"/>
      <c r="S785" s="993"/>
      <c r="T785" s="993"/>
      <c r="U785" s="993"/>
      <c r="V785" s="993"/>
      <c r="W785" s="993"/>
      <c r="X785" s="993"/>
      <c r="Y785" s="993"/>
      <c r="Z785" s="993"/>
      <c r="AA785" s="993"/>
      <c r="AB785" s="993"/>
      <c r="AC785" s="993"/>
      <c r="AD785" s="993"/>
      <c r="AF785" s="38"/>
      <c r="AK785" s="3"/>
      <c r="AL785" s="39"/>
      <c r="AQ785" s="40"/>
      <c r="AR785" s="452"/>
    </row>
    <row r="786" spans="1:44" ht="27.75" customHeight="1" x14ac:dyDescent="0.65">
      <c r="A786" s="12" t="str">
        <f t="shared" si="12"/>
        <v/>
      </c>
      <c r="B786" s="34"/>
      <c r="E786" s="35"/>
      <c r="F786" s="36"/>
      <c r="H786" s="824" t="s">
        <v>222</v>
      </c>
      <c r="I786" s="994"/>
      <c r="J786" s="824"/>
      <c r="K786" s="825"/>
      <c r="L786" s="825"/>
      <c r="M786" s="111" t="s">
        <v>225</v>
      </c>
      <c r="N786" s="825"/>
      <c r="O786" s="825"/>
      <c r="P786" s="825"/>
      <c r="Q786" s="542" t="s">
        <v>226</v>
      </c>
      <c r="R786" s="542"/>
      <c r="S786" s="111" t="s">
        <v>227</v>
      </c>
      <c r="T786" s="825"/>
      <c r="U786" s="825"/>
      <c r="V786" s="825"/>
      <c r="W786" s="111" t="s">
        <v>225</v>
      </c>
      <c r="X786" s="825"/>
      <c r="Y786" s="825"/>
      <c r="Z786" s="825"/>
      <c r="AA786" s="542" t="s">
        <v>226</v>
      </c>
      <c r="AB786" s="543"/>
      <c r="AF786" s="38"/>
      <c r="AK786" s="3"/>
      <c r="AL786" s="39"/>
      <c r="AQ786" s="40"/>
      <c r="AR786" s="41"/>
    </row>
    <row r="787" spans="1:44" ht="27.75" customHeight="1" x14ac:dyDescent="0.65">
      <c r="A787" s="12" t="str">
        <f t="shared" si="12"/>
        <v/>
      </c>
      <c r="B787" s="34"/>
      <c r="E787" s="35"/>
      <c r="F787" s="36"/>
      <c r="H787" s="840" t="s">
        <v>223</v>
      </c>
      <c r="I787" s="841"/>
      <c r="J787" s="840"/>
      <c r="K787" s="522"/>
      <c r="L787" s="522"/>
      <c r="M787" s="112" t="s">
        <v>225</v>
      </c>
      <c r="N787" s="522"/>
      <c r="O787" s="522"/>
      <c r="P787" s="522"/>
      <c r="Q787" s="523" t="s">
        <v>226</v>
      </c>
      <c r="R787" s="523"/>
      <c r="S787" s="112" t="s">
        <v>227</v>
      </c>
      <c r="T787" s="522"/>
      <c r="U787" s="522"/>
      <c r="V787" s="522"/>
      <c r="W787" s="112" t="s">
        <v>225</v>
      </c>
      <c r="X787" s="522"/>
      <c r="Y787" s="522"/>
      <c r="Z787" s="522"/>
      <c r="AA787" s="523" t="s">
        <v>226</v>
      </c>
      <c r="AB787" s="524"/>
      <c r="AF787" s="38"/>
      <c r="AK787" s="3"/>
      <c r="AL787" s="39"/>
      <c r="AQ787" s="40"/>
      <c r="AR787" s="41"/>
    </row>
    <row r="788" spans="1:44" ht="27.75" customHeight="1" thickBot="1" x14ac:dyDescent="0.7">
      <c r="A788" s="12" t="str">
        <f t="shared" si="12"/>
        <v/>
      </c>
      <c r="B788" s="34"/>
      <c r="E788" s="35"/>
      <c r="F788" s="36"/>
      <c r="H788" s="842" t="s">
        <v>224</v>
      </c>
      <c r="I788" s="843"/>
      <c r="J788" s="478"/>
      <c r="K788" s="479"/>
      <c r="L788" s="479"/>
      <c r="M788" s="29" t="s">
        <v>225</v>
      </c>
      <c r="N788" s="479"/>
      <c r="O788" s="479"/>
      <c r="P788" s="479"/>
      <c r="Q788" s="863" t="s">
        <v>226</v>
      </c>
      <c r="R788" s="863"/>
      <c r="S788" s="29" t="s">
        <v>227</v>
      </c>
      <c r="T788" s="479"/>
      <c r="U788" s="479"/>
      <c r="V788" s="479"/>
      <c r="W788" s="29" t="s">
        <v>225</v>
      </c>
      <c r="X788" s="479"/>
      <c r="Y788" s="479"/>
      <c r="Z788" s="479"/>
      <c r="AA788" s="863" t="s">
        <v>226</v>
      </c>
      <c r="AB788" s="992"/>
      <c r="AF788" s="38"/>
      <c r="AK788" s="3"/>
      <c r="AL788" s="39"/>
      <c r="AQ788" s="40"/>
      <c r="AR788" s="41"/>
    </row>
    <row r="789" spans="1:44" ht="17.25" customHeight="1" thickBot="1" x14ac:dyDescent="0.7">
      <c r="A789" s="12" t="str">
        <f t="shared" si="12"/>
        <v/>
      </c>
      <c r="B789" s="25"/>
      <c r="C789" s="1"/>
      <c r="D789" s="1"/>
      <c r="E789" s="26"/>
      <c r="F789" s="51"/>
      <c r="G789" s="29"/>
      <c r="H789" s="29"/>
      <c r="I789" s="29"/>
      <c r="J789" s="29"/>
      <c r="K789" s="29"/>
      <c r="L789" s="29"/>
      <c r="M789" s="29"/>
      <c r="N789" s="29"/>
      <c r="O789" s="29"/>
      <c r="P789" s="29"/>
      <c r="Q789" s="29"/>
      <c r="R789" s="29"/>
      <c r="S789" s="29"/>
      <c r="T789" s="29"/>
      <c r="U789" s="29"/>
      <c r="V789" s="29"/>
      <c r="W789" s="29"/>
      <c r="X789" s="29"/>
      <c r="Y789" s="29"/>
      <c r="Z789" s="29"/>
      <c r="AA789" s="29"/>
      <c r="AB789" s="29"/>
      <c r="AC789" s="29"/>
      <c r="AD789" s="29"/>
      <c r="AE789" s="29"/>
      <c r="AF789" s="27"/>
      <c r="AG789" s="124"/>
      <c r="AH789" s="28"/>
      <c r="AI789" s="28"/>
      <c r="AJ789" s="28"/>
      <c r="AK789" s="6"/>
      <c r="AL789" s="67"/>
      <c r="AM789" s="68"/>
      <c r="AN789" s="68"/>
      <c r="AO789" s="68"/>
      <c r="AP789" s="68"/>
      <c r="AQ789" s="69"/>
      <c r="AR789" s="80"/>
    </row>
    <row r="790" spans="1:44" ht="17.25" customHeight="1" x14ac:dyDescent="0.65">
      <c r="A790" s="12" t="str">
        <f t="shared" si="12"/>
        <v/>
      </c>
      <c r="B790" s="34"/>
      <c r="E790" s="35"/>
      <c r="F790" s="36"/>
      <c r="AF790" s="38"/>
      <c r="AK790" s="3"/>
      <c r="AL790" s="39"/>
      <c r="AQ790" s="40"/>
      <c r="AR790" s="41"/>
    </row>
    <row r="791" spans="1:44" ht="27.75" customHeight="1" x14ac:dyDescent="0.65">
      <c r="A791" s="12">
        <f t="shared" si="12"/>
        <v>132</v>
      </c>
      <c r="B791" s="539" t="s">
        <v>665</v>
      </c>
      <c r="C791" s="540"/>
      <c r="D791" s="540"/>
      <c r="E791" s="541"/>
      <c r="F791" s="492" t="s">
        <v>38</v>
      </c>
      <c r="G791" s="493"/>
      <c r="H791" s="521" t="s">
        <v>677</v>
      </c>
      <c r="I791" s="521"/>
      <c r="J791" s="521"/>
      <c r="K791" s="521"/>
      <c r="L791" s="521"/>
      <c r="M791" s="521"/>
      <c r="N791" s="521"/>
      <c r="O791" s="521"/>
      <c r="P791" s="521"/>
      <c r="Q791" s="521"/>
      <c r="R791" s="521"/>
      <c r="S791" s="521"/>
      <c r="T791" s="521"/>
      <c r="U791" s="521"/>
      <c r="V791" s="521"/>
      <c r="W791" s="521"/>
      <c r="X791" s="521"/>
      <c r="Y791" s="521"/>
      <c r="Z791" s="521"/>
      <c r="AA791" s="521"/>
      <c r="AB791" s="521"/>
      <c r="AC791" s="521"/>
      <c r="AD791" s="521"/>
      <c r="AF791" s="38"/>
      <c r="AG791" s="121">
        <v>132</v>
      </c>
      <c r="AH791" s="457" t="s">
        <v>20</v>
      </c>
      <c r="AI791" s="458"/>
      <c r="AJ791" s="459"/>
      <c r="AK791" s="3"/>
      <c r="AL791" s="518" t="s">
        <v>681</v>
      </c>
      <c r="AM791" s="519"/>
      <c r="AN791" s="519"/>
      <c r="AO791" s="519"/>
      <c r="AP791" s="519"/>
      <c r="AQ791" s="520"/>
      <c r="AR791" s="452">
        <f>VLOOKUP(AH791,$CD$6:$CE$11,2,FALSE)</f>
        <v>0</v>
      </c>
    </row>
    <row r="792" spans="1:44" ht="27.75" customHeight="1" x14ac:dyDescent="0.65">
      <c r="A792" s="12" t="str">
        <f t="shared" si="12"/>
        <v/>
      </c>
      <c r="B792" s="539"/>
      <c r="C792" s="540"/>
      <c r="D792" s="540"/>
      <c r="E792" s="541"/>
      <c r="F792" s="36"/>
      <c r="H792" s="521"/>
      <c r="I792" s="521"/>
      <c r="J792" s="521"/>
      <c r="K792" s="521"/>
      <c r="L792" s="521"/>
      <c r="M792" s="521"/>
      <c r="N792" s="521"/>
      <c r="O792" s="521"/>
      <c r="P792" s="521"/>
      <c r="Q792" s="521"/>
      <c r="R792" s="521"/>
      <c r="S792" s="521"/>
      <c r="T792" s="521"/>
      <c r="U792" s="521"/>
      <c r="V792" s="521"/>
      <c r="W792" s="521"/>
      <c r="X792" s="521"/>
      <c r="Y792" s="521"/>
      <c r="Z792" s="521"/>
      <c r="AA792" s="521"/>
      <c r="AB792" s="521"/>
      <c r="AC792" s="521"/>
      <c r="AD792" s="521"/>
      <c r="AF792" s="38"/>
      <c r="AK792" s="3"/>
      <c r="AL792" s="518"/>
      <c r="AM792" s="519"/>
      <c r="AN792" s="519"/>
      <c r="AO792" s="519"/>
      <c r="AP792" s="519"/>
      <c r="AQ792" s="520"/>
      <c r="AR792" s="452"/>
    </row>
    <row r="793" spans="1:44" ht="27.75" customHeight="1" x14ac:dyDescent="0.65">
      <c r="A793" s="12" t="str">
        <f t="shared" si="12"/>
        <v/>
      </c>
      <c r="B793" s="34"/>
      <c r="E793" s="35"/>
      <c r="F793" s="36"/>
      <c r="H793" s="521"/>
      <c r="I793" s="521"/>
      <c r="J793" s="521"/>
      <c r="K793" s="521"/>
      <c r="L793" s="521"/>
      <c r="M793" s="521"/>
      <c r="N793" s="521"/>
      <c r="O793" s="521"/>
      <c r="P793" s="521"/>
      <c r="Q793" s="521"/>
      <c r="R793" s="521"/>
      <c r="S793" s="521"/>
      <c r="T793" s="521"/>
      <c r="U793" s="521"/>
      <c r="V793" s="521"/>
      <c r="W793" s="521"/>
      <c r="X793" s="521"/>
      <c r="Y793" s="521"/>
      <c r="Z793" s="521"/>
      <c r="AA793" s="521"/>
      <c r="AB793" s="521"/>
      <c r="AC793" s="521"/>
      <c r="AD793" s="521"/>
      <c r="AF793" s="38"/>
      <c r="AK793" s="3"/>
      <c r="AL793" s="518"/>
      <c r="AM793" s="519"/>
      <c r="AN793" s="519"/>
      <c r="AO793" s="519"/>
      <c r="AP793" s="519"/>
      <c r="AQ793" s="520"/>
      <c r="AR793" s="41"/>
    </row>
    <row r="794" spans="1:44" ht="17.25" customHeight="1" x14ac:dyDescent="0.65">
      <c r="A794" s="12" t="str">
        <f t="shared" si="12"/>
        <v/>
      </c>
      <c r="B794" s="34"/>
      <c r="E794" s="35"/>
      <c r="F794" s="36"/>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F794" s="38"/>
      <c r="AK794" s="3"/>
      <c r="AL794" s="39"/>
      <c r="AQ794" s="40"/>
      <c r="AR794" s="41"/>
    </row>
    <row r="795" spans="1:44" ht="27.75" customHeight="1" x14ac:dyDescent="0.65">
      <c r="A795" s="12">
        <f t="shared" si="12"/>
        <v>133</v>
      </c>
      <c r="B795" s="34"/>
      <c r="E795" s="35"/>
      <c r="F795" s="36"/>
      <c r="H795" s="521" t="s">
        <v>676</v>
      </c>
      <c r="I795" s="521"/>
      <c r="J795" s="521"/>
      <c r="K795" s="521"/>
      <c r="L795" s="521"/>
      <c r="M795" s="521"/>
      <c r="N795" s="521"/>
      <c r="O795" s="521"/>
      <c r="P795" s="521"/>
      <c r="Q795" s="521"/>
      <c r="R795" s="521"/>
      <c r="S795" s="521"/>
      <c r="T795" s="521"/>
      <c r="U795" s="521"/>
      <c r="V795" s="521"/>
      <c r="W795" s="521"/>
      <c r="X795" s="521"/>
      <c r="Y795" s="521"/>
      <c r="Z795" s="521"/>
      <c r="AA795" s="521"/>
      <c r="AB795" s="521"/>
      <c r="AC795" s="521"/>
      <c r="AD795" s="521"/>
      <c r="AF795" s="38"/>
      <c r="AG795" s="121">
        <v>133</v>
      </c>
      <c r="AH795" s="457" t="s">
        <v>20</v>
      </c>
      <c r="AI795" s="458"/>
      <c r="AJ795" s="459"/>
      <c r="AK795" s="3"/>
      <c r="AL795" s="518" t="s">
        <v>666</v>
      </c>
      <c r="AM795" s="519"/>
      <c r="AN795" s="519"/>
      <c r="AO795" s="519"/>
      <c r="AP795" s="519"/>
      <c r="AQ795" s="520"/>
      <c r="AR795" s="452">
        <f>VLOOKUP(AH795,$CD$6:$CE$11,2,FALSE)</f>
        <v>0</v>
      </c>
    </row>
    <row r="796" spans="1:44" ht="27.75" customHeight="1" x14ac:dyDescent="0.65">
      <c r="A796" s="12" t="str">
        <f t="shared" si="12"/>
        <v/>
      </c>
      <c r="B796" s="34"/>
      <c r="E796" s="35"/>
      <c r="F796" s="36"/>
      <c r="H796" s="521"/>
      <c r="I796" s="521"/>
      <c r="J796" s="521"/>
      <c r="K796" s="521"/>
      <c r="L796" s="521"/>
      <c r="M796" s="521"/>
      <c r="N796" s="521"/>
      <c r="O796" s="521"/>
      <c r="P796" s="521"/>
      <c r="Q796" s="521"/>
      <c r="R796" s="521"/>
      <c r="S796" s="521"/>
      <c r="T796" s="521"/>
      <c r="U796" s="521"/>
      <c r="V796" s="521"/>
      <c r="W796" s="521"/>
      <c r="X796" s="521"/>
      <c r="Y796" s="521"/>
      <c r="Z796" s="521"/>
      <c r="AA796" s="521"/>
      <c r="AB796" s="521"/>
      <c r="AC796" s="521"/>
      <c r="AD796" s="521"/>
      <c r="AF796" s="38"/>
      <c r="AK796" s="3"/>
      <c r="AL796" s="518"/>
      <c r="AM796" s="519"/>
      <c r="AN796" s="519"/>
      <c r="AO796" s="519"/>
      <c r="AP796" s="519"/>
      <c r="AQ796" s="520"/>
      <c r="AR796" s="452"/>
    </row>
    <row r="797" spans="1:44" ht="27.75" customHeight="1" x14ac:dyDescent="0.65">
      <c r="A797" s="12" t="str">
        <f t="shared" si="12"/>
        <v/>
      </c>
      <c r="B797" s="34"/>
      <c r="E797" s="35"/>
      <c r="F797" s="36"/>
      <c r="H797" s="521"/>
      <c r="I797" s="521"/>
      <c r="J797" s="521"/>
      <c r="K797" s="521"/>
      <c r="L797" s="521"/>
      <c r="M797" s="521"/>
      <c r="N797" s="521"/>
      <c r="O797" s="521"/>
      <c r="P797" s="521"/>
      <c r="Q797" s="521"/>
      <c r="R797" s="521"/>
      <c r="S797" s="521"/>
      <c r="T797" s="521"/>
      <c r="U797" s="521"/>
      <c r="V797" s="521"/>
      <c r="W797" s="521"/>
      <c r="X797" s="521"/>
      <c r="Y797" s="521"/>
      <c r="Z797" s="521"/>
      <c r="AA797" s="521"/>
      <c r="AB797" s="521"/>
      <c r="AC797" s="521"/>
      <c r="AD797" s="521"/>
      <c r="AF797" s="38"/>
      <c r="AK797" s="3"/>
      <c r="AL797" s="518"/>
      <c r="AM797" s="519"/>
      <c r="AN797" s="519"/>
      <c r="AO797" s="519"/>
      <c r="AP797" s="519"/>
      <c r="AQ797" s="520"/>
      <c r="AR797" s="41"/>
    </row>
    <row r="798" spans="1:44" ht="17.25" customHeight="1" x14ac:dyDescent="0.65">
      <c r="A798" s="12" t="str">
        <f t="shared" si="12"/>
        <v/>
      </c>
      <c r="B798" s="34"/>
      <c r="E798" s="35"/>
      <c r="F798" s="36"/>
      <c r="AF798" s="38"/>
      <c r="AK798" s="3"/>
      <c r="AL798" s="39"/>
      <c r="AQ798" s="40"/>
      <c r="AR798" s="41"/>
    </row>
    <row r="799" spans="1:44" ht="27.75" customHeight="1" x14ac:dyDescent="0.65">
      <c r="A799" s="12">
        <f t="shared" si="12"/>
        <v>134</v>
      </c>
      <c r="B799" s="34"/>
      <c r="E799" s="35"/>
      <c r="F799" s="492" t="s">
        <v>85</v>
      </c>
      <c r="G799" s="493"/>
      <c r="H799" s="521" t="s">
        <v>667</v>
      </c>
      <c r="I799" s="521"/>
      <c r="J799" s="521"/>
      <c r="K799" s="521"/>
      <c r="L799" s="521"/>
      <c r="M799" s="521"/>
      <c r="N799" s="521"/>
      <c r="O799" s="521"/>
      <c r="P799" s="521"/>
      <c r="Q799" s="521"/>
      <c r="R799" s="521"/>
      <c r="S799" s="521"/>
      <c r="T799" s="521"/>
      <c r="U799" s="521"/>
      <c r="V799" s="521"/>
      <c r="W799" s="521"/>
      <c r="X799" s="521"/>
      <c r="Y799" s="521"/>
      <c r="Z799" s="521"/>
      <c r="AA799" s="521"/>
      <c r="AB799" s="521"/>
      <c r="AC799" s="521"/>
      <c r="AD799" s="521"/>
      <c r="AF799" s="38"/>
      <c r="AG799" s="121">
        <v>134</v>
      </c>
      <c r="AH799" s="457" t="s">
        <v>20</v>
      </c>
      <c r="AI799" s="458"/>
      <c r="AJ799" s="459"/>
      <c r="AK799" s="3"/>
      <c r="AL799" s="518" t="s">
        <v>668</v>
      </c>
      <c r="AM799" s="519"/>
      <c r="AN799" s="519"/>
      <c r="AO799" s="519"/>
      <c r="AP799" s="519"/>
      <c r="AQ799" s="520"/>
      <c r="AR799" s="452">
        <f>VLOOKUP(AH799,$CD$6:$CE$11,2,FALSE)</f>
        <v>0</v>
      </c>
    </row>
    <row r="800" spans="1:44" ht="27.75" customHeight="1" x14ac:dyDescent="0.65">
      <c r="A800" s="12" t="str">
        <f t="shared" si="12"/>
        <v/>
      </c>
      <c r="B800" s="34"/>
      <c r="E800" s="35"/>
      <c r="F800" s="36"/>
      <c r="H800" s="521"/>
      <c r="I800" s="521"/>
      <c r="J800" s="521"/>
      <c r="K800" s="521"/>
      <c r="L800" s="521"/>
      <c r="M800" s="521"/>
      <c r="N800" s="521"/>
      <c r="O800" s="521"/>
      <c r="P800" s="521"/>
      <c r="Q800" s="521"/>
      <c r="R800" s="521"/>
      <c r="S800" s="521"/>
      <c r="T800" s="521"/>
      <c r="U800" s="521"/>
      <c r="V800" s="521"/>
      <c r="W800" s="521"/>
      <c r="X800" s="521"/>
      <c r="Y800" s="521"/>
      <c r="Z800" s="521"/>
      <c r="AA800" s="521"/>
      <c r="AB800" s="521"/>
      <c r="AC800" s="521"/>
      <c r="AD800" s="521"/>
      <c r="AF800" s="38"/>
      <c r="AK800" s="3"/>
      <c r="AL800" s="518"/>
      <c r="AM800" s="519"/>
      <c r="AN800" s="519"/>
      <c r="AO800" s="519"/>
      <c r="AP800" s="519"/>
      <c r="AQ800" s="520"/>
      <c r="AR800" s="452"/>
    </row>
    <row r="801" spans="1:44" ht="27.75" customHeight="1" x14ac:dyDescent="0.65">
      <c r="A801" s="12" t="str">
        <f t="shared" si="12"/>
        <v/>
      </c>
      <c r="B801" s="34"/>
      <c r="E801" s="35"/>
      <c r="F801" s="36"/>
      <c r="H801" s="521"/>
      <c r="I801" s="521"/>
      <c r="J801" s="521"/>
      <c r="K801" s="521"/>
      <c r="L801" s="521"/>
      <c r="M801" s="521"/>
      <c r="N801" s="521"/>
      <c r="O801" s="521"/>
      <c r="P801" s="521"/>
      <c r="Q801" s="521"/>
      <c r="R801" s="521"/>
      <c r="S801" s="521"/>
      <c r="T801" s="521"/>
      <c r="U801" s="521"/>
      <c r="V801" s="521"/>
      <c r="W801" s="521"/>
      <c r="X801" s="521"/>
      <c r="Y801" s="521"/>
      <c r="Z801" s="521"/>
      <c r="AA801" s="521"/>
      <c r="AB801" s="521"/>
      <c r="AC801" s="521"/>
      <c r="AD801" s="521"/>
      <c r="AF801" s="38"/>
      <c r="AK801" s="3"/>
      <c r="AL801" s="518"/>
      <c r="AM801" s="519"/>
      <c r="AN801" s="519"/>
      <c r="AO801" s="519"/>
      <c r="AP801" s="519"/>
      <c r="AQ801" s="520"/>
      <c r="AR801" s="41"/>
    </row>
    <row r="802" spans="1:44" ht="17.25" customHeight="1" x14ac:dyDescent="0.65">
      <c r="A802" s="12" t="str">
        <f t="shared" si="12"/>
        <v/>
      </c>
      <c r="B802" s="34"/>
      <c r="E802" s="35"/>
      <c r="F802" s="36"/>
      <c r="AF802" s="38"/>
      <c r="AK802" s="3"/>
      <c r="AL802" s="39"/>
      <c r="AQ802" s="40"/>
      <c r="AR802" s="41"/>
    </row>
    <row r="803" spans="1:44" ht="27.75" customHeight="1" x14ac:dyDescent="0.65">
      <c r="A803" s="12">
        <f t="shared" si="12"/>
        <v>135</v>
      </c>
      <c r="B803" s="34"/>
      <c r="E803" s="35"/>
      <c r="F803" s="36"/>
      <c r="H803" s="521" t="s">
        <v>669</v>
      </c>
      <c r="I803" s="521"/>
      <c r="J803" s="521"/>
      <c r="K803" s="521"/>
      <c r="L803" s="521"/>
      <c r="M803" s="521"/>
      <c r="N803" s="521"/>
      <c r="O803" s="521"/>
      <c r="P803" s="521"/>
      <c r="Q803" s="521"/>
      <c r="R803" s="521"/>
      <c r="S803" s="521"/>
      <c r="T803" s="521"/>
      <c r="U803" s="521"/>
      <c r="V803" s="521"/>
      <c r="W803" s="521"/>
      <c r="X803" s="521"/>
      <c r="Y803" s="521"/>
      <c r="Z803" s="521"/>
      <c r="AA803" s="521"/>
      <c r="AB803" s="521"/>
      <c r="AC803" s="521"/>
      <c r="AD803" s="521"/>
      <c r="AF803" s="38"/>
      <c r="AG803" s="121">
        <v>135</v>
      </c>
      <c r="AH803" s="457" t="s">
        <v>20</v>
      </c>
      <c r="AI803" s="458"/>
      <c r="AJ803" s="459"/>
      <c r="AK803" s="3"/>
      <c r="AL803" s="518" t="s">
        <v>670</v>
      </c>
      <c r="AM803" s="519"/>
      <c r="AN803" s="519"/>
      <c r="AO803" s="519"/>
      <c r="AP803" s="519"/>
      <c r="AQ803" s="520"/>
      <c r="AR803" s="452">
        <f>VLOOKUP(AH803,$CD$6:$CE$11,2,FALSE)</f>
        <v>0</v>
      </c>
    </row>
    <row r="804" spans="1:44" ht="27.75" customHeight="1" x14ac:dyDescent="0.65">
      <c r="A804" s="12" t="str">
        <f t="shared" si="12"/>
        <v/>
      </c>
      <c r="B804" s="34"/>
      <c r="E804" s="35"/>
      <c r="F804" s="36"/>
      <c r="H804" s="521"/>
      <c r="I804" s="521"/>
      <c r="J804" s="521"/>
      <c r="K804" s="521"/>
      <c r="L804" s="521"/>
      <c r="M804" s="521"/>
      <c r="N804" s="521"/>
      <c r="O804" s="521"/>
      <c r="P804" s="521"/>
      <c r="Q804" s="521"/>
      <c r="R804" s="521"/>
      <c r="S804" s="521"/>
      <c r="T804" s="521"/>
      <c r="U804" s="521"/>
      <c r="V804" s="521"/>
      <c r="W804" s="521"/>
      <c r="X804" s="521"/>
      <c r="Y804" s="521"/>
      <c r="Z804" s="521"/>
      <c r="AA804" s="521"/>
      <c r="AB804" s="521"/>
      <c r="AC804" s="521"/>
      <c r="AD804" s="521"/>
      <c r="AF804" s="38"/>
      <c r="AK804" s="3"/>
      <c r="AL804" s="518"/>
      <c r="AM804" s="519"/>
      <c r="AN804" s="519"/>
      <c r="AO804" s="519"/>
      <c r="AP804" s="519"/>
      <c r="AQ804" s="520"/>
      <c r="AR804" s="452"/>
    </row>
    <row r="805" spans="1:44" ht="27.75" customHeight="1" x14ac:dyDescent="0.65">
      <c r="A805" s="12" t="str">
        <f t="shared" si="12"/>
        <v/>
      </c>
      <c r="B805" s="36"/>
      <c r="E805" s="35"/>
      <c r="F805" s="36"/>
      <c r="H805" s="521"/>
      <c r="I805" s="521"/>
      <c r="J805" s="521"/>
      <c r="K805" s="521"/>
      <c r="L805" s="521"/>
      <c r="M805" s="521"/>
      <c r="N805" s="521"/>
      <c r="O805" s="521"/>
      <c r="P805" s="521"/>
      <c r="Q805" s="521"/>
      <c r="R805" s="521"/>
      <c r="S805" s="521"/>
      <c r="T805" s="521"/>
      <c r="U805" s="521"/>
      <c r="V805" s="521"/>
      <c r="W805" s="521"/>
      <c r="X805" s="521"/>
      <c r="Y805" s="521"/>
      <c r="Z805" s="521"/>
      <c r="AA805" s="521"/>
      <c r="AB805" s="521"/>
      <c r="AC805" s="521"/>
      <c r="AD805" s="521"/>
      <c r="AF805" s="38"/>
      <c r="AK805" s="3"/>
      <c r="AL805" s="518"/>
      <c r="AM805" s="519"/>
      <c r="AN805" s="519"/>
      <c r="AO805" s="519"/>
      <c r="AP805" s="519"/>
      <c r="AQ805" s="520"/>
      <c r="AR805" s="41"/>
    </row>
    <row r="806" spans="1:44" ht="17.25" customHeight="1" x14ac:dyDescent="0.65">
      <c r="A806" s="12" t="str">
        <f t="shared" si="12"/>
        <v/>
      </c>
      <c r="B806" s="34"/>
      <c r="E806" s="35"/>
      <c r="F806" s="36"/>
      <c r="AF806" s="38"/>
      <c r="AK806" s="3"/>
      <c r="AL806" s="39"/>
      <c r="AQ806" s="40"/>
      <c r="AR806" s="41"/>
    </row>
    <row r="807" spans="1:44" ht="17.25" customHeight="1" x14ac:dyDescent="0.65">
      <c r="B807" s="34"/>
      <c r="E807" s="35"/>
      <c r="F807" s="36"/>
      <c r="AF807" s="38"/>
      <c r="AK807" s="3"/>
      <c r="AL807" s="39"/>
      <c r="AQ807" s="40"/>
      <c r="AR807" s="41"/>
    </row>
    <row r="808" spans="1:44" ht="27.75" customHeight="1" x14ac:dyDescent="0.65">
      <c r="A808" s="12">
        <f t="shared" si="12"/>
        <v>136</v>
      </c>
      <c r="B808" s="36"/>
      <c r="E808" s="35"/>
      <c r="F808" s="492" t="s">
        <v>213</v>
      </c>
      <c r="G808" s="493"/>
      <c r="H808" s="521" t="s">
        <v>671</v>
      </c>
      <c r="I808" s="521"/>
      <c r="J808" s="521"/>
      <c r="K808" s="521"/>
      <c r="L808" s="521"/>
      <c r="M808" s="521"/>
      <c r="N808" s="521"/>
      <c r="O808" s="521"/>
      <c r="P808" s="521"/>
      <c r="Q808" s="521"/>
      <c r="R808" s="521"/>
      <c r="S808" s="521"/>
      <c r="T808" s="521"/>
      <c r="U808" s="521"/>
      <c r="V808" s="521"/>
      <c r="W808" s="521"/>
      <c r="X808" s="521"/>
      <c r="Y808" s="521"/>
      <c r="Z808" s="521"/>
      <c r="AA808" s="521"/>
      <c r="AB808" s="521"/>
      <c r="AC808" s="521"/>
      <c r="AD808" s="521"/>
      <c r="AF808" s="38"/>
      <c r="AG808" s="121">
        <v>136</v>
      </c>
      <c r="AH808" s="457" t="s">
        <v>20</v>
      </c>
      <c r="AI808" s="458"/>
      <c r="AJ808" s="459"/>
      <c r="AK808" s="3"/>
      <c r="AL808" s="518" t="s">
        <v>680</v>
      </c>
      <c r="AM808" s="519"/>
      <c r="AN808" s="519"/>
      <c r="AO808" s="519"/>
      <c r="AP808" s="519"/>
      <c r="AQ808" s="520"/>
      <c r="AR808" s="452">
        <f>VLOOKUP(AH808,$CD$6:$CE$11,2,FALSE)</f>
        <v>0</v>
      </c>
    </row>
    <row r="809" spans="1:44" ht="27.75" customHeight="1" x14ac:dyDescent="0.65">
      <c r="A809" s="12" t="str">
        <f t="shared" si="12"/>
        <v/>
      </c>
      <c r="B809" s="36"/>
      <c r="E809" s="35"/>
      <c r="F809" s="36"/>
      <c r="H809" s="521"/>
      <c r="I809" s="521"/>
      <c r="J809" s="521"/>
      <c r="K809" s="521"/>
      <c r="L809" s="521"/>
      <c r="M809" s="521"/>
      <c r="N809" s="521"/>
      <c r="O809" s="521"/>
      <c r="P809" s="521"/>
      <c r="Q809" s="521"/>
      <c r="R809" s="521"/>
      <c r="S809" s="521"/>
      <c r="T809" s="521"/>
      <c r="U809" s="521"/>
      <c r="V809" s="521"/>
      <c r="W809" s="521"/>
      <c r="X809" s="521"/>
      <c r="Y809" s="521"/>
      <c r="Z809" s="521"/>
      <c r="AA809" s="521"/>
      <c r="AB809" s="521"/>
      <c r="AC809" s="521"/>
      <c r="AD809" s="521"/>
      <c r="AF809" s="38"/>
      <c r="AK809" s="3"/>
      <c r="AL809" s="518"/>
      <c r="AM809" s="519"/>
      <c r="AN809" s="519"/>
      <c r="AO809" s="519"/>
      <c r="AP809" s="519"/>
      <c r="AQ809" s="520"/>
      <c r="AR809" s="452"/>
    </row>
    <row r="810" spans="1:44" ht="27.75" customHeight="1" x14ac:dyDescent="0.65">
      <c r="A810" s="12" t="str">
        <f t="shared" si="12"/>
        <v/>
      </c>
      <c r="B810" s="36"/>
      <c r="E810" s="35"/>
      <c r="F810" s="36"/>
      <c r="H810" s="521"/>
      <c r="I810" s="521"/>
      <c r="J810" s="521"/>
      <c r="K810" s="521"/>
      <c r="L810" s="521"/>
      <c r="M810" s="521"/>
      <c r="N810" s="521"/>
      <c r="O810" s="521"/>
      <c r="P810" s="521"/>
      <c r="Q810" s="521"/>
      <c r="R810" s="521"/>
      <c r="S810" s="521"/>
      <c r="T810" s="521"/>
      <c r="U810" s="521"/>
      <c r="V810" s="521"/>
      <c r="W810" s="521"/>
      <c r="X810" s="521"/>
      <c r="Y810" s="521"/>
      <c r="Z810" s="521"/>
      <c r="AA810" s="521"/>
      <c r="AB810" s="521"/>
      <c r="AC810" s="521"/>
      <c r="AD810" s="521"/>
      <c r="AF810" s="38"/>
      <c r="AK810" s="3"/>
      <c r="AL810" s="518"/>
      <c r="AM810" s="519"/>
      <c r="AN810" s="519"/>
      <c r="AO810" s="519"/>
      <c r="AP810" s="519"/>
      <c r="AQ810" s="520"/>
      <c r="AR810" s="41"/>
    </row>
    <row r="811" spans="1:44" ht="19.75" customHeight="1" x14ac:dyDescent="0.65">
      <c r="B811" s="36"/>
      <c r="E811" s="35"/>
      <c r="F811" s="36"/>
      <c r="H811" s="77"/>
      <c r="I811" s="77"/>
      <c r="J811" s="77"/>
      <c r="K811" s="77"/>
      <c r="L811" s="77"/>
      <c r="M811" s="77"/>
      <c r="N811" s="77"/>
      <c r="O811" s="77"/>
      <c r="P811" s="77"/>
      <c r="Q811" s="77"/>
      <c r="R811" s="77"/>
      <c r="S811" s="77"/>
      <c r="T811" s="77"/>
      <c r="U811" s="77"/>
      <c r="V811" s="77"/>
      <c r="W811" s="77"/>
      <c r="X811" s="77"/>
      <c r="Y811" s="77"/>
      <c r="Z811" s="77"/>
      <c r="AA811" s="77"/>
      <c r="AB811" s="77"/>
      <c r="AC811" s="77"/>
      <c r="AD811" s="77"/>
      <c r="AF811" s="38"/>
      <c r="AK811" s="3"/>
      <c r="AL811" s="39"/>
      <c r="AQ811" s="40"/>
      <c r="AR811" s="41"/>
    </row>
    <row r="812" spans="1:44" ht="27.75" customHeight="1" x14ac:dyDescent="0.65">
      <c r="A812" s="12">
        <f t="shared" si="12"/>
        <v>137</v>
      </c>
      <c r="B812" s="36"/>
      <c r="E812" s="35"/>
      <c r="F812" s="36"/>
      <c r="H812" s="521" t="s">
        <v>672</v>
      </c>
      <c r="I812" s="521"/>
      <c r="J812" s="521"/>
      <c r="K812" s="521"/>
      <c r="L812" s="521"/>
      <c r="M812" s="521"/>
      <c r="N812" s="521"/>
      <c r="O812" s="521"/>
      <c r="P812" s="521"/>
      <c r="Q812" s="521"/>
      <c r="R812" s="521"/>
      <c r="S812" s="521"/>
      <c r="T812" s="521"/>
      <c r="U812" s="521"/>
      <c r="V812" s="521"/>
      <c r="W812" s="521"/>
      <c r="X812" s="521"/>
      <c r="Y812" s="521"/>
      <c r="Z812" s="521"/>
      <c r="AA812" s="521"/>
      <c r="AB812" s="521"/>
      <c r="AC812" s="521"/>
      <c r="AD812" s="521"/>
      <c r="AF812" s="38"/>
      <c r="AG812" s="121">
        <v>137</v>
      </c>
      <c r="AH812" s="457" t="s">
        <v>20</v>
      </c>
      <c r="AI812" s="458"/>
      <c r="AJ812" s="459"/>
      <c r="AK812" s="3"/>
      <c r="AL812" s="518" t="s">
        <v>673</v>
      </c>
      <c r="AM812" s="519"/>
      <c r="AN812" s="519"/>
      <c r="AO812" s="519"/>
      <c r="AP812" s="519"/>
      <c r="AQ812" s="520"/>
      <c r="AR812" s="452">
        <f>VLOOKUP(AH812,$CD$6:$CE$11,2,FALSE)</f>
        <v>0</v>
      </c>
    </row>
    <row r="813" spans="1:44" ht="27.75" customHeight="1" x14ac:dyDescent="0.65">
      <c r="A813" s="12" t="str">
        <f t="shared" si="12"/>
        <v/>
      </c>
      <c r="B813" s="36"/>
      <c r="E813" s="35"/>
      <c r="F813" s="36"/>
      <c r="H813" s="521"/>
      <c r="I813" s="521"/>
      <c r="J813" s="521"/>
      <c r="K813" s="521"/>
      <c r="L813" s="521"/>
      <c r="M813" s="521"/>
      <c r="N813" s="521"/>
      <c r="O813" s="521"/>
      <c r="P813" s="521"/>
      <c r="Q813" s="521"/>
      <c r="R813" s="521"/>
      <c r="S813" s="521"/>
      <c r="T813" s="521"/>
      <c r="U813" s="521"/>
      <c r="V813" s="521"/>
      <c r="W813" s="521"/>
      <c r="X813" s="521"/>
      <c r="Y813" s="521"/>
      <c r="Z813" s="521"/>
      <c r="AA813" s="521"/>
      <c r="AB813" s="521"/>
      <c r="AC813" s="521"/>
      <c r="AD813" s="521"/>
      <c r="AF813" s="38"/>
      <c r="AK813" s="3"/>
      <c r="AL813" s="518"/>
      <c r="AM813" s="519"/>
      <c r="AN813" s="519"/>
      <c r="AO813" s="519"/>
      <c r="AP813" s="519"/>
      <c r="AQ813" s="520"/>
      <c r="AR813" s="452"/>
    </row>
    <row r="814" spans="1:44" ht="17.25" customHeight="1" x14ac:dyDescent="0.65">
      <c r="A814" s="12" t="str">
        <f t="shared" si="12"/>
        <v/>
      </c>
      <c r="B814" s="36"/>
      <c r="E814" s="35"/>
      <c r="F814" s="36"/>
      <c r="H814" s="77"/>
      <c r="I814" s="77"/>
      <c r="J814" s="77"/>
      <c r="K814" s="77"/>
      <c r="L814" s="77"/>
      <c r="M814" s="77"/>
      <c r="N814" s="77"/>
      <c r="O814" s="77"/>
      <c r="P814" s="77"/>
      <c r="Q814" s="77"/>
      <c r="R814" s="77"/>
      <c r="S814" s="77"/>
      <c r="T814" s="77"/>
      <c r="U814" s="77"/>
      <c r="V814" s="77"/>
      <c r="W814" s="77"/>
      <c r="X814" s="77"/>
      <c r="Y814" s="77"/>
      <c r="Z814" s="77"/>
      <c r="AA814" s="77"/>
      <c r="AB814" s="77"/>
      <c r="AC814" s="77"/>
      <c r="AD814" s="77"/>
      <c r="AF814" s="38"/>
      <c r="AK814" s="3"/>
      <c r="AL814" s="518"/>
      <c r="AM814" s="519"/>
      <c r="AN814" s="519"/>
      <c r="AO814" s="519"/>
      <c r="AP814" s="519"/>
      <c r="AQ814" s="520"/>
      <c r="AR814" s="41"/>
    </row>
    <row r="815" spans="1:44" ht="27.75" customHeight="1" x14ac:dyDescent="0.65">
      <c r="A815" s="12">
        <f t="shared" si="12"/>
        <v>138</v>
      </c>
      <c r="B815" s="36"/>
      <c r="E815" s="35"/>
      <c r="F815" s="492" t="s">
        <v>214</v>
      </c>
      <c r="G815" s="493"/>
      <c r="H815" s="521" t="s">
        <v>674</v>
      </c>
      <c r="I815" s="521"/>
      <c r="J815" s="521"/>
      <c r="K815" s="521"/>
      <c r="L815" s="521"/>
      <c r="M815" s="521"/>
      <c r="N815" s="521"/>
      <c r="O815" s="521"/>
      <c r="P815" s="521"/>
      <c r="Q815" s="521"/>
      <c r="R815" s="521"/>
      <c r="S815" s="521"/>
      <c r="T815" s="521"/>
      <c r="U815" s="521"/>
      <c r="V815" s="521"/>
      <c r="W815" s="521"/>
      <c r="X815" s="521"/>
      <c r="Y815" s="521"/>
      <c r="Z815" s="521"/>
      <c r="AA815" s="521"/>
      <c r="AB815" s="521"/>
      <c r="AC815" s="521"/>
      <c r="AD815" s="521"/>
      <c r="AF815" s="38"/>
      <c r="AG815" s="121">
        <v>138</v>
      </c>
      <c r="AH815" s="457" t="s">
        <v>20</v>
      </c>
      <c r="AI815" s="458"/>
      <c r="AJ815" s="459"/>
      <c r="AK815" s="3"/>
      <c r="AL815" s="518" t="s">
        <v>678</v>
      </c>
      <c r="AM815" s="519"/>
      <c r="AN815" s="519"/>
      <c r="AO815" s="519"/>
      <c r="AP815" s="519"/>
      <c r="AQ815" s="520"/>
      <c r="AR815" s="452">
        <f>VLOOKUP(AH815,$CD$6:$CE$11,2,FALSE)</f>
        <v>0</v>
      </c>
    </row>
    <row r="816" spans="1:44" ht="27.75" customHeight="1" x14ac:dyDescent="0.65">
      <c r="A816" s="12" t="str">
        <f t="shared" si="12"/>
        <v/>
      </c>
      <c r="B816" s="36"/>
      <c r="E816" s="35"/>
      <c r="F816" s="36"/>
      <c r="H816" s="521"/>
      <c r="I816" s="521"/>
      <c r="J816" s="521"/>
      <c r="K816" s="521"/>
      <c r="L816" s="521"/>
      <c r="M816" s="521"/>
      <c r="N816" s="521"/>
      <c r="O816" s="521"/>
      <c r="P816" s="521"/>
      <c r="Q816" s="521"/>
      <c r="R816" s="521"/>
      <c r="S816" s="521"/>
      <c r="T816" s="521"/>
      <c r="U816" s="521"/>
      <c r="V816" s="521"/>
      <c r="W816" s="521"/>
      <c r="X816" s="521"/>
      <c r="Y816" s="521"/>
      <c r="Z816" s="521"/>
      <c r="AA816" s="521"/>
      <c r="AB816" s="521"/>
      <c r="AC816" s="521"/>
      <c r="AD816" s="521"/>
      <c r="AF816" s="38"/>
      <c r="AK816" s="3"/>
      <c r="AL816" s="518"/>
      <c r="AM816" s="519"/>
      <c r="AN816" s="519"/>
      <c r="AO816" s="519"/>
      <c r="AP816" s="519"/>
      <c r="AQ816" s="520"/>
      <c r="AR816" s="452"/>
    </row>
    <row r="817" spans="1:44" ht="27.75" customHeight="1" x14ac:dyDescent="0.65">
      <c r="A817" s="12" t="str">
        <f t="shared" si="12"/>
        <v/>
      </c>
      <c r="B817" s="36"/>
      <c r="E817" s="35"/>
      <c r="F817" s="36"/>
      <c r="H817" s="521"/>
      <c r="I817" s="521"/>
      <c r="J817" s="521"/>
      <c r="K817" s="521"/>
      <c r="L817" s="521"/>
      <c r="M817" s="521"/>
      <c r="N817" s="521"/>
      <c r="O817" s="521"/>
      <c r="P817" s="521"/>
      <c r="Q817" s="521"/>
      <c r="R817" s="521"/>
      <c r="S817" s="521"/>
      <c r="T817" s="521"/>
      <c r="U817" s="521"/>
      <c r="V817" s="521"/>
      <c r="W817" s="521"/>
      <c r="X817" s="521"/>
      <c r="Y817" s="521"/>
      <c r="Z817" s="521"/>
      <c r="AA817" s="521"/>
      <c r="AB817" s="521"/>
      <c r="AC817" s="521"/>
      <c r="AD817" s="521"/>
      <c r="AF817" s="38"/>
      <c r="AK817" s="3"/>
      <c r="AL817" s="518"/>
      <c r="AM817" s="519"/>
      <c r="AN817" s="519"/>
      <c r="AO817" s="519"/>
      <c r="AP817" s="519"/>
      <c r="AQ817" s="520"/>
      <c r="AR817" s="41"/>
    </row>
    <row r="818" spans="1:44" ht="27.75" customHeight="1" x14ac:dyDescent="0.65">
      <c r="A818" s="12" t="str">
        <f t="shared" si="12"/>
        <v/>
      </c>
      <c r="B818" s="36"/>
      <c r="E818" s="35"/>
      <c r="F818" s="36"/>
      <c r="H818" s="521"/>
      <c r="I818" s="521"/>
      <c r="J818" s="521"/>
      <c r="K818" s="521"/>
      <c r="L818" s="521"/>
      <c r="M818" s="521"/>
      <c r="N818" s="521"/>
      <c r="O818" s="521"/>
      <c r="P818" s="521"/>
      <c r="Q818" s="521"/>
      <c r="R818" s="521"/>
      <c r="S818" s="521"/>
      <c r="T818" s="521"/>
      <c r="U818" s="521"/>
      <c r="V818" s="521"/>
      <c r="W818" s="521"/>
      <c r="X818" s="521"/>
      <c r="Y818" s="521"/>
      <c r="Z818" s="521"/>
      <c r="AA818" s="521"/>
      <c r="AB818" s="521"/>
      <c r="AC818" s="521"/>
      <c r="AD818" s="521"/>
      <c r="AF818" s="38"/>
      <c r="AK818" s="3"/>
      <c r="AL818" s="518"/>
      <c r="AM818" s="519"/>
      <c r="AN818" s="519"/>
      <c r="AO818" s="519"/>
      <c r="AP818" s="519"/>
      <c r="AQ818" s="520"/>
      <c r="AR818" s="41"/>
    </row>
    <row r="819" spans="1:44" ht="17.25" customHeight="1" x14ac:dyDescent="0.65">
      <c r="A819" s="12" t="str">
        <f t="shared" si="12"/>
        <v/>
      </c>
      <c r="B819" s="34"/>
      <c r="E819" s="35"/>
      <c r="F819" s="36"/>
      <c r="AF819" s="38"/>
      <c r="AK819" s="3"/>
      <c r="AL819" s="39"/>
      <c r="AQ819" s="40"/>
      <c r="AR819" s="41"/>
    </row>
    <row r="820" spans="1:44" ht="27.75" customHeight="1" x14ac:dyDescent="0.65">
      <c r="A820" s="12">
        <f t="shared" si="12"/>
        <v>139</v>
      </c>
      <c r="B820" s="36"/>
      <c r="E820" s="35"/>
      <c r="F820" s="492" t="s">
        <v>208</v>
      </c>
      <c r="G820" s="493"/>
      <c r="H820" s="468" t="s">
        <v>675</v>
      </c>
      <c r="I820" s="468"/>
      <c r="J820" s="468"/>
      <c r="K820" s="468"/>
      <c r="L820" s="468"/>
      <c r="M820" s="468"/>
      <c r="N820" s="468"/>
      <c r="O820" s="468"/>
      <c r="P820" s="468"/>
      <c r="Q820" s="468"/>
      <c r="R820" s="468"/>
      <c r="S820" s="468"/>
      <c r="T820" s="468"/>
      <c r="U820" s="468"/>
      <c r="V820" s="468"/>
      <c r="W820" s="468"/>
      <c r="X820" s="468"/>
      <c r="Y820" s="468"/>
      <c r="Z820" s="468"/>
      <c r="AA820" s="468"/>
      <c r="AB820" s="468"/>
      <c r="AC820" s="468"/>
      <c r="AD820" s="468"/>
      <c r="AF820" s="38"/>
      <c r="AG820" s="121">
        <v>139</v>
      </c>
      <c r="AH820" s="457" t="s">
        <v>20</v>
      </c>
      <c r="AI820" s="458"/>
      <c r="AJ820" s="459"/>
      <c r="AK820" s="3"/>
      <c r="AL820" s="518" t="s">
        <v>679</v>
      </c>
      <c r="AM820" s="519"/>
      <c r="AN820" s="519"/>
      <c r="AO820" s="519"/>
      <c r="AP820" s="519"/>
      <c r="AQ820" s="520"/>
      <c r="AR820" s="452">
        <f>VLOOKUP(AH820,$CD$6:$CE$11,2,FALSE)</f>
        <v>0</v>
      </c>
    </row>
    <row r="821" spans="1:44" ht="17.25" customHeight="1" x14ac:dyDescent="0.65">
      <c r="A821" s="12" t="str">
        <f t="shared" si="12"/>
        <v/>
      </c>
      <c r="B821" s="36"/>
      <c r="E821" s="35"/>
      <c r="F821" s="36"/>
      <c r="H821" s="77"/>
      <c r="I821" s="77"/>
      <c r="J821" s="77"/>
      <c r="K821" s="77"/>
      <c r="L821" s="77"/>
      <c r="M821" s="77"/>
      <c r="N821" s="77"/>
      <c r="O821" s="77"/>
      <c r="P821" s="77"/>
      <c r="Q821" s="77"/>
      <c r="R821" s="77"/>
      <c r="S821" s="77"/>
      <c r="T821" s="77"/>
      <c r="U821" s="77"/>
      <c r="V821" s="77"/>
      <c r="W821" s="77"/>
      <c r="X821" s="77"/>
      <c r="Y821" s="77"/>
      <c r="Z821" s="77"/>
      <c r="AA821" s="77"/>
      <c r="AB821" s="77"/>
      <c r="AC821" s="77"/>
      <c r="AD821" s="77"/>
      <c r="AF821" s="38"/>
      <c r="AK821" s="3"/>
      <c r="AL821" s="518"/>
      <c r="AM821" s="519"/>
      <c r="AN821" s="519"/>
      <c r="AO821" s="519"/>
      <c r="AP821" s="519"/>
      <c r="AQ821" s="520"/>
      <c r="AR821" s="452"/>
    </row>
    <row r="822" spans="1:44" ht="27.75" customHeight="1" x14ac:dyDescent="0.65">
      <c r="A822" s="12">
        <f t="shared" si="12"/>
        <v>140</v>
      </c>
      <c r="B822" s="36"/>
      <c r="E822" s="35"/>
      <c r="F822" s="36"/>
      <c r="H822" s="468" t="s">
        <v>731</v>
      </c>
      <c r="I822" s="468"/>
      <c r="J822" s="468"/>
      <c r="K822" s="468"/>
      <c r="L822" s="468"/>
      <c r="M822" s="468"/>
      <c r="N822" s="468"/>
      <c r="O822" s="468"/>
      <c r="P822" s="468"/>
      <c r="Q822" s="468"/>
      <c r="R822" s="468"/>
      <c r="S822" s="468"/>
      <c r="T822" s="468"/>
      <c r="U822" s="468"/>
      <c r="V822" s="468"/>
      <c r="W822" s="468"/>
      <c r="X822" s="468"/>
      <c r="Y822" s="468"/>
      <c r="Z822" s="468"/>
      <c r="AA822" s="468"/>
      <c r="AB822" s="468"/>
      <c r="AC822" s="468"/>
      <c r="AD822" s="468"/>
      <c r="AF822" s="38"/>
      <c r="AG822" s="121">
        <v>140</v>
      </c>
      <c r="AH822" s="457" t="s">
        <v>20</v>
      </c>
      <c r="AI822" s="458"/>
      <c r="AJ822" s="459"/>
      <c r="AK822" s="3"/>
      <c r="AL822" s="61"/>
      <c r="AM822" s="62"/>
      <c r="AN822" s="62"/>
      <c r="AO822" s="62"/>
      <c r="AP822" s="62"/>
      <c r="AQ822" s="63"/>
      <c r="AR822" s="452">
        <f>VLOOKUP(AH822,$CD$6:$CE$11,2,FALSE)</f>
        <v>0</v>
      </c>
    </row>
    <row r="823" spans="1:44" ht="17.25" customHeight="1" x14ac:dyDescent="0.65">
      <c r="A823" s="12" t="str">
        <f t="shared" si="12"/>
        <v/>
      </c>
      <c r="B823" s="36"/>
      <c r="E823" s="35"/>
      <c r="F823" s="36"/>
      <c r="H823" s="77"/>
      <c r="I823" s="77"/>
      <c r="J823" s="77"/>
      <c r="K823" s="77"/>
      <c r="L823" s="77"/>
      <c r="M823" s="77"/>
      <c r="N823" s="77"/>
      <c r="O823" s="77"/>
      <c r="P823" s="77"/>
      <c r="Q823" s="77"/>
      <c r="R823" s="77"/>
      <c r="S823" s="77"/>
      <c r="T823" s="77"/>
      <c r="U823" s="77"/>
      <c r="V823" s="77"/>
      <c r="W823" s="77"/>
      <c r="X823" s="77"/>
      <c r="Y823" s="77"/>
      <c r="Z823" s="77"/>
      <c r="AA823" s="77"/>
      <c r="AB823" s="77"/>
      <c r="AC823" s="77"/>
      <c r="AD823" s="77"/>
      <c r="AF823" s="38"/>
      <c r="AK823" s="3"/>
      <c r="AL823" s="61"/>
      <c r="AM823" s="62"/>
      <c r="AN823" s="62"/>
      <c r="AO823" s="62"/>
      <c r="AP823" s="62"/>
      <c r="AQ823" s="63"/>
      <c r="AR823" s="452"/>
    </row>
    <row r="824" spans="1:44" ht="27.75" customHeight="1" x14ac:dyDescent="0.65">
      <c r="A824" s="12">
        <f t="shared" si="12"/>
        <v>141</v>
      </c>
      <c r="B824" s="36"/>
      <c r="E824" s="35"/>
      <c r="F824" s="36"/>
      <c r="H824" s="456" t="s">
        <v>732</v>
      </c>
      <c r="I824" s="456"/>
      <c r="J824" s="456"/>
      <c r="K824" s="456"/>
      <c r="L824" s="456"/>
      <c r="M824" s="456"/>
      <c r="N824" s="456"/>
      <c r="O824" s="456"/>
      <c r="P824" s="456"/>
      <c r="Q824" s="456"/>
      <c r="R824" s="456"/>
      <c r="S824" s="456"/>
      <c r="T824" s="456"/>
      <c r="U824" s="456"/>
      <c r="V824" s="456"/>
      <c r="W824" s="456"/>
      <c r="X824" s="456"/>
      <c r="Y824" s="456"/>
      <c r="Z824" s="456"/>
      <c r="AA824" s="456"/>
      <c r="AB824" s="456"/>
      <c r="AC824" s="456"/>
      <c r="AD824" s="456"/>
      <c r="AF824" s="38"/>
      <c r="AG824" s="121">
        <v>141</v>
      </c>
      <c r="AH824" s="457" t="s">
        <v>20</v>
      </c>
      <c r="AI824" s="458"/>
      <c r="AJ824" s="459"/>
      <c r="AK824" s="3"/>
      <c r="AL824" s="518" t="s">
        <v>735</v>
      </c>
      <c r="AM824" s="519"/>
      <c r="AN824" s="519"/>
      <c r="AO824" s="519"/>
      <c r="AP824" s="519"/>
      <c r="AQ824" s="520"/>
      <c r="AR824" s="452">
        <f>VLOOKUP(AH824,$CD$6:$CE$11,2,FALSE)</f>
        <v>0</v>
      </c>
    </row>
    <row r="825" spans="1:44" ht="51" customHeight="1" x14ac:dyDescent="0.65">
      <c r="A825" s="12" t="str">
        <f t="shared" si="12"/>
        <v/>
      </c>
      <c r="B825" s="36"/>
      <c r="E825" s="35"/>
      <c r="F825" s="36"/>
      <c r="H825" s="456"/>
      <c r="I825" s="456"/>
      <c r="J825" s="456"/>
      <c r="K825" s="456"/>
      <c r="L825" s="456"/>
      <c r="M825" s="456"/>
      <c r="N825" s="456"/>
      <c r="O825" s="456"/>
      <c r="P825" s="456"/>
      <c r="Q825" s="456"/>
      <c r="R825" s="456"/>
      <c r="S825" s="456"/>
      <c r="T825" s="456"/>
      <c r="U825" s="456"/>
      <c r="V825" s="456"/>
      <c r="W825" s="456"/>
      <c r="X825" s="456"/>
      <c r="Y825" s="456"/>
      <c r="Z825" s="456"/>
      <c r="AA825" s="456"/>
      <c r="AB825" s="456"/>
      <c r="AC825" s="456"/>
      <c r="AD825" s="456"/>
      <c r="AF825" s="38"/>
      <c r="AK825" s="3"/>
      <c r="AL825" s="518"/>
      <c r="AM825" s="519"/>
      <c r="AN825" s="519"/>
      <c r="AO825" s="519"/>
      <c r="AP825" s="519"/>
      <c r="AQ825" s="520"/>
      <c r="AR825" s="452"/>
    </row>
    <row r="826" spans="1:44" ht="17.25" customHeight="1" x14ac:dyDescent="0.65">
      <c r="A826" s="12" t="str">
        <f t="shared" si="12"/>
        <v/>
      </c>
      <c r="B826" s="36"/>
      <c r="E826" s="35"/>
      <c r="F826" s="36"/>
      <c r="H826" s="77"/>
      <c r="I826" s="77"/>
      <c r="J826" s="77"/>
      <c r="K826" s="77"/>
      <c r="L826" s="77"/>
      <c r="M826" s="77"/>
      <c r="N826" s="77"/>
      <c r="O826" s="77"/>
      <c r="P826" s="77"/>
      <c r="Q826" s="77"/>
      <c r="R826" s="77"/>
      <c r="S826" s="77"/>
      <c r="T826" s="77"/>
      <c r="U826" s="77"/>
      <c r="V826" s="77"/>
      <c r="W826" s="77"/>
      <c r="X826" s="77"/>
      <c r="Y826" s="77"/>
      <c r="Z826" s="77"/>
      <c r="AA826" s="77"/>
      <c r="AB826" s="77"/>
      <c r="AC826" s="77"/>
      <c r="AD826" s="77"/>
      <c r="AF826" s="38"/>
      <c r="AK826" s="3"/>
      <c r="AL826" s="61"/>
      <c r="AM826" s="62"/>
      <c r="AN826" s="62"/>
      <c r="AO826" s="62"/>
      <c r="AP826" s="62"/>
      <c r="AQ826" s="63"/>
      <c r="AR826" s="41"/>
    </row>
    <row r="827" spans="1:44" ht="27.75" customHeight="1" x14ac:dyDescent="0.65">
      <c r="A827" s="12">
        <f t="shared" si="12"/>
        <v>142</v>
      </c>
      <c r="B827" s="36"/>
      <c r="E827" s="35"/>
      <c r="F827" s="492" t="s">
        <v>209</v>
      </c>
      <c r="G827" s="493"/>
      <c r="H827" s="456" t="s">
        <v>733</v>
      </c>
      <c r="I827" s="456"/>
      <c r="J827" s="456"/>
      <c r="K827" s="456"/>
      <c r="L827" s="456"/>
      <c r="M827" s="456"/>
      <c r="N827" s="456"/>
      <c r="O827" s="456"/>
      <c r="P827" s="456"/>
      <c r="Q827" s="456"/>
      <c r="R827" s="456"/>
      <c r="S827" s="456"/>
      <c r="T827" s="456"/>
      <c r="U827" s="456"/>
      <c r="V827" s="456"/>
      <c r="W827" s="456"/>
      <c r="X827" s="456"/>
      <c r="Y827" s="456"/>
      <c r="Z827" s="456"/>
      <c r="AA827" s="456"/>
      <c r="AB827" s="456"/>
      <c r="AC827" s="456"/>
      <c r="AD827" s="456"/>
      <c r="AF827" s="38"/>
      <c r="AG827" s="121">
        <v>142</v>
      </c>
      <c r="AH827" s="457" t="s">
        <v>20</v>
      </c>
      <c r="AI827" s="458"/>
      <c r="AJ827" s="459"/>
      <c r="AK827" s="3"/>
      <c r="AL827" s="518" t="s">
        <v>734</v>
      </c>
      <c r="AM827" s="519"/>
      <c r="AN827" s="519"/>
      <c r="AO827" s="519"/>
      <c r="AP827" s="519"/>
      <c r="AQ827" s="520"/>
      <c r="AR827" s="452">
        <f>VLOOKUP(AH827,$CD$6:$CE$11,2,FALSE)</f>
        <v>0</v>
      </c>
    </row>
    <row r="828" spans="1:44" ht="27.75" customHeight="1" x14ac:dyDescent="0.65">
      <c r="A828" s="12" t="str">
        <f t="shared" si="12"/>
        <v/>
      </c>
      <c r="B828" s="36"/>
      <c r="E828" s="35"/>
      <c r="F828" s="36"/>
      <c r="H828" s="456"/>
      <c r="I828" s="456"/>
      <c r="J828" s="456"/>
      <c r="K828" s="456"/>
      <c r="L828" s="456"/>
      <c r="M828" s="456"/>
      <c r="N828" s="456"/>
      <c r="O828" s="456"/>
      <c r="P828" s="456"/>
      <c r="Q828" s="456"/>
      <c r="R828" s="456"/>
      <c r="S828" s="456"/>
      <c r="T828" s="456"/>
      <c r="U828" s="456"/>
      <c r="V828" s="456"/>
      <c r="W828" s="456"/>
      <c r="X828" s="456"/>
      <c r="Y828" s="456"/>
      <c r="Z828" s="456"/>
      <c r="AA828" s="456"/>
      <c r="AB828" s="456"/>
      <c r="AC828" s="456"/>
      <c r="AD828" s="456"/>
      <c r="AF828" s="38"/>
      <c r="AK828" s="3"/>
      <c r="AL828" s="518"/>
      <c r="AM828" s="519"/>
      <c r="AN828" s="519"/>
      <c r="AO828" s="519"/>
      <c r="AP828" s="519"/>
      <c r="AQ828" s="520"/>
      <c r="AR828" s="452"/>
    </row>
    <row r="829" spans="1:44" ht="17.25" customHeight="1" thickBot="1" x14ac:dyDescent="0.7">
      <c r="A829" s="12" t="str">
        <f t="shared" si="12"/>
        <v/>
      </c>
      <c r="B829" s="51"/>
      <c r="C829" s="1"/>
      <c r="D829" s="1"/>
      <c r="E829" s="26"/>
      <c r="F829" s="51"/>
      <c r="G829" s="29"/>
      <c r="H829" s="81"/>
      <c r="I829" s="81"/>
      <c r="J829" s="81"/>
      <c r="K829" s="81"/>
      <c r="L829" s="81"/>
      <c r="M829" s="81"/>
      <c r="N829" s="81"/>
      <c r="O829" s="81"/>
      <c r="P829" s="81"/>
      <c r="Q829" s="81"/>
      <c r="R829" s="81"/>
      <c r="S829" s="81"/>
      <c r="T829" s="81"/>
      <c r="U829" s="81"/>
      <c r="V829" s="81"/>
      <c r="W829" s="81"/>
      <c r="X829" s="81"/>
      <c r="Y829" s="81"/>
      <c r="Z829" s="81"/>
      <c r="AA829" s="81"/>
      <c r="AB829" s="81"/>
      <c r="AC829" s="81"/>
      <c r="AD829" s="81"/>
      <c r="AE829" s="29"/>
      <c r="AF829" s="27"/>
      <c r="AG829" s="124"/>
      <c r="AH829" s="28"/>
      <c r="AI829" s="28"/>
      <c r="AJ829" s="28"/>
      <c r="AK829" s="6"/>
      <c r="AL829" s="67"/>
      <c r="AM829" s="68"/>
      <c r="AN829" s="68"/>
      <c r="AO829" s="68"/>
      <c r="AP829" s="68"/>
      <c r="AQ829" s="69"/>
      <c r="AR829" s="80"/>
    </row>
    <row r="830" spans="1:44" ht="17.25" customHeight="1" x14ac:dyDescent="0.65">
      <c r="A830" s="12" t="str">
        <f t="shared" si="12"/>
        <v/>
      </c>
      <c r="B830" s="36"/>
      <c r="E830" s="35"/>
      <c r="F830" s="36"/>
      <c r="H830" s="77"/>
      <c r="I830" s="77"/>
      <c r="J830" s="77"/>
      <c r="K830" s="77"/>
      <c r="L830" s="77"/>
      <c r="M830" s="77"/>
      <c r="N830" s="77"/>
      <c r="O830" s="77"/>
      <c r="P830" s="77"/>
      <c r="Q830" s="77"/>
      <c r="R830" s="77"/>
      <c r="S830" s="77"/>
      <c r="T830" s="77"/>
      <c r="U830" s="77"/>
      <c r="V830" s="77"/>
      <c r="W830" s="77"/>
      <c r="X830" s="77"/>
      <c r="Y830" s="77"/>
      <c r="Z830" s="77"/>
      <c r="AA830" s="77"/>
      <c r="AB830" s="77"/>
      <c r="AC830" s="77"/>
      <c r="AD830" s="77"/>
      <c r="AF830" s="38"/>
      <c r="AK830" s="3"/>
      <c r="AL830" s="39"/>
      <c r="AQ830" s="40"/>
      <c r="AR830" s="41"/>
    </row>
    <row r="831" spans="1:44" ht="27.75" customHeight="1" x14ac:dyDescent="0.65">
      <c r="A831" s="12">
        <f t="shared" ref="A831:A899" si="13">IF(AG831=0,"",AG831)</f>
        <v>143</v>
      </c>
      <c r="B831" s="516" t="s">
        <v>736</v>
      </c>
      <c r="C831" s="500"/>
      <c r="D831" s="500"/>
      <c r="E831" s="517"/>
      <c r="F831" s="492" t="s">
        <v>38</v>
      </c>
      <c r="G831" s="493"/>
      <c r="H831" s="456" t="s">
        <v>737</v>
      </c>
      <c r="I831" s="456"/>
      <c r="J831" s="456"/>
      <c r="K831" s="456"/>
      <c r="L831" s="456"/>
      <c r="M831" s="456"/>
      <c r="N831" s="456"/>
      <c r="O831" s="456"/>
      <c r="P831" s="456"/>
      <c r="Q831" s="456"/>
      <c r="R831" s="456"/>
      <c r="S831" s="456"/>
      <c r="T831" s="456"/>
      <c r="U831" s="456"/>
      <c r="V831" s="456"/>
      <c r="W831" s="456"/>
      <c r="X831" s="456"/>
      <c r="Y831" s="456"/>
      <c r="Z831" s="456"/>
      <c r="AA831" s="456"/>
      <c r="AB831" s="456"/>
      <c r="AC831" s="456"/>
      <c r="AD831" s="456"/>
      <c r="AF831" s="38"/>
      <c r="AG831" s="121">
        <v>143</v>
      </c>
      <c r="AH831" s="457" t="s">
        <v>20</v>
      </c>
      <c r="AI831" s="458"/>
      <c r="AJ831" s="459"/>
      <c r="AK831" s="3"/>
      <c r="AL831" s="518" t="s">
        <v>738</v>
      </c>
      <c r="AM831" s="519"/>
      <c r="AN831" s="519"/>
      <c r="AO831" s="519"/>
      <c r="AP831" s="519"/>
      <c r="AQ831" s="520"/>
      <c r="AR831" s="452">
        <f>VLOOKUP(AH831,$CD$6:$CE$11,2,FALSE)</f>
        <v>0</v>
      </c>
    </row>
    <row r="832" spans="1:44" ht="27.75" customHeight="1" x14ac:dyDescent="0.65">
      <c r="A832" s="12" t="str">
        <f t="shared" si="13"/>
        <v/>
      </c>
      <c r="B832" s="516"/>
      <c r="C832" s="500"/>
      <c r="D832" s="500"/>
      <c r="E832" s="517"/>
      <c r="F832" s="36"/>
      <c r="H832" s="456"/>
      <c r="I832" s="456"/>
      <c r="J832" s="456"/>
      <c r="K832" s="456"/>
      <c r="L832" s="456"/>
      <c r="M832" s="456"/>
      <c r="N832" s="456"/>
      <c r="O832" s="456"/>
      <c r="P832" s="456"/>
      <c r="Q832" s="456"/>
      <c r="R832" s="456"/>
      <c r="S832" s="456"/>
      <c r="T832" s="456"/>
      <c r="U832" s="456"/>
      <c r="V832" s="456"/>
      <c r="W832" s="456"/>
      <c r="X832" s="456"/>
      <c r="Y832" s="456"/>
      <c r="Z832" s="456"/>
      <c r="AA832" s="456"/>
      <c r="AB832" s="456"/>
      <c r="AC832" s="456"/>
      <c r="AD832" s="456"/>
      <c r="AF832" s="38"/>
      <c r="AK832" s="3"/>
      <c r="AL832" s="518"/>
      <c r="AM832" s="519"/>
      <c r="AN832" s="519"/>
      <c r="AO832" s="519"/>
      <c r="AP832" s="519"/>
      <c r="AQ832" s="520"/>
      <c r="AR832" s="452"/>
    </row>
    <row r="833" spans="1:44" ht="27.75" customHeight="1" x14ac:dyDescent="0.65">
      <c r="A833" s="12" t="str">
        <f t="shared" si="13"/>
        <v/>
      </c>
      <c r="B833" s="516"/>
      <c r="C833" s="500"/>
      <c r="D833" s="500"/>
      <c r="E833" s="517"/>
      <c r="F833" s="36"/>
      <c r="H833" s="456"/>
      <c r="I833" s="456"/>
      <c r="J833" s="456"/>
      <c r="K833" s="456"/>
      <c r="L833" s="456"/>
      <c r="M833" s="456"/>
      <c r="N833" s="456"/>
      <c r="O833" s="456"/>
      <c r="P833" s="456"/>
      <c r="Q833" s="456"/>
      <c r="R833" s="456"/>
      <c r="S833" s="456"/>
      <c r="T833" s="456"/>
      <c r="U833" s="456"/>
      <c r="V833" s="456"/>
      <c r="W833" s="456"/>
      <c r="X833" s="456"/>
      <c r="Y833" s="456"/>
      <c r="Z833" s="456"/>
      <c r="AA833" s="456"/>
      <c r="AB833" s="456"/>
      <c r="AC833" s="456"/>
      <c r="AD833" s="456"/>
      <c r="AF833" s="38"/>
      <c r="AK833" s="3"/>
      <c r="AL833" s="518"/>
      <c r="AM833" s="519"/>
      <c r="AN833" s="519"/>
      <c r="AO833" s="519"/>
      <c r="AP833" s="519"/>
      <c r="AQ833" s="520"/>
      <c r="AR833" s="41"/>
    </row>
    <row r="834" spans="1:44" ht="27.75" customHeight="1" x14ac:dyDescent="0.65">
      <c r="A834" s="12" t="str">
        <f t="shared" si="13"/>
        <v/>
      </c>
      <c r="B834" s="516"/>
      <c r="C834" s="500"/>
      <c r="D834" s="500"/>
      <c r="E834" s="517"/>
      <c r="F834" s="36"/>
      <c r="H834" s="456"/>
      <c r="I834" s="456"/>
      <c r="J834" s="456"/>
      <c r="K834" s="456"/>
      <c r="L834" s="456"/>
      <c r="M834" s="456"/>
      <c r="N834" s="456"/>
      <c r="O834" s="456"/>
      <c r="P834" s="456"/>
      <c r="Q834" s="456"/>
      <c r="R834" s="456"/>
      <c r="S834" s="456"/>
      <c r="T834" s="456"/>
      <c r="U834" s="456"/>
      <c r="V834" s="456"/>
      <c r="W834" s="456"/>
      <c r="X834" s="456"/>
      <c r="Y834" s="456"/>
      <c r="Z834" s="456"/>
      <c r="AA834" s="456"/>
      <c r="AB834" s="456"/>
      <c r="AC834" s="456"/>
      <c r="AD834" s="456"/>
      <c r="AF834" s="38"/>
      <c r="AK834" s="3"/>
      <c r="AL834" s="518"/>
      <c r="AM834" s="519"/>
      <c r="AN834" s="519"/>
      <c r="AO834" s="519"/>
      <c r="AP834" s="519"/>
      <c r="AQ834" s="520"/>
      <c r="AR834" s="41"/>
    </row>
    <row r="835" spans="1:44" ht="17.25" customHeight="1" thickBot="1" x14ac:dyDescent="0.7">
      <c r="A835" s="12" t="str">
        <f t="shared" si="13"/>
        <v/>
      </c>
      <c r="B835" s="51"/>
      <c r="C835" s="1"/>
      <c r="D835" s="1"/>
      <c r="E835" s="26"/>
      <c r="F835" s="51"/>
      <c r="G835" s="29"/>
      <c r="H835" s="101"/>
      <c r="I835" s="101"/>
      <c r="J835" s="101"/>
      <c r="K835" s="101"/>
      <c r="L835" s="101"/>
      <c r="M835" s="101"/>
      <c r="N835" s="101"/>
      <c r="O835" s="101"/>
      <c r="P835" s="101"/>
      <c r="Q835" s="101"/>
      <c r="R835" s="101"/>
      <c r="S835" s="101"/>
      <c r="T835" s="101"/>
      <c r="U835" s="101"/>
      <c r="V835" s="101"/>
      <c r="W835" s="101"/>
      <c r="X835" s="101"/>
      <c r="Y835" s="101"/>
      <c r="Z835" s="101"/>
      <c r="AA835" s="101"/>
      <c r="AB835" s="101"/>
      <c r="AC835" s="101"/>
      <c r="AD835" s="101"/>
      <c r="AE835" s="29"/>
      <c r="AF835" s="27"/>
      <c r="AG835" s="124"/>
      <c r="AH835" s="28"/>
      <c r="AI835" s="28"/>
      <c r="AJ835" s="28"/>
      <c r="AK835" s="6"/>
      <c r="AL835" s="115"/>
      <c r="AM835" s="116"/>
      <c r="AN835" s="116"/>
      <c r="AO835" s="116"/>
      <c r="AP835" s="116"/>
      <c r="AQ835" s="117"/>
      <c r="AR835" s="80"/>
    </row>
    <row r="836" spans="1:44" ht="17.25" customHeight="1" x14ac:dyDescent="0.65">
      <c r="A836" s="12" t="str">
        <f t="shared" si="13"/>
        <v/>
      </c>
      <c r="B836" s="36"/>
      <c r="E836" s="35"/>
      <c r="F836" s="36"/>
      <c r="H836" s="77"/>
      <c r="I836" s="77"/>
      <c r="J836" s="77"/>
      <c r="K836" s="77"/>
      <c r="L836" s="77"/>
      <c r="M836" s="77"/>
      <c r="N836" s="77"/>
      <c r="O836" s="77"/>
      <c r="P836" s="77"/>
      <c r="Q836" s="77"/>
      <c r="R836" s="77"/>
      <c r="S836" s="77"/>
      <c r="T836" s="77"/>
      <c r="U836" s="77"/>
      <c r="V836" s="77"/>
      <c r="W836" s="77"/>
      <c r="X836" s="77"/>
      <c r="Y836" s="77"/>
      <c r="Z836" s="77"/>
      <c r="AA836" s="77"/>
      <c r="AB836" s="77"/>
      <c r="AC836" s="77"/>
      <c r="AD836" s="77"/>
      <c r="AF836" s="38"/>
      <c r="AK836" s="3"/>
      <c r="AL836" s="39"/>
      <c r="AQ836" s="40"/>
      <c r="AR836" s="41"/>
    </row>
    <row r="837" spans="1:44" ht="27.75" customHeight="1" x14ac:dyDescent="0.65">
      <c r="A837" s="12">
        <f t="shared" si="13"/>
        <v>144</v>
      </c>
      <c r="B837" s="537" t="s">
        <v>945</v>
      </c>
      <c r="C837" s="456"/>
      <c r="D837" s="456"/>
      <c r="E837" s="538"/>
      <c r="F837" s="492" t="s">
        <v>38</v>
      </c>
      <c r="G837" s="493"/>
      <c r="H837" s="489" t="s">
        <v>739</v>
      </c>
      <c r="I837" s="489"/>
      <c r="J837" s="489"/>
      <c r="K837" s="489"/>
      <c r="L837" s="489"/>
      <c r="M837" s="489"/>
      <c r="N837" s="489"/>
      <c r="O837" s="489"/>
      <c r="P837" s="489"/>
      <c r="Q837" s="489"/>
      <c r="R837" s="489"/>
      <c r="S837" s="489"/>
      <c r="T837" s="489"/>
      <c r="U837" s="489"/>
      <c r="V837" s="489"/>
      <c r="W837" s="489"/>
      <c r="X837" s="489"/>
      <c r="Y837" s="489"/>
      <c r="Z837" s="489"/>
      <c r="AA837" s="489"/>
      <c r="AB837" s="489"/>
      <c r="AC837" s="489"/>
      <c r="AD837" s="489"/>
      <c r="AF837" s="38"/>
      <c r="AG837" s="121">
        <v>144</v>
      </c>
      <c r="AH837" s="457" t="s">
        <v>20</v>
      </c>
      <c r="AI837" s="458"/>
      <c r="AJ837" s="459"/>
      <c r="AK837" s="3"/>
      <c r="AL837" s="518" t="s">
        <v>742</v>
      </c>
      <c r="AM837" s="519"/>
      <c r="AN837" s="519"/>
      <c r="AO837" s="519"/>
      <c r="AP837" s="519"/>
      <c r="AQ837" s="520"/>
      <c r="AR837" s="452">
        <f>VLOOKUP(AH837,$CD$6:$CE$11,2,FALSE)</f>
        <v>0</v>
      </c>
    </row>
    <row r="838" spans="1:44" ht="27.75" customHeight="1" x14ac:dyDescent="0.65">
      <c r="A838" s="12" t="str">
        <f t="shared" si="13"/>
        <v/>
      </c>
      <c r="B838" s="537"/>
      <c r="C838" s="456"/>
      <c r="D838" s="456"/>
      <c r="E838" s="538"/>
      <c r="F838" s="36"/>
      <c r="H838" s="77"/>
      <c r="I838" s="77"/>
      <c r="J838" s="77"/>
      <c r="K838" s="77"/>
      <c r="L838" s="77"/>
      <c r="M838" s="77"/>
      <c r="N838" s="77"/>
      <c r="O838" s="77"/>
      <c r="P838" s="77"/>
      <c r="Q838" s="77"/>
      <c r="R838" s="77"/>
      <c r="S838" s="77"/>
      <c r="T838" s="77"/>
      <c r="U838" s="77"/>
      <c r="V838" s="77"/>
      <c r="W838" s="77"/>
      <c r="X838" s="77"/>
      <c r="Y838" s="77"/>
      <c r="Z838" s="77"/>
      <c r="AA838" s="77"/>
      <c r="AB838" s="77"/>
      <c r="AC838" s="77"/>
      <c r="AD838" s="77"/>
      <c r="AF838" s="38"/>
      <c r="AK838" s="3"/>
      <c r="AL838" s="518"/>
      <c r="AM838" s="519"/>
      <c r="AN838" s="519"/>
      <c r="AO838" s="519"/>
      <c r="AP838" s="519"/>
      <c r="AQ838" s="520"/>
      <c r="AR838" s="452"/>
    </row>
    <row r="839" spans="1:44" ht="17.25" customHeight="1" x14ac:dyDescent="0.65">
      <c r="A839" s="12" t="str">
        <f t="shared" si="13"/>
        <v/>
      </c>
      <c r="B839" s="36"/>
      <c r="E839" s="35"/>
      <c r="F839" s="36"/>
      <c r="H839" s="77"/>
      <c r="I839" s="77"/>
      <c r="J839" s="77"/>
      <c r="K839" s="77"/>
      <c r="L839" s="77"/>
      <c r="M839" s="77"/>
      <c r="N839" s="77"/>
      <c r="O839" s="77"/>
      <c r="P839" s="77"/>
      <c r="Q839" s="77"/>
      <c r="R839" s="77"/>
      <c r="S839" s="77"/>
      <c r="T839" s="77"/>
      <c r="U839" s="77"/>
      <c r="V839" s="77"/>
      <c r="W839" s="77"/>
      <c r="X839" s="77"/>
      <c r="Y839" s="77"/>
      <c r="Z839" s="77"/>
      <c r="AA839" s="77"/>
      <c r="AB839" s="77"/>
      <c r="AC839" s="77"/>
      <c r="AD839" s="77"/>
      <c r="AF839" s="38"/>
      <c r="AK839" s="3"/>
      <c r="AL839" s="39"/>
      <c r="AQ839" s="40"/>
      <c r="AR839" s="41"/>
    </row>
    <row r="840" spans="1:44" ht="27.75" customHeight="1" x14ac:dyDescent="0.65">
      <c r="A840" s="12">
        <f t="shared" si="13"/>
        <v>145</v>
      </c>
      <c r="B840" s="36"/>
      <c r="E840" s="35"/>
      <c r="F840" s="492" t="s">
        <v>85</v>
      </c>
      <c r="G840" s="493"/>
      <c r="H840" s="489" t="s">
        <v>740</v>
      </c>
      <c r="I840" s="489"/>
      <c r="J840" s="489"/>
      <c r="K840" s="489"/>
      <c r="L840" s="489"/>
      <c r="M840" s="489"/>
      <c r="N840" s="489"/>
      <c r="O840" s="489"/>
      <c r="P840" s="489"/>
      <c r="Q840" s="489"/>
      <c r="R840" s="489"/>
      <c r="S840" s="489"/>
      <c r="T840" s="489"/>
      <c r="U840" s="489"/>
      <c r="V840" s="489"/>
      <c r="W840" s="489"/>
      <c r="X840" s="489"/>
      <c r="Y840" s="489"/>
      <c r="Z840" s="489"/>
      <c r="AA840" s="489"/>
      <c r="AB840" s="489"/>
      <c r="AC840" s="489"/>
      <c r="AD840" s="489"/>
      <c r="AF840" s="38"/>
      <c r="AG840" s="121">
        <v>145</v>
      </c>
      <c r="AH840" s="457" t="s">
        <v>20</v>
      </c>
      <c r="AI840" s="458"/>
      <c r="AJ840" s="459"/>
      <c r="AK840" s="3"/>
      <c r="AL840" s="518" t="s">
        <v>741</v>
      </c>
      <c r="AM840" s="519"/>
      <c r="AN840" s="519"/>
      <c r="AO840" s="519"/>
      <c r="AP840" s="519"/>
      <c r="AQ840" s="520"/>
      <c r="AR840" s="452">
        <f>VLOOKUP(AH840,$CD$6:$CE$11,2,FALSE)</f>
        <v>0</v>
      </c>
    </row>
    <row r="841" spans="1:44" ht="21.75" customHeight="1" x14ac:dyDescent="0.65">
      <c r="A841" s="12" t="str">
        <f t="shared" si="13"/>
        <v/>
      </c>
      <c r="B841" s="36"/>
      <c r="E841" s="35"/>
      <c r="F841" s="36"/>
      <c r="H841" s="77"/>
      <c r="I841" s="77"/>
      <c r="J841" s="77"/>
      <c r="K841" s="77"/>
      <c r="L841" s="77"/>
      <c r="M841" s="77"/>
      <c r="N841" s="77"/>
      <c r="O841" s="77"/>
      <c r="P841" s="77"/>
      <c r="Q841" s="77"/>
      <c r="R841" s="77"/>
      <c r="S841" s="77"/>
      <c r="T841" s="77"/>
      <c r="U841" s="77"/>
      <c r="V841" s="77"/>
      <c r="W841" s="77"/>
      <c r="X841" s="77"/>
      <c r="Y841" s="77"/>
      <c r="Z841" s="77"/>
      <c r="AA841" s="77"/>
      <c r="AB841" s="77"/>
      <c r="AC841" s="77"/>
      <c r="AD841" s="77"/>
      <c r="AF841" s="38"/>
      <c r="AK841" s="3"/>
      <c r="AL841" s="518"/>
      <c r="AM841" s="519"/>
      <c r="AN841" s="519"/>
      <c r="AO841" s="519"/>
      <c r="AP841" s="519"/>
      <c r="AQ841" s="520"/>
      <c r="AR841" s="452"/>
    </row>
    <row r="842" spans="1:44" ht="17.25" customHeight="1" thickBot="1" x14ac:dyDescent="0.7">
      <c r="A842" s="12" t="str">
        <f t="shared" si="13"/>
        <v/>
      </c>
      <c r="B842" s="51"/>
      <c r="C842" s="1"/>
      <c r="D842" s="1"/>
      <c r="E842" s="26"/>
      <c r="F842" s="51"/>
      <c r="G842" s="29"/>
      <c r="H842" s="81"/>
      <c r="I842" s="81"/>
      <c r="J842" s="81"/>
      <c r="K842" s="81"/>
      <c r="L842" s="81"/>
      <c r="M842" s="81"/>
      <c r="N842" s="81"/>
      <c r="O842" s="81"/>
      <c r="P842" s="81"/>
      <c r="Q842" s="81"/>
      <c r="R842" s="81"/>
      <c r="S842" s="81"/>
      <c r="T842" s="81"/>
      <c r="U842" s="81"/>
      <c r="V842" s="81"/>
      <c r="W842" s="81"/>
      <c r="X842" s="81"/>
      <c r="Y842" s="81"/>
      <c r="Z842" s="81"/>
      <c r="AA842" s="81"/>
      <c r="AB842" s="81"/>
      <c r="AC842" s="81"/>
      <c r="AD842" s="81"/>
      <c r="AE842" s="29"/>
      <c r="AF842" s="27"/>
      <c r="AG842" s="124"/>
      <c r="AH842" s="28"/>
      <c r="AI842" s="28"/>
      <c r="AJ842" s="28"/>
      <c r="AK842" s="6"/>
      <c r="AL842" s="67"/>
      <c r="AM842" s="68"/>
      <c r="AN842" s="68"/>
      <c r="AO842" s="68"/>
      <c r="AP842" s="68"/>
      <c r="AQ842" s="69"/>
      <c r="AR842" s="80"/>
    </row>
    <row r="843" spans="1:44" ht="17.25" customHeight="1" x14ac:dyDescent="0.65">
      <c r="A843" s="12" t="str">
        <f t="shared" si="13"/>
        <v/>
      </c>
      <c r="B843" s="36"/>
      <c r="E843" s="35"/>
      <c r="F843" s="36"/>
      <c r="H843" s="77"/>
      <c r="I843" s="77"/>
      <c r="J843" s="77"/>
      <c r="K843" s="77"/>
      <c r="L843" s="77"/>
      <c r="M843" s="77"/>
      <c r="N843" s="77"/>
      <c r="O843" s="77"/>
      <c r="P843" s="77"/>
      <c r="Q843" s="77"/>
      <c r="R843" s="77"/>
      <c r="S843" s="77"/>
      <c r="T843" s="77"/>
      <c r="U843" s="77"/>
      <c r="V843" s="77"/>
      <c r="W843" s="77"/>
      <c r="X843" s="77"/>
      <c r="Y843" s="77"/>
      <c r="Z843" s="77"/>
      <c r="AA843" s="77"/>
      <c r="AB843" s="77"/>
      <c r="AC843" s="77"/>
      <c r="AD843" s="77"/>
      <c r="AF843" s="38"/>
      <c r="AK843" s="3"/>
      <c r="AL843" s="39"/>
      <c r="AQ843" s="40"/>
      <c r="AR843" s="41"/>
    </row>
    <row r="844" spans="1:44" ht="27.75" customHeight="1" x14ac:dyDescent="0.65">
      <c r="A844" s="12">
        <f t="shared" si="13"/>
        <v>146</v>
      </c>
      <c r="B844" s="516" t="s">
        <v>743</v>
      </c>
      <c r="C844" s="500"/>
      <c r="D844" s="500"/>
      <c r="E844" s="517"/>
      <c r="F844" s="492" t="s">
        <v>38</v>
      </c>
      <c r="G844" s="493"/>
      <c r="H844" s="456" t="s">
        <v>744</v>
      </c>
      <c r="I844" s="456"/>
      <c r="J844" s="456"/>
      <c r="K844" s="456"/>
      <c r="L844" s="456"/>
      <c r="M844" s="456"/>
      <c r="N844" s="456"/>
      <c r="O844" s="456"/>
      <c r="P844" s="456"/>
      <c r="Q844" s="456"/>
      <c r="R844" s="456"/>
      <c r="S844" s="456"/>
      <c r="T844" s="456"/>
      <c r="U844" s="456"/>
      <c r="V844" s="456"/>
      <c r="W844" s="456"/>
      <c r="X844" s="456"/>
      <c r="Y844" s="456"/>
      <c r="Z844" s="456"/>
      <c r="AA844" s="456"/>
      <c r="AB844" s="456"/>
      <c r="AC844" s="456"/>
      <c r="AD844" s="456"/>
      <c r="AF844" s="38"/>
      <c r="AG844" s="121">
        <v>146</v>
      </c>
      <c r="AH844" s="457" t="s">
        <v>20</v>
      </c>
      <c r="AI844" s="458"/>
      <c r="AJ844" s="459"/>
      <c r="AK844" s="3"/>
      <c r="AL844" s="518" t="s">
        <v>745</v>
      </c>
      <c r="AM844" s="519"/>
      <c r="AN844" s="519"/>
      <c r="AO844" s="519"/>
      <c r="AP844" s="519"/>
      <c r="AQ844" s="520"/>
      <c r="AR844" s="452">
        <f>VLOOKUP(AH844,$CD$6:$CE$11,2,FALSE)</f>
        <v>0</v>
      </c>
    </row>
    <row r="845" spans="1:44" ht="27.75" customHeight="1" x14ac:dyDescent="0.65">
      <c r="A845" s="12" t="str">
        <f t="shared" si="13"/>
        <v/>
      </c>
      <c r="B845" s="516"/>
      <c r="C845" s="500"/>
      <c r="D845" s="500"/>
      <c r="E845" s="517"/>
      <c r="F845" s="36"/>
      <c r="H845" s="456"/>
      <c r="I845" s="456"/>
      <c r="J845" s="456"/>
      <c r="K845" s="456"/>
      <c r="L845" s="456"/>
      <c r="M845" s="456"/>
      <c r="N845" s="456"/>
      <c r="O845" s="456"/>
      <c r="P845" s="456"/>
      <c r="Q845" s="456"/>
      <c r="R845" s="456"/>
      <c r="S845" s="456"/>
      <c r="T845" s="456"/>
      <c r="U845" s="456"/>
      <c r="V845" s="456"/>
      <c r="W845" s="456"/>
      <c r="X845" s="456"/>
      <c r="Y845" s="456"/>
      <c r="Z845" s="456"/>
      <c r="AA845" s="456"/>
      <c r="AB845" s="456"/>
      <c r="AC845" s="456"/>
      <c r="AD845" s="456"/>
      <c r="AF845" s="38"/>
      <c r="AK845" s="3"/>
      <c r="AL845" s="518"/>
      <c r="AM845" s="519"/>
      <c r="AN845" s="519"/>
      <c r="AO845" s="519"/>
      <c r="AP845" s="519"/>
      <c r="AQ845" s="520"/>
      <c r="AR845" s="452"/>
    </row>
    <row r="846" spans="1:44" ht="17.25" customHeight="1" x14ac:dyDescent="0.65">
      <c r="A846" s="12" t="str">
        <f t="shared" si="13"/>
        <v/>
      </c>
      <c r="B846" s="36"/>
      <c r="E846" s="35"/>
      <c r="F846" s="36"/>
      <c r="H846" s="77"/>
      <c r="I846" s="77"/>
      <c r="J846" s="77"/>
      <c r="K846" s="77"/>
      <c r="L846" s="77"/>
      <c r="M846" s="77"/>
      <c r="N846" s="77"/>
      <c r="O846" s="77"/>
      <c r="P846" s="77"/>
      <c r="Q846" s="77"/>
      <c r="R846" s="77"/>
      <c r="S846" s="77"/>
      <c r="T846" s="77"/>
      <c r="U846" s="77"/>
      <c r="V846" s="77"/>
      <c r="W846" s="77"/>
      <c r="X846" s="77"/>
      <c r="Y846" s="77"/>
      <c r="Z846" s="77"/>
      <c r="AA846" s="77"/>
      <c r="AB846" s="77"/>
      <c r="AC846" s="77"/>
      <c r="AD846" s="77"/>
      <c r="AF846" s="38"/>
      <c r="AK846" s="3"/>
      <c r="AL846" s="39"/>
      <c r="AQ846" s="40"/>
      <c r="AR846" s="41"/>
    </row>
    <row r="847" spans="1:44" ht="27.75" customHeight="1" x14ac:dyDescent="0.65">
      <c r="A847" s="12">
        <f t="shared" si="13"/>
        <v>147</v>
      </c>
      <c r="B847" s="36"/>
      <c r="E847" s="35"/>
      <c r="F847" s="492" t="s">
        <v>85</v>
      </c>
      <c r="G847" s="493"/>
      <c r="H847" s="456" t="s">
        <v>746</v>
      </c>
      <c r="I847" s="456"/>
      <c r="J847" s="456"/>
      <c r="K847" s="456"/>
      <c r="L847" s="456"/>
      <c r="M847" s="456"/>
      <c r="N847" s="456"/>
      <c r="O847" s="456"/>
      <c r="P847" s="456"/>
      <c r="Q847" s="456"/>
      <c r="R847" s="456"/>
      <c r="S847" s="456"/>
      <c r="T847" s="456"/>
      <c r="U847" s="456"/>
      <c r="V847" s="456"/>
      <c r="W847" s="456"/>
      <c r="X847" s="456"/>
      <c r="Y847" s="456"/>
      <c r="Z847" s="456"/>
      <c r="AA847" s="456"/>
      <c r="AB847" s="456"/>
      <c r="AC847" s="456"/>
      <c r="AD847" s="456"/>
      <c r="AF847" s="38"/>
      <c r="AG847" s="121">
        <v>147</v>
      </c>
      <c r="AH847" s="457" t="s">
        <v>20</v>
      </c>
      <c r="AI847" s="458"/>
      <c r="AJ847" s="459"/>
      <c r="AK847" s="3"/>
      <c r="AL847" s="518" t="s">
        <v>747</v>
      </c>
      <c r="AM847" s="519"/>
      <c r="AN847" s="519"/>
      <c r="AO847" s="519"/>
      <c r="AP847" s="519"/>
      <c r="AQ847" s="520"/>
      <c r="AR847" s="452">
        <f>VLOOKUP(AH847,$CD$6:$CE$11,2,FALSE)</f>
        <v>0</v>
      </c>
    </row>
    <row r="848" spans="1:44" ht="27.75" customHeight="1" x14ac:dyDescent="0.65">
      <c r="A848" s="12" t="str">
        <f t="shared" si="13"/>
        <v/>
      </c>
      <c r="B848" s="36"/>
      <c r="E848" s="35"/>
      <c r="F848" s="36"/>
      <c r="H848" s="456"/>
      <c r="I848" s="456"/>
      <c r="J848" s="456"/>
      <c r="K848" s="456"/>
      <c r="L848" s="456"/>
      <c r="M848" s="456"/>
      <c r="N848" s="456"/>
      <c r="O848" s="456"/>
      <c r="P848" s="456"/>
      <c r="Q848" s="456"/>
      <c r="R848" s="456"/>
      <c r="S848" s="456"/>
      <c r="T848" s="456"/>
      <c r="U848" s="456"/>
      <c r="V848" s="456"/>
      <c r="W848" s="456"/>
      <c r="X848" s="456"/>
      <c r="Y848" s="456"/>
      <c r="Z848" s="456"/>
      <c r="AA848" s="456"/>
      <c r="AB848" s="456"/>
      <c r="AC848" s="456"/>
      <c r="AD848" s="456"/>
      <c r="AF848" s="38"/>
      <c r="AK848" s="3"/>
      <c r="AL848" s="518"/>
      <c r="AM848" s="519"/>
      <c r="AN848" s="519"/>
      <c r="AO848" s="519"/>
      <c r="AP848" s="519"/>
      <c r="AQ848" s="520"/>
      <c r="AR848" s="452"/>
    </row>
    <row r="849" spans="1:44" ht="27.75" customHeight="1" x14ac:dyDescent="0.65">
      <c r="B849" s="36"/>
      <c r="E849" s="35"/>
      <c r="F849" s="36"/>
      <c r="H849" s="158"/>
      <c r="I849" s="158"/>
      <c r="J849" s="158"/>
      <c r="K849" s="158"/>
      <c r="L849" s="158"/>
      <c r="M849" s="158"/>
      <c r="N849" s="158"/>
      <c r="O849" s="158"/>
      <c r="P849" s="158"/>
      <c r="Q849" s="158"/>
      <c r="R849" s="158"/>
      <c r="S849" s="158"/>
      <c r="T849" s="158"/>
      <c r="U849" s="158"/>
      <c r="V849" s="158"/>
      <c r="W849" s="158"/>
      <c r="X849" s="158"/>
      <c r="Y849" s="158"/>
      <c r="Z849" s="158"/>
      <c r="AA849" s="158"/>
      <c r="AB849" s="158"/>
      <c r="AC849" s="158"/>
      <c r="AD849" s="158"/>
      <c r="AF849" s="38"/>
      <c r="AK849" s="3"/>
      <c r="AL849" s="57"/>
      <c r="AM849" s="58"/>
      <c r="AN849" s="58"/>
      <c r="AO849" s="58"/>
      <c r="AP849" s="58"/>
      <c r="AQ849" s="59"/>
      <c r="AR849" s="98"/>
    </row>
    <row r="850" spans="1:44" ht="27.75" customHeight="1" x14ac:dyDescent="0.65">
      <c r="B850" s="36"/>
      <c r="E850" s="35"/>
      <c r="F850" s="36"/>
      <c r="G850" s="255" t="s">
        <v>69</v>
      </c>
      <c r="H850" s="504" t="s">
        <v>995</v>
      </c>
      <c r="I850" s="504"/>
      <c r="J850" s="504"/>
      <c r="K850" s="504"/>
      <c r="L850" s="504"/>
      <c r="M850" s="504"/>
      <c r="N850" s="504"/>
      <c r="O850" s="504"/>
      <c r="P850" s="504"/>
      <c r="Q850" s="504"/>
      <c r="R850" s="504"/>
      <c r="S850" s="504"/>
      <c r="T850" s="504"/>
      <c r="U850" s="504"/>
      <c r="V850" s="504"/>
      <c r="W850" s="504"/>
      <c r="X850" s="504"/>
      <c r="Y850" s="504"/>
      <c r="Z850" s="504"/>
      <c r="AA850" s="504"/>
      <c r="AB850" s="504"/>
      <c r="AC850" s="504"/>
      <c r="AD850" s="504"/>
      <c r="AF850" s="38"/>
      <c r="AK850" s="3"/>
      <c r="AL850" s="57"/>
      <c r="AM850" s="58"/>
      <c r="AN850" s="58"/>
      <c r="AO850" s="58"/>
      <c r="AP850" s="58"/>
      <c r="AQ850" s="59"/>
      <c r="AR850" s="98"/>
    </row>
    <row r="851" spans="1:44" ht="27.75" customHeight="1" x14ac:dyDescent="0.65">
      <c r="B851" s="36"/>
      <c r="E851" s="35"/>
      <c r="F851" s="36"/>
      <c r="H851" s="504"/>
      <c r="I851" s="504"/>
      <c r="J851" s="504"/>
      <c r="K851" s="504"/>
      <c r="L851" s="504"/>
      <c r="M851" s="504"/>
      <c r="N851" s="504"/>
      <c r="O851" s="504"/>
      <c r="P851" s="504"/>
      <c r="Q851" s="504"/>
      <c r="R851" s="504"/>
      <c r="S851" s="504"/>
      <c r="T851" s="504"/>
      <c r="U851" s="504"/>
      <c r="V851" s="504"/>
      <c r="W851" s="504"/>
      <c r="X851" s="504"/>
      <c r="Y851" s="504"/>
      <c r="Z851" s="504"/>
      <c r="AA851" s="504"/>
      <c r="AB851" s="504"/>
      <c r="AC851" s="504"/>
      <c r="AD851" s="504"/>
      <c r="AF851" s="38"/>
      <c r="AK851" s="3"/>
      <c r="AL851" s="57"/>
      <c r="AM851" s="58"/>
      <c r="AN851" s="58"/>
      <c r="AO851" s="58"/>
      <c r="AP851" s="58"/>
      <c r="AQ851" s="59"/>
      <c r="AR851" s="98"/>
    </row>
    <row r="852" spans="1:44" ht="27.75" customHeight="1" x14ac:dyDescent="0.65">
      <c r="B852" s="36"/>
      <c r="E852" s="35"/>
      <c r="F852" s="36"/>
      <c r="H852" s="504"/>
      <c r="I852" s="504"/>
      <c r="J852" s="504"/>
      <c r="K852" s="504"/>
      <c r="L852" s="504"/>
      <c r="M852" s="504"/>
      <c r="N852" s="504"/>
      <c r="O852" s="504"/>
      <c r="P852" s="504"/>
      <c r="Q852" s="504"/>
      <c r="R852" s="504"/>
      <c r="S852" s="504"/>
      <c r="T852" s="504"/>
      <c r="U852" s="504"/>
      <c r="V852" s="504"/>
      <c r="W852" s="504"/>
      <c r="X852" s="504"/>
      <c r="Y852" s="504"/>
      <c r="Z852" s="504"/>
      <c r="AA852" s="504"/>
      <c r="AB852" s="504"/>
      <c r="AC852" s="504"/>
      <c r="AD852" s="504"/>
      <c r="AF852" s="38"/>
      <c r="AK852" s="3"/>
      <c r="AL852" s="57"/>
      <c r="AM852" s="58"/>
      <c r="AN852" s="58"/>
      <c r="AO852" s="58"/>
      <c r="AP852" s="58"/>
      <c r="AQ852" s="59"/>
      <c r="AR852" s="98"/>
    </row>
    <row r="853" spans="1:44" ht="27.75" customHeight="1" x14ac:dyDescent="0.65">
      <c r="B853" s="36"/>
      <c r="E853" s="35"/>
      <c r="F853" s="36"/>
      <c r="H853" s="504"/>
      <c r="I853" s="504"/>
      <c r="J853" s="504"/>
      <c r="K853" s="504"/>
      <c r="L853" s="504"/>
      <c r="M853" s="504"/>
      <c r="N853" s="504"/>
      <c r="O853" s="504"/>
      <c r="P853" s="504"/>
      <c r="Q853" s="504"/>
      <c r="R853" s="504"/>
      <c r="S853" s="504"/>
      <c r="T853" s="504"/>
      <c r="U853" s="504"/>
      <c r="V853" s="504"/>
      <c r="W853" s="504"/>
      <c r="X853" s="504"/>
      <c r="Y853" s="504"/>
      <c r="Z853" s="504"/>
      <c r="AA853" s="504"/>
      <c r="AB853" s="504"/>
      <c r="AC853" s="504"/>
      <c r="AD853" s="504"/>
      <c r="AF853" s="38"/>
      <c r="AK853" s="3"/>
      <c r="AL853" s="57"/>
      <c r="AM853" s="58"/>
      <c r="AN853" s="58"/>
      <c r="AO853" s="58"/>
      <c r="AP853" s="58"/>
      <c r="AQ853" s="59"/>
      <c r="AR853" s="98"/>
    </row>
    <row r="854" spans="1:44" ht="17.25" customHeight="1" thickBot="1" x14ac:dyDescent="0.7">
      <c r="A854" s="12" t="str">
        <f t="shared" si="13"/>
        <v/>
      </c>
      <c r="B854" s="51"/>
      <c r="C854" s="1"/>
      <c r="D854" s="1"/>
      <c r="E854" s="26"/>
      <c r="F854" s="51"/>
      <c r="G854" s="29"/>
      <c r="H854" s="159"/>
      <c r="I854" s="159"/>
      <c r="J854" s="159"/>
      <c r="K854" s="159"/>
      <c r="L854" s="159"/>
      <c r="M854" s="159"/>
      <c r="N854" s="159"/>
      <c r="O854" s="159"/>
      <c r="P854" s="159"/>
      <c r="Q854" s="159"/>
      <c r="R854" s="159"/>
      <c r="S854" s="159"/>
      <c r="T854" s="159"/>
      <c r="U854" s="159"/>
      <c r="V854" s="159"/>
      <c r="W854" s="159"/>
      <c r="X854" s="159"/>
      <c r="Y854" s="159"/>
      <c r="Z854" s="159"/>
      <c r="AA854" s="159"/>
      <c r="AB854" s="159"/>
      <c r="AC854" s="159"/>
      <c r="AD854" s="159"/>
      <c r="AE854" s="29"/>
      <c r="AF854" s="27"/>
      <c r="AG854" s="124"/>
      <c r="AH854" s="28"/>
      <c r="AI854" s="28"/>
      <c r="AJ854" s="28"/>
      <c r="AK854" s="6"/>
      <c r="AL854" s="82"/>
      <c r="AM854" s="83"/>
      <c r="AN854" s="83"/>
      <c r="AO854" s="83"/>
      <c r="AP854" s="83"/>
      <c r="AQ854" s="84"/>
      <c r="AR854" s="80"/>
    </row>
    <row r="855" spans="1:44" ht="17.25" customHeight="1" x14ac:dyDescent="0.65">
      <c r="A855" s="12" t="str">
        <f t="shared" si="13"/>
        <v/>
      </c>
      <c r="B855" s="36"/>
      <c r="E855" s="35"/>
      <c r="F855" s="36"/>
      <c r="H855" s="158"/>
      <c r="I855" s="158"/>
      <c r="J855" s="158"/>
      <c r="K855" s="158"/>
      <c r="L855" s="158"/>
      <c r="M855" s="158"/>
      <c r="N855" s="158"/>
      <c r="O855" s="158"/>
      <c r="P855" s="158"/>
      <c r="Q855" s="158"/>
      <c r="R855" s="158"/>
      <c r="S855" s="158"/>
      <c r="T855" s="158"/>
      <c r="U855" s="158"/>
      <c r="V855" s="158"/>
      <c r="W855" s="158"/>
      <c r="X855" s="158"/>
      <c r="Y855" s="158"/>
      <c r="Z855" s="158"/>
      <c r="AA855" s="158"/>
      <c r="AB855" s="158"/>
      <c r="AC855" s="158"/>
      <c r="AD855" s="158"/>
      <c r="AF855" s="38"/>
      <c r="AK855" s="3"/>
      <c r="AL855" s="57"/>
      <c r="AM855" s="58"/>
      <c r="AN855" s="58"/>
      <c r="AO855" s="58"/>
      <c r="AP855" s="58"/>
      <c r="AQ855" s="59"/>
      <c r="AR855" s="41"/>
    </row>
    <row r="856" spans="1:44" ht="27.75" customHeight="1" x14ac:dyDescent="0.65">
      <c r="A856" s="12">
        <f t="shared" si="13"/>
        <v>148</v>
      </c>
      <c r="B856" s="516" t="s">
        <v>748</v>
      </c>
      <c r="C856" s="500"/>
      <c r="D856" s="500"/>
      <c r="E856" s="517"/>
      <c r="F856" s="492" t="s">
        <v>38</v>
      </c>
      <c r="G856" s="493"/>
      <c r="H856" s="456" t="s">
        <v>749</v>
      </c>
      <c r="I856" s="456"/>
      <c r="J856" s="456"/>
      <c r="K856" s="456"/>
      <c r="L856" s="456"/>
      <c r="M856" s="456"/>
      <c r="N856" s="456"/>
      <c r="O856" s="456"/>
      <c r="P856" s="456"/>
      <c r="Q856" s="456"/>
      <c r="R856" s="456"/>
      <c r="S856" s="456"/>
      <c r="T856" s="456"/>
      <c r="U856" s="456"/>
      <c r="V856" s="456"/>
      <c r="W856" s="456"/>
      <c r="X856" s="456"/>
      <c r="Y856" s="456"/>
      <c r="Z856" s="456"/>
      <c r="AA856" s="456"/>
      <c r="AB856" s="456"/>
      <c r="AC856" s="456"/>
      <c r="AD856" s="456"/>
      <c r="AF856" s="38"/>
      <c r="AG856" s="121">
        <v>148</v>
      </c>
      <c r="AH856" s="457" t="s">
        <v>20</v>
      </c>
      <c r="AI856" s="458"/>
      <c r="AJ856" s="459"/>
      <c r="AK856" s="3"/>
      <c r="AL856" s="518" t="s">
        <v>750</v>
      </c>
      <c r="AM856" s="519"/>
      <c r="AN856" s="519"/>
      <c r="AO856" s="519"/>
      <c r="AP856" s="519"/>
      <c r="AQ856" s="520"/>
      <c r="AR856" s="452">
        <f>VLOOKUP(AH856,$CD$6:$CE$11,2,FALSE)</f>
        <v>0</v>
      </c>
    </row>
    <row r="857" spans="1:44" ht="27.75" customHeight="1" x14ac:dyDescent="0.65">
      <c r="A857" s="12" t="str">
        <f t="shared" si="13"/>
        <v/>
      </c>
      <c r="B857" s="516"/>
      <c r="C857" s="500"/>
      <c r="D857" s="500"/>
      <c r="E857" s="517"/>
      <c r="F857" s="36"/>
      <c r="H857" s="456"/>
      <c r="I857" s="456"/>
      <c r="J857" s="456"/>
      <c r="K857" s="456"/>
      <c r="L857" s="456"/>
      <c r="M857" s="456"/>
      <c r="N857" s="456"/>
      <c r="O857" s="456"/>
      <c r="P857" s="456"/>
      <c r="Q857" s="456"/>
      <c r="R857" s="456"/>
      <c r="S857" s="456"/>
      <c r="T857" s="456"/>
      <c r="U857" s="456"/>
      <c r="V857" s="456"/>
      <c r="W857" s="456"/>
      <c r="X857" s="456"/>
      <c r="Y857" s="456"/>
      <c r="Z857" s="456"/>
      <c r="AA857" s="456"/>
      <c r="AB857" s="456"/>
      <c r="AC857" s="456"/>
      <c r="AD857" s="456"/>
      <c r="AF857" s="38"/>
      <c r="AK857" s="3"/>
      <c r="AL857" s="518"/>
      <c r="AM857" s="519"/>
      <c r="AN857" s="519"/>
      <c r="AO857" s="519"/>
      <c r="AP857" s="519"/>
      <c r="AQ857" s="520"/>
      <c r="AR857" s="452"/>
    </row>
    <row r="858" spans="1:44" ht="27.75" customHeight="1" x14ac:dyDescent="0.65">
      <c r="A858" s="12" t="str">
        <f t="shared" si="13"/>
        <v/>
      </c>
      <c r="B858" s="516"/>
      <c r="C858" s="500"/>
      <c r="D858" s="500"/>
      <c r="E858" s="517"/>
      <c r="F858" s="36"/>
      <c r="H858" s="158"/>
      <c r="I858" s="158"/>
      <c r="J858" s="158"/>
      <c r="K858" s="158"/>
      <c r="L858" s="158"/>
      <c r="M858" s="158"/>
      <c r="N858" s="158"/>
      <c r="O858" s="158"/>
      <c r="P858" s="158"/>
      <c r="Q858" s="158"/>
      <c r="R858" s="158"/>
      <c r="S858" s="158"/>
      <c r="T858" s="158"/>
      <c r="U858" s="158"/>
      <c r="V858" s="158"/>
      <c r="W858" s="158"/>
      <c r="X858" s="158"/>
      <c r="Y858" s="158"/>
      <c r="Z858" s="158"/>
      <c r="AA858" s="158"/>
      <c r="AB858" s="158"/>
      <c r="AC858" s="158"/>
      <c r="AD858" s="158"/>
      <c r="AF858" s="38"/>
      <c r="AK858" s="3"/>
      <c r="AL858" s="57"/>
      <c r="AM858" s="58"/>
      <c r="AN858" s="58"/>
      <c r="AO858" s="58"/>
      <c r="AP858" s="58"/>
      <c r="AQ858" s="59"/>
      <c r="AR858" s="41"/>
    </row>
    <row r="859" spans="1:44" ht="27.75" customHeight="1" x14ac:dyDescent="0.65">
      <c r="A859" s="12">
        <f t="shared" si="13"/>
        <v>149</v>
      </c>
      <c r="B859" s="36"/>
      <c r="E859" s="35"/>
      <c r="F859" s="492" t="s">
        <v>85</v>
      </c>
      <c r="G859" s="493"/>
      <c r="H859" s="456" t="s">
        <v>751</v>
      </c>
      <c r="I859" s="456"/>
      <c r="J859" s="456"/>
      <c r="K859" s="456"/>
      <c r="L859" s="456"/>
      <c r="M859" s="456"/>
      <c r="N859" s="456"/>
      <c r="O859" s="456"/>
      <c r="P859" s="456"/>
      <c r="Q859" s="456"/>
      <c r="R859" s="456"/>
      <c r="S859" s="456"/>
      <c r="T859" s="456"/>
      <c r="U859" s="456"/>
      <c r="V859" s="456"/>
      <c r="W859" s="456"/>
      <c r="X859" s="456"/>
      <c r="Y859" s="456"/>
      <c r="Z859" s="456"/>
      <c r="AA859" s="456"/>
      <c r="AB859" s="456"/>
      <c r="AC859" s="456"/>
      <c r="AD859" s="456"/>
      <c r="AF859" s="38"/>
      <c r="AG859" s="121">
        <v>149</v>
      </c>
      <c r="AH859" s="457" t="s">
        <v>20</v>
      </c>
      <c r="AI859" s="458"/>
      <c r="AJ859" s="459"/>
      <c r="AK859" s="3"/>
      <c r="AL859" s="460" t="s">
        <v>752</v>
      </c>
      <c r="AM859" s="461"/>
      <c r="AN859" s="461"/>
      <c r="AO859" s="461"/>
      <c r="AP859" s="461"/>
      <c r="AQ859" s="462"/>
      <c r="AR859" s="452">
        <f>VLOOKUP(AH859,$CD$6:$CE$11,2,FALSE)</f>
        <v>0</v>
      </c>
    </row>
    <row r="860" spans="1:44" ht="27.75" customHeight="1" x14ac:dyDescent="0.65">
      <c r="A860" s="12" t="str">
        <f t="shared" si="13"/>
        <v/>
      </c>
      <c r="B860" s="36"/>
      <c r="E860" s="35"/>
      <c r="F860" s="36"/>
      <c r="H860" s="456"/>
      <c r="I860" s="456"/>
      <c r="J860" s="456"/>
      <c r="K860" s="456"/>
      <c r="L860" s="456"/>
      <c r="M860" s="456"/>
      <c r="N860" s="456"/>
      <c r="O860" s="456"/>
      <c r="P860" s="456"/>
      <c r="Q860" s="456"/>
      <c r="R860" s="456"/>
      <c r="S860" s="456"/>
      <c r="T860" s="456"/>
      <c r="U860" s="456"/>
      <c r="V860" s="456"/>
      <c r="W860" s="456"/>
      <c r="X860" s="456"/>
      <c r="Y860" s="456"/>
      <c r="Z860" s="456"/>
      <c r="AA860" s="456"/>
      <c r="AB860" s="456"/>
      <c r="AC860" s="456"/>
      <c r="AD860" s="456"/>
      <c r="AF860" s="38"/>
      <c r="AK860" s="3"/>
      <c r="AL860" s="460"/>
      <c r="AM860" s="461"/>
      <c r="AN860" s="461"/>
      <c r="AO860" s="461"/>
      <c r="AP860" s="461"/>
      <c r="AQ860" s="462"/>
      <c r="AR860" s="452"/>
    </row>
    <row r="861" spans="1:44" ht="27.75" customHeight="1" x14ac:dyDescent="0.65">
      <c r="A861" s="12" t="str">
        <f t="shared" si="13"/>
        <v/>
      </c>
      <c r="B861" s="36"/>
      <c r="E861" s="35"/>
      <c r="F861" s="36"/>
      <c r="H861" s="456"/>
      <c r="I861" s="456"/>
      <c r="J861" s="456"/>
      <c r="K861" s="456"/>
      <c r="L861" s="456"/>
      <c r="M861" s="456"/>
      <c r="N861" s="456"/>
      <c r="O861" s="456"/>
      <c r="P861" s="456"/>
      <c r="Q861" s="456"/>
      <c r="R861" s="456"/>
      <c r="S861" s="456"/>
      <c r="T861" s="456"/>
      <c r="U861" s="456"/>
      <c r="V861" s="456"/>
      <c r="W861" s="456"/>
      <c r="X861" s="456"/>
      <c r="Y861" s="456"/>
      <c r="Z861" s="456"/>
      <c r="AA861" s="456"/>
      <c r="AB861" s="456"/>
      <c r="AC861" s="456"/>
      <c r="AD861" s="456"/>
      <c r="AF861" s="38"/>
      <c r="AK861" s="3"/>
      <c r="AL861" s="460"/>
      <c r="AM861" s="461"/>
      <c r="AN861" s="461"/>
      <c r="AO861" s="461"/>
      <c r="AP861" s="461"/>
      <c r="AQ861" s="462"/>
      <c r="AR861" s="41"/>
    </row>
    <row r="862" spans="1:44" ht="17.25" customHeight="1" x14ac:dyDescent="0.65">
      <c r="A862" s="12" t="str">
        <f t="shared" si="13"/>
        <v/>
      </c>
      <c r="B862" s="36"/>
      <c r="E862" s="35"/>
      <c r="F862" s="36"/>
      <c r="H862" s="158"/>
      <c r="I862" s="158"/>
      <c r="J862" s="158"/>
      <c r="K862" s="158"/>
      <c r="L862" s="158"/>
      <c r="M862" s="158"/>
      <c r="N862" s="158"/>
      <c r="O862" s="158"/>
      <c r="P862" s="158"/>
      <c r="Q862" s="158"/>
      <c r="R862" s="158"/>
      <c r="S862" s="158"/>
      <c r="T862" s="158"/>
      <c r="U862" s="158"/>
      <c r="V862" s="158"/>
      <c r="W862" s="158"/>
      <c r="X862" s="158"/>
      <c r="Y862" s="158"/>
      <c r="Z862" s="158"/>
      <c r="AA862" s="158"/>
      <c r="AB862" s="158"/>
      <c r="AC862" s="158"/>
      <c r="AD862" s="158"/>
      <c r="AF862" s="38"/>
      <c r="AK862" s="3"/>
      <c r="AL862" s="292"/>
      <c r="AM862" s="293"/>
      <c r="AN862" s="293"/>
      <c r="AO862" s="293"/>
      <c r="AP862" s="293"/>
      <c r="AQ862" s="294"/>
      <c r="AR862" s="41"/>
    </row>
    <row r="863" spans="1:44" ht="27.75" customHeight="1" x14ac:dyDescent="0.65">
      <c r="A863" s="12">
        <f t="shared" si="13"/>
        <v>150</v>
      </c>
      <c r="B863" s="36"/>
      <c r="E863" s="35"/>
      <c r="F863" s="36"/>
      <c r="H863" s="456" t="s">
        <v>753</v>
      </c>
      <c r="I863" s="456"/>
      <c r="J863" s="456"/>
      <c r="K863" s="456"/>
      <c r="L863" s="456"/>
      <c r="M863" s="456"/>
      <c r="N863" s="456"/>
      <c r="O863" s="456"/>
      <c r="P863" s="456"/>
      <c r="Q863" s="456"/>
      <c r="R863" s="456"/>
      <c r="S863" s="456"/>
      <c r="T863" s="456"/>
      <c r="U863" s="456"/>
      <c r="V863" s="456"/>
      <c r="W863" s="456"/>
      <c r="X863" s="456"/>
      <c r="Y863" s="456"/>
      <c r="Z863" s="456"/>
      <c r="AA863" s="456"/>
      <c r="AB863" s="456"/>
      <c r="AC863" s="456"/>
      <c r="AD863" s="456"/>
      <c r="AF863" s="38"/>
      <c r="AG863" s="121">
        <v>150</v>
      </c>
      <c r="AH863" s="457" t="s">
        <v>20</v>
      </c>
      <c r="AI863" s="458"/>
      <c r="AJ863" s="459"/>
      <c r="AK863" s="3"/>
      <c r="AL863" s="345"/>
      <c r="AM863" s="346"/>
      <c r="AN863" s="346"/>
      <c r="AO863" s="346"/>
      <c r="AP863" s="346"/>
      <c r="AQ863" s="347"/>
      <c r="AR863" s="452">
        <f>VLOOKUP(AH863,$CD$6:$CE$11,2,FALSE)</f>
        <v>0</v>
      </c>
    </row>
    <row r="864" spans="1:44" ht="27.75" customHeight="1" x14ac:dyDescent="0.65">
      <c r="A864" s="12" t="str">
        <f t="shared" si="13"/>
        <v/>
      </c>
      <c r="B864" s="36"/>
      <c r="E864" s="35"/>
      <c r="F864" s="36"/>
      <c r="H864" s="456"/>
      <c r="I864" s="456"/>
      <c r="J864" s="456"/>
      <c r="K864" s="456"/>
      <c r="L864" s="456"/>
      <c r="M864" s="456"/>
      <c r="N864" s="456"/>
      <c r="O864" s="456"/>
      <c r="P864" s="456"/>
      <c r="Q864" s="456"/>
      <c r="R864" s="456"/>
      <c r="S864" s="456"/>
      <c r="T864" s="456"/>
      <c r="U864" s="456"/>
      <c r="V864" s="456"/>
      <c r="W864" s="456"/>
      <c r="X864" s="456"/>
      <c r="Y864" s="456"/>
      <c r="Z864" s="456"/>
      <c r="AA864" s="456"/>
      <c r="AB864" s="456"/>
      <c r="AC864" s="456"/>
      <c r="AD864" s="456"/>
      <c r="AF864" s="38"/>
      <c r="AK864" s="3"/>
      <c r="AL864" s="345"/>
      <c r="AM864" s="346"/>
      <c r="AN864" s="346"/>
      <c r="AO864" s="346"/>
      <c r="AP864" s="346"/>
      <c r="AQ864" s="347"/>
      <c r="AR864" s="452"/>
    </row>
    <row r="865" spans="1:44" ht="17.25" customHeight="1" x14ac:dyDescent="0.65">
      <c r="A865" s="12" t="str">
        <f t="shared" si="13"/>
        <v/>
      </c>
      <c r="B865" s="36"/>
      <c r="E865" s="35"/>
      <c r="F865" s="36"/>
      <c r="H865" s="158"/>
      <c r="I865" s="158"/>
      <c r="J865" s="158"/>
      <c r="K865" s="158"/>
      <c r="L865" s="158"/>
      <c r="M865" s="158"/>
      <c r="N865" s="158"/>
      <c r="O865" s="158"/>
      <c r="P865" s="158"/>
      <c r="Q865" s="158"/>
      <c r="R865" s="158"/>
      <c r="S865" s="158"/>
      <c r="T865" s="158"/>
      <c r="U865" s="158"/>
      <c r="V865" s="158"/>
      <c r="W865" s="158"/>
      <c r="X865" s="158"/>
      <c r="Y865" s="158"/>
      <c r="Z865" s="158"/>
      <c r="AA865" s="158"/>
      <c r="AB865" s="158"/>
      <c r="AC865" s="158"/>
      <c r="AD865" s="158"/>
      <c r="AF865" s="38"/>
      <c r="AK865" s="3"/>
      <c r="AL865" s="292"/>
      <c r="AM865" s="293"/>
      <c r="AN865" s="293"/>
      <c r="AO865" s="293"/>
      <c r="AP865" s="293"/>
      <c r="AQ865" s="294"/>
      <c r="AR865" s="41"/>
    </row>
    <row r="866" spans="1:44" ht="27.75" customHeight="1" x14ac:dyDescent="0.65">
      <c r="A866" s="12">
        <f t="shared" si="13"/>
        <v>151</v>
      </c>
      <c r="B866" s="36"/>
      <c r="E866" s="35"/>
      <c r="F866" s="492" t="s">
        <v>213</v>
      </c>
      <c r="G866" s="493"/>
      <c r="H866" s="456" t="s">
        <v>754</v>
      </c>
      <c r="I866" s="456"/>
      <c r="J866" s="456"/>
      <c r="K866" s="456"/>
      <c r="L866" s="456"/>
      <c r="M866" s="456"/>
      <c r="N866" s="456"/>
      <c r="O866" s="456"/>
      <c r="P866" s="456"/>
      <c r="Q866" s="456"/>
      <c r="R866" s="456"/>
      <c r="S866" s="456"/>
      <c r="T866" s="456"/>
      <c r="U866" s="456"/>
      <c r="V866" s="456"/>
      <c r="W866" s="456"/>
      <c r="X866" s="456"/>
      <c r="Y866" s="456"/>
      <c r="Z866" s="456"/>
      <c r="AA866" s="456"/>
      <c r="AB866" s="456"/>
      <c r="AC866" s="456"/>
      <c r="AD866" s="456"/>
      <c r="AF866" s="38"/>
      <c r="AG866" s="121">
        <v>151</v>
      </c>
      <c r="AH866" s="457" t="s">
        <v>20</v>
      </c>
      <c r="AI866" s="458"/>
      <c r="AJ866" s="459"/>
      <c r="AK866" s="3"/>
      <c r="AL866" s="460" t="s">
        <v>755</v>
      </c>
      <c r="AM866" s="461"/>
      <c r="AN866" s="461"/>
      <c r="AO866" s="461"/>
      <c r="AP866" s="461"/>
      <c r="AQ866" s="462"/>
      <c r="AR866" s="452">
        <f>VLOOKUP(AH866,$CD$6:$CE$11,2,FALSE)</f>
        <v>0</v>
      </c>
    </row>
    <row r="867" spans="1:44" ht="27.75" customHeight="1" x14ac:dyDescent="0.65">
      <c r="A867" s="12" t="str">
        <f t="shared" si="13"/>
        <v/>
      </c>
      <c r="B867" s="36"/>
      <c r="E867" s="35"/>
      <c r="F867" s="36"/>
      <c r="H867" s="456"/>
      <c r="I867" s="456"/>
      <c r="J867" s="456"/>
      <c r="K867" s="456"/>
      <c r="L867" s="456"/>
      <c r="M867" s="456"/>
      <c r="N867" s="456"/>
      <c r="O867" s="456"/>
      <c r="P867" s="456"/>
      <c r="Q867" s="456"/>
      <c r="R867" s="456"/>
      <c r="S867" s="456"/>
      <c r="T867" s="456"/>
      <c r="U867" s="456"/>
      <c r="V867" s="456"/>
      <c r="W867" s="456"/>
      <c r="X867" s="456"/>
      <c r="Y867" s="456"/>
      <c r="Z867" s="456"/>
      <c r="AA867" s="456"/>
      <c r="AB867" s="456"/>
      <c r="AC867" s="456"/>
      <c r="AD867" s="456"/>
      <c r="AF867" s="38"/>
      <c r="AK867" s="3"/>
      <c r="AL867" s="460"/>
      <c r="AM867" s="461"/>
      <c r="AN867" s="461"/>
      <c r="AO867" s="461"/>
      <c r="AP867" s="461"/>
      <c r="AQ867" s="462"/>
      <c r="AR867" s="452"/>
    </row>
    <row r="868" spans="1:44" ht="17.25" customHeight="1" x14ac:dyDescent="0.65">
      <c r="A868" s="12" t="str">
        <f t="shared" si="13"/>
        <v/>
      </c>
      <c r="B868" s="36"/>
      <c r="E868" s="35"/>
      <c r="F868" s="36"/>
      <c r="H868" s="158"/>
      <c r="I868" s="158"/>
      <c r="J868" s="158"/>
      <c r="K868" s="158"/>
      <c r="L868" s="158"/>
      <c r="M868" s="158"/>
      <c r="N868" s="158"/>
      <c r="O868" s="158"/>
      <c r="P868" s="158"/>
      <c r="Q868" s="158"/>
      <c r="R868" s="158"/>
      <c r="S868" s="158"/>
      <c r="T868" s="158"/>
      <c r="U868" s="158"/>
      <c r="V868" s="158"/>
      <c r="W868" s="158"/>
      <c r="X868" s="158"/>
      <c r="Y868" s="158"/>
      <c r="Z868" s="158"/>
      <c r="AA868" s="158"/>
      <c r="AB868" s="158"/>
      <c r="AC868" s="158"/>
      <c r="AD868" s="158"/>
      <c r="AF868" s="38"/>
      <c r="AK868" s="3"/>
      <c r="AL868" s="460"/>
      <c r="AM868" s="461"/>
      <c r="AN868" s="461"/>
      <c r="AO868" s="461"/>
      <c r="AP868" s="461"/>
      <c r="AQ868" s="462"/>
      <c r="AR868" s="41"/>
    </row>
    <row r="869" spans="1:44" ht="27.75" customHeight="1" x14ac:dyDescent="0.65">
      <c r="A869" s="12">
        <f t="shared" si="13"/>
        <v>152</v>
      </c>
      <c r="B869" s="36"/>
      <c r="E869" s="35"/>
      <c r="F869" s="492" t="s">
        <v>214</v>
      </c>
      <c r="G869" s="493"/>
      <c r="H869" s="456" t="s">
        <v>756</v>
      </c>
      <c r="I869" s="456"/>
      <c r="J869" s="456"/>
      <c r="K869" s="456"/>
      <c r="L869" s="456"/>
      <c r="M869" s="456"/>
      <c r="N869" s="456"/>
      <c r="O869" s="456"/>
      <c r="P869" s="456"/>
      <c r="Q869" s="456"/>
      <c r="R869" s="456"/>
      <c r="S869" s="456"/>
      <c r="T869" s="456"/>
      <c r="U869" s="456"/>
      <c r="V869" s="456"/>
      <c r="W869" s="456"/>
      <c r="X869" s="456"/>
      <c r="Y869" s="456"/>
      <c r="Z869" s="456"/>
      <c r="AA869" s="456"/>
      <c r="AB869" s="456"/>
      <c r="AC869" s="456"/>
      <c r="AD869" s="456"/>
      <c r="AF869" s="38"/>
      <c r="AG869" s="121">
        <v>152</v>
      </c>
      <c r="AH869" s="457" t="s">
        <v>20</v>
      </c>
      <c r="AI869" s="458"/>
      <c r="AJ869" s="459"/>
      <c r="AK869" s="3"/>
      <c r="AL869" s="460" t="s">
        <v>757</v>
      </c>
      <c r="AM869" s="461"/>
      <c r="AN869" s="461"/>
      <c r="AO869" s="461"/>
      <c r="AP869" s="461"/>
      <c r="AQ869" s="462"/>
      <c r="AR869" s="452">
        <f>VLOOKUP(AH869,$CD$6:$CE$11,2,FALSE)</f>
        <v>0</v>
      </c>
    </row>
    <row r="870" spans="1:44" ht="27.75" customHeight="1" x14ac:dyDescent="0.65">
      <c r="A870" s="12" t="str">
        <f t="shared" si="13"/>
        <v/>
      </c>
      <c r="B870" s="36"/>
      <c r="E870" s="35"/>
      <c r="F870" s="36"/>
      <c r="H870" s="456"/>
      <c r="I870" s="456"/>
      <c r="J870" s="456"/>
      <c r="K870" s="456"/>
      <c r="L870" s="456"/>
      <c r="M870" s="456"/>
      <c r="N870" s="456"/>
      <c r="O870" s="456"/>
      <c r="P870" s="456"/>
      <c r="Q870" s="456"/>
      <c r="R870" s="456"/>
      <c r="S870" s="456"/>
      <c r="T870" s="456"/>
      <c r="U870" s="456"/>
      <c r="V870" s="456"/>
      <c r="W870" s="456"/>
      <c r="X870" s="456"/>
      <c r="Y870" s="456"/>
      <c r="Z870" s="456"/>
      <c r="AA870" s="456"/>
      <c r="AB870" s="456"/>
      <c r="AC870" s="456"/>
      <c r="AD870" s="456"/>
      <c r="AF870" s="38"/>
      <c r="AK870" s="3"/>
      <c r="AL870" s="460"/>
      <c r="AM870" s="461"/>
      <c r="AN870" s="461"/>
      <c r="AO870" s="461"/>
      <c r="AP870" s="461"/>
      <c r="AQ870" s="462"/>
      <c r="AR870" s="452"/>
    </row>
    <row r="871" spans="1:44" ht="17.25" customHeight="1" thickBot="1" x14ac:dyDescent="0.7">
      <c r="A871" s="12" t="str">
        <f t="shared" si="13"/>
        <v/>
      </c>
      <c r="B871" s="51"/>
      <c r="C871" s="1"/>
      <c r="D871" s="1"/>
      <c r="E871" s="26"/>
      <c r="F871" s="51"/>
      <c r="G871" s="29"/>
      <c r="H871" s="159"/>
      <c r="I871" s="159"/>
      <c r="J871" s="159"/>
      <c r="K871" s="159"/>
      <c r="L871" s="159"/>
      <c r="M871" s="159"/>
      <c r="N871" s="159"/>
      <c r="O871" s="159"/>
      <c r="P871" s="159"/>
      <c r="Q871" s="159"/>
      <c r="R871" s="159"/>
      <c r="S871" s="159"/>
      <c r="T871" s="159"/>
      <c r="U871" s="159"/>
      <c r="V871" s="159"/>
      <c r="W871" s="159"/>
      <c r="X871" s="159"/>
      <c r="Y871" s="159"/>
      <c r="Z871" s="159"/>
      <c r="AA871" s="159"/>
      <c r="AB871" s="159"/>
      <c r="AC871" s="159"/>
      <c r="AD871" s="159"/>
      <c r="AE871" s="29"/>
      <c r="AF871" s="27"/>
      <c r="AG871" s="124"/>
      <c r="AH871" s="28"/>
      <c r="AI871" s="28"/>
      <c r="AJ871" s="28"/>
      <c r="AK871" s="6"/>
      <c r="AL871" s="513"/>
      <c r="AM871" s="514"/>
      <c r="AN871" s="514"/>
      <c r="AO871" s="514"/>
      <c r="AP871" s="514"/>
      <c r="AQ871" s="515"/>
      <c r="AR871" s="80"/>
    </row>
    <row r="872" spans="1:44" ht="17.25" customHeight="1" x14ac:dyDescent="0.65">
      <c r="A872" s="12" t="str">
        <f t="shared" si="13"/>
        <v/>
      </c>
      <c r="B872" s="36"/>
      <c r="E872" s="35"/>
      <c r="F872" s="36"/>
      <c r="H872" s="158"/>
      <c r="I872" s="158"/>
      <c r="J872" s="158"/>
      <c r="K872" s="158"/>
      <c r="L872" s="158"/>
      <c r="M872" s="158"/>
      <c r="N872" s="158"/>
      <c r="O872" s="158"/>
      <c r="P872" s="158"/>
      <c r="Q872" s="158"/>
      <c r="R872" s="158"/>
      <c r="S872" s="158"/>
      <c r="T872" s="158"/>
      <c r="U872" s="158"/>
      <c r="V872" s="158"/>
      <c r="W872" s="158"/>
      <c r="X872" s="158"/>
      <c r="Y872" s="158"/>
      <c r="Z872" s="158"/>
      <c r="AA872" s="158"/>
      <c r="AB872" s="158"/>
      <c r="AC872" s="158"/>
      <c r="AD872" s="158"/>
      <c r="AF872" s="38"/>
      <c r="AK872" s="3"/>
      <c r="AL872" s="292"/>
      <c r="AM872" s="293"/>
      <c r="AN872" s="293"/>
      <c r="AO872" s="293"/>
      <c r="AP872" s="293"/>
      <c r="AQ872" s="294"/>
      <c r="AR872" s="41"/>
    </row>
    <row r="873" spans="1:44" ht="27.75" customHeight="1" x14ac:dyDescent="0.65">
      <c r="A873" s="12">
        <f t="shared" si="13"/>
        <v>153</v>
      </c>
      <c r="B873" s="516" t="s">
        <v>758</v>
      </c>
      <c r="C873" s="500"/>
      <c r="D873" s="500"/>
      <c r="E873" s="517"/>
      <c r="F873" s="492" t="s">
        <v>38</v>
      </c>
      <c r="G873" s="493"/>
      <c r="H873" s="456" t="s">
        <v>759</v>
      </c>
      <c r="I873" s="456"/>
      <c r="J873" s="456"/>
      <c r="K873" s="456"/>
      <c r="L873" s="456"/>
      <c r="M873" s="456"/>
      <c r="N873" s="456"/>
      <c r="O873" s="456"/>
      <c r="P873" s="456"/>
      <c r="Q873" s="456"/>
      <c r="R873" s="456"/>
      <c r="S873" s="456"/>
      <c r="T873" s="456"/>
      <c r="U873" s="456"/>
      <c r="V873" s="456"/>
      <c r="W873" s="456"/>
      <c r="X873" s="456"/>
      <c r="Y873" s="456"/>
      <c r="Z873" s="456"/>
      <c r="AA873" s="456"/>
      <c r="AB873" s="456"/>
      <c r="AC873" s="456"/>
      <c r="AD873" s="456"/>
      <c r="AF873" s="38"/>
      <c r="AG873" s="121">
        <v>153</v>
      </c>
      <c r="AH873" s="457" t="s">
        <v>20</v>
      </c>
      <c r="AI873" s="458"/>
      <c r="AJ873" s="459"/>
      <c r="AK873" s="3"/>
      <c r="AL873" s="460" t="s">
        <v>1118</v>
      </c>
      <c r="AM873" s="461"/>
      <c r="AN873" s="461"/>
      <c r="AO873" s="461"/>
      <c r="AP873" s="461"/>
      <c r="AQ873" s="462"/>
      <c r="AR873" s="452">
        <f>VLOOKUP(AH873,$CD$6:$CE$11,2,FALSE)</f>
        <v>0</v>
      </c>
    </row>
    <row r="874" spans="1:44" ht="21.9" customHeight="1" x14ac:dyDescent="0.65">
      <c r="A874" s="12" t="str">
        <f t="shared" si="13"/>
        <v/>
      </c>
      <c r="B874" s="516"/>
      <c r="C874" s="500"/>
      <c r="D874" s="500"/>
      <c r="E874" s="517"/>
      <c r="F874" s="36"/>
      <c r="H874" s="456"/>
      <c r="I874" s="456"/>
      <c r="J874" s="456"/>
      <c r="K874" s="456"/>
      <c r="L874" s="456"/>
      <c r="M874" s="456"/>
      <c r="N874" s="456"/>
      <c r="O874" s="456"/>
      <c r="P874" s="456"/>
      <c r="Q874" s="456"/>
      <c r="R874" s="456"/>
      <c r="S874" s="456"/>
      <c r="T874" s="456"/>
      <c r="U874" s="456"/>
      <c r="V874" s="456"/>
      <c r="W874" s="456"/>
      <c r="X874" s="456"/>
      <c r="Y874" s="456"/>
      <c r="Z874" s="456"/>
      <c r="AA874" s="456"/>
      <c r="AB874" s="456"/>
      <c r="AC874" s="456"/>
      <c r="AD874" s="456"/>
      <c r="AF874" s="38"/>
      <c r="AK874" s="3"/>
      <c r="AL874" s="460"/>
      <c r="AM874" s="461"/>
      <c r="AN874" s="461"/>
      <c r="AO874" s="461"/>
      <c r="AP874" s="461"/>
      <c r="AQ874" s="462"/>
      <c r="AR874" s="452"/>
    </row>
    <row r="875" spans="1:44" ht="21" customHeight="1" x14ac:dyDescent="0.65">
      <c r="A875" s="12" t="str">
        <f t="shared" si="13"/>
        <v/>
      </c>
      <c r="B875" s="516"/>
      <c r="C875" s="500"/>
      <c r="D875" s="500"/>
      <c r="E875" s="517"/>
      <c r="F875" s="36"/>
      <c r="H875" s="158"/>
      <c r="I875" s="158"/>
      <c r="J875" s="158"/>
      <c r="K875" s="158"/>
      <c r="L875" s="158"/>
      <c r="M875" s="158"/>
      <c r="N875" s="158"/>
      <c r="O875" s="158"/>
      <c r="P875" s="158"/>
      <c r="Q875" s="158"/>
      <c r="R875" s="158"/>
      <c r="S875" s="158"/>
      <c r="T875" s="158"/>
      <c r="U875" s="158"/>
      <c r="V875" s="158"/>
      <c r="W875" s="158"/>
      <c r="X875" s="158"/>
      <c r="Y875" s="158"/>
      <c r="Z875" s="158"/>
      <c r="AA875" s="158"/>
      <c r="AB875" s="158"/>
      <c r="AC875" s="158"/>
      <c r="AD875" s="158"/>
      <c r="AF875" s="38"/>
      <c r="AK875" s="3"/>
      <c r="AL875" s="460"/>
      <c r="AM875" s="461"/>
      <c r="AN875" s="461"/>
      <c r="AO875" s="461"/>
      <c r="AP875" s="461"/>
      <c r="AQ875" s="462"/>
      <c r="AR875" s="41"/>
    </row>
    <row r="876" spans="1:44" ht="17.25" customHeight="1" x14ac:dyDescent="0.65">
      <c r="A876" s="12" t="str">
        <f t="shared" si="13"/>
        <v/>
      </c>
      <c r="B876" s="36"/>
      <c r="E876" s="35"/>
      <c r="F876" s="36"/>
      <c r="AF876" s="38"/>
      <c r="AK876" s="3"/>
      <c r="AL876" s="460"/>
      <c r="AM876" s="461"/>
      <c r="AN876" s="461"/>
      <c r="AO876" s="461"/>
      <c r="AP876" s="461"/>
      <c r="AQ876" s="462"/>
      <c r="AR876" s="41"/>
    </row>
    <row r="877" spans="1:44" ht="27.75" customHeight="1" x14ac:dyDescent="0.65">
      <c r="A877" s="12">
        <f t="shared" si="13"/>
        <v>154</v>
      </c>
      <c r="B877" s="36"/>
      <c r="E877" s="35"/>
      <c r="F877" s="36"/>
      <c r="H877" s="456" t="s">
        <v>760</v>
      </c>
      <c r="I877" s="456"/>
      <c r="J877" s="456"/>
      <c r="K877" s="456"/>
      <c r="L877" s="456"/>
      <c r="M877" s="456"/>
      <c r="N877" s="456"/>
      <c r="O877" s="456"/>
      <c r="P877" s="456"/>
      <c r="Q877" s="456"/>
      <c r="R877" s="456"/>
      <c r="S877" s="456"/>
      <c r="T877" s="456"/>
      <c r="U877" s="456"/>
      <c r="V877" s="456"/>
      <c r="W877" s="456"/>
      <c r="X877" s="456"/>
      <c r="Y877" s="456"/>
      <c r="Z877" s="456"/>
      <c r="AA877" s="456"/>
      <c r="AB877" s="456"/>
      <c r="AC877" s="456"/>
      <c r="AD877" s="456"/>
      <c r="AF877" s="38"/>
      <c r="AG877" s="121">
        <v>154</v>
      </c>
      <c r="AH877" s="457" t="s">
        <v>20</v>
      </c>
      <c r="AI877" s="458"/>
      <c r="AJ877" s="459"/>
      <c r="AK877" s="3"/>
      <c r="AL877" s="345"/>
      <c r="AM877" s="346"/>
      <c r="AN877" s="346"/>
      <c r="AO877" s="346"/>
      <c r="AP877" s="346"/>
      <c r="AQ877" s="347"/>
      <c r="AR877" s="452">
        <f>VLOOKUP(AH877,$CD$6:$CE$11,2,FALSE)</f>
        <v>0</v>
      </c>
    </row>
    <row r="878" spans="1:44" ht="22.3" customHeight="1" x14ac:dyDescent="0.65">
      <c r="A878" s="12" t="str">
        <f t="shared" si="13"/>
        <v/>
      </c>
      <c r="B878" s="36"/>
      <c r="E878" s="35"/>
      <c r="F878" s="36"/>
      <c r="H878" s="456"/>
      <c r="I878" s="456"/>
      <c r="J878" s="456"/>
      <c r="K878" s="456"/>
      <c r="L878" s="456"/>
      <c r="M878" s="456"/>
      <c r="N878" s="456"/>
      <c r="O878" s="456"/>
      <c r="P878" s="456"/>
      <c r="Q878" s="456"/>
      <c r="R878" s="456"/>
      <c r="S878" s="456"/>
      <c r="T878" s="456"/>
      <c r="U878" s="456"/>
      <c r="V878" s="456"/>
      <c r="W878" s="456"/>
      <c r="X878" s="456"/>
      <c r="Y878" s="456"/>
      <c r="Z878" s="456"/>
      <c r="AA878" s="456"/>
      <c r="AB878" s="456"/>
      <c r="AC878" s="456"/>
      <c r="AD878" s="456"/>
      <c r="AF878" s="38"/>
      <c r="AK878" s="3"/>
      <c r="AL878" s="292"/>
      <c r="AM878" s="293"/>
      <c r="AN878" s="293"/>
      <c r="AO878" s="293"/>
      <c r="AP878" s="293"/>
      <c r="AQ878" s="294"/>
      <c r="AR878" s="452"/>
    </row>
    <row r="879" spans="1:44" ht="14.8" customHeight="1" x14ac:dyDescent="0.65">
      <c r="A879" s="12" t="str">
        <f t="shared" si="13"/>
        <v/>
      </c>
      <c r="B879" s="36"/>
      <c r="E879" s="35"/>
      <c r="F879" s="36"/>
      <c r="H879" s="158"/>
      <c r="I879" s="158"/>
      <c r="J879" s="158"/>
      <c r="K879" s="158"/>
      <c r="L879" s="158"/>
      <c r="M879" s="158"/>
      <c r="N879" s="158"/>
      <c r="O879" s="158"/>
      <c r="P879" s="158"/>
      <c r="Q879" s="158"/>
      <c r="R879" s="158"/>
      <c r="S879" s="158"/>
      <c r="T879" s="158"/>
      <c r="U879" s="158"/>
      <c r="V879" s="158"/>
      <c r="W879" s="158"/>
      <c r="X879" s="158"/>
      <c r="Y879" s="158"/>
      <c r="Z879" s="158"/>
      <c r="AA879" s="158"/>
      <c r="AB879" s="158"/>
      <c r="AC879" s="158"/>
      <c r="AD879" s="158"/>
      <c r="AF879" s="38"/>
      <c r="AK879" s="3"/>
      <c r="AL879" s="292"/>
      <c r="AM879" s="293"/>
      <c r="AN879" s="293"/>
      <c r="AO879" s="293"/>
      <c r="AP879" s="293"/>
      <c r="AQ879" s="294"/>
      <c r="AR879" s="41"/>
    </row>
    <row r="880" spans="1:44" ht="27.75" customHeight="1" x14ac:dyDescent="0.65">
      <c r="A880" s="12">
        <f t="shared" si="13"/>
        <v>155</v>
      </c>
      <c r="B880" s="36"/>
      <c r="E880" s="35"/>
      <c r="F880" s="492" t="s">
        <v>85</v>
      </c>
      <c r="G880" s="493"/>
      <c r="H880" s="456" t="s">
        <v>761</v>
      </c>
      <c r="I880" s="456"/>
      <c r="J880" s="456"/>
      <c r="K880" s="456"/>
      <c r="L880" s="456"/>
      <c r="M880" s="456"/>
      <c r="N880" s="456"/>
      <c r="O880" s="456"/>
      <c r="P880" s="456"/>
      <c r="Q880" s="456"/>
      <c r="R880" s="456"/>
      <c r="S880" s="456"/>
      <c r="T880" s="456"/>
      <c r="U880" s="456"/>
      <c r="V880" s="456"/>
      <c r="W880" s="456"/>
      <c r="X880" s="456"/>
      <c r="Y880" s="456"/>
      <c r="Z880" s="456"/>
      <c r="AA880" s="456"/>
      <c r="AB880" s="456"/>
      <c r="AC880" s="456"/>
      <c r="AD880" s="456"/>
      <c r="AF880" s="38"/>
      <c r="AG880" s="121">
        <v>155</v>
      </c>
      <c r="AH880" s="457" t="s">
        <v>20</v>
      </c>
      <c r="AI880" s="458"/>
      <c r="AJ880" s="459"/>
      <c r="AK880" s="3"/>
      <c r="AL880" s="460" t="s">
        <v>762</v>
      </c>
      <c r="AM880" s="461"/>
      <c r="AN880" s="461"/>
      <c r="AO880" s="461"/>
      <c r="AP880" s="461"/>
      <c r="AQ880" s="462"/>
      <c r="AR880" s="452">
        <f>VLOOKUP(AH880,$CD$6:$CE$11,2,FALSE)</f>
        <v>0</v>
      </c>
    </row>
    <row r="881" spans="1:44" ht="27.75" customHeight="1" x14ac:dyDescent="0.65">
      <c r="A881" s="12" t="str">
        <f t="shared" si="13"/>
        <v/>
      </c>
      <c r="B881" s="36"/>
      <c r="E881" s="35"/>
      <c r="F881" s="36"/>
      <c r="H881" s="456"/>
      <c r="I881" s="456"/>
      <c r="J881" s="456"/>
      <c r="K881" s="456"/>
      <c r="L881" s="456"/>
      <c r="M881" s="456"/>
      <c r="N881" s="456"/>
      <c r="O881" s="456"/>
      <c r="P881" s="456"/>
      <c r="Q881" s="456"/>
      <c r="R881" s="456"/>
      <c r="S881" s="456"/>
      <c r="T881" s="456"/>
      <c r="U881" s="456"/>
      <c r="V881" s="456"/>
      <c r="W881" s="456"/>
      <c r="X881" s="456"/>
      <c r="Y881" s="456"/>
      <c r="Z881" s="456"/>
      <c r="AA881" s="456"/>
      <c r="AB881" s="456"/>
      <c r="AC881" s="456"/>
      <c r="AD881" s="456"/>
      <c r="AF881" s="38"/>
      <c r="AK881" s="3"/>
      <c r="AL881" s="460"/>
      <c r="AM881" s="461"/>
      <c r="AN881" s="461"/>
      <c r="AO881" s="461"/>
      <c r="AP881" s="461"/>
      <c r="AQ881" s="462"/>
      <c r="AR881" s="452"/>
    </row>
    <row r="882" spans="1:44" ht="12.55" customHeight="1" x14ac:dyDescent="0.65">
      <c r="A882" s="12" t="str">
        <f t="shared" si="13"/>
        <v/>
      </c>
      <c r="B882" s="36"/>
      <c r="E882" s="35"/>
      <c r="F882" s="36"/>
      <c r="H882" s="158"/>
      <c r="I882" s="158"/>
      <c r="J882" s="158"/>
      <c r="K882" s="158"/>
      <c r="L882" s="158"/>
      <c r="M882" s="158"/>
      <c r="N882" s="158"/>
      <c r="O882" s="158"/>
      <c r="P882" s="158"/>
      <c r="Q882" s="158"/>
      <c r="R882" s="158"/>
      <c r="S882" s="158"/>
      <c r="T882" s="158"/>
      <c r="U882" s="158"/>
      <c r="V882" s="158"/>
      <c r="W882" s="158"/>
      <c r="X882" s="158"/>
      <c r="Y882" s="158"/>
      <c r="Z882" s="158"/>
      <c r="AA882" s="158"/>
      <c r="AB882" s="158"/>
      <c r="AC882" s="158"/>
      <c r="AD882" s="158"/>
      <c r="AF882" s="38"/>
      <c r="AK882" s="3"/>
      <c r="AL882" s="292"/>
      <c r="AM882" s="293"/>
      <c r="AN882" s="293"/>
      <c r="AO882" s="293"/>
      <c r="AP882" s="293"/>
      <c r="AQ882" s="294"/>
      <c r="AR882" s="41"/>
    </row>
    <row r="883" spans="1:44" ht="27.75" customHeight="1" x14ac:dyDescent="0.65">
      <c r="A883" s="12">
        <f t="shared" si="13"/>
        <v>156</v>
      </c>
      <c r="B883" s="36"/>
      <c r="E883" s="35"/>
      <c r="F883" s="492" t="s">
        <v>213</v>
      </c>
      <c r="G883" s="493"/>
      <c r="H883" s="456" t="s">
        <v>763</v>
      </c>
      <c r="I883" s="456"/>
      <c r="J883" s="456"/>
      <c r="K883" s="456"/>
      <c r="L883" s="456"/>
      <c r="M883" s="456"/>
      <c r="N883" s="456"/>
      <c r="O883" s="456"/>
      <c r="P883" s="456"/>
      <c r="Q883" s="456"/>
      <c r="R883" s="456"/>
      <c r="S883" s="456"/>
      <c r="T883" s="456"/>
      <c r="U883" s="456"/>
      <c r="V883" s="456"/>
      <c r="W883" s="456"/>
      <c r="X883" s="456"/>
      <c r="Y883" s="456"/>
      <c r="Z883" s="456"/>
      <c r="AA883" s="456"/>
      <c r="AB883" s="456"/>
      <c r="AC883" s="456"/>
      <c r="AD883" s="456"/>
      <c r="AF883" s="38"/>
      <c r="AG883" s="121">
        <v>156</v>
      </c>
      <c r="AH883" s="457" t="s">
        <v>20</v>
      </c>
      <c r="AI883" s="458"/>
      <c r="AJ883" s="459"/>
      <c r="AK883" s="3"/>
      <c r="AL883" s="460" t="s">
        <v>764</v>
      </c>
      <c r="AM883" s="461"/>
      <c r="AN883" s="461"/>
      <c r="AO883" s="461"/>
      <c r="AP883" s="461"/>
      <c r="AQ883" s="462"/>
      <c r="AR883" s="452">
        <f>VLOOKUP(AH883,$CD$6:$CE$11,2,FALSE)</f>
        <v>0</v>
      </c>
    </row>
    <row r="884" spans="1:44" ht="27.75" customHeight="1" x14ac:dyDescent="0.65">
      <c r="A884" s="12" t="str">
        <f t="shared" si="13"/>
        <v/>
      </c>
      <c r="B884" s="36"/>
      <c r="E884" s="35"/>
      <c r="F884" s="36"/>
      <c r="H884" s="456"/>
      <c r="I884" s="456"/>
      <c r="J884" s="456"/>
      <c r="K884" s="456"/>
      <c r="L884" s="456"/>
      <c r="M884" s="456"/>
      <c r="N884" s="456"/>
      <c r="O884" s="456"/>
      <c r="P884" s="456"/>
      <c r="Q884" s="456"/>
      <c r="R884" s="456"/>
      <c r="S884" s="456"/>
      <c r="T884" s="456"/>
      <c r="U884" s="456"/>
      <c r="V884" s="456"/>
      <c r="W884" s="456"/>
      <c r="X884" s="456"/>
      <c r="Y884" s="456"/>
      <c r="Z884" s="456"/>
      <c r="AA884" s="456"/>
      <c r="AB884" s="456"/>
      <c r="AC884" s="456"/>
      <c r="AD884" s="456"/>
      <c r="AF884" s="38"/>
      <c r="AK884" s="3"/>
      <c r="AL884" s="460"/>
      <c r="AM884" s="461"/>
      <c r="AN884" s="461"/>
      <c r="AO884" s="461"/>
      <c r="AP884" s="461"/>
      <c r="AQ884" s="462"/>
      <c r="AR884" s="452"/>
    </row>
    <row r="885" spans="1:44" ht="14.05" customHeight="1" x14ac:dyDescent="0.65">
      <c r="B885" s="36"/>
      <c r="E885" s="35"/>
      <c r="F885" s="36"/>
      <c r="H885" s="158"/>
      <c r="I885" s="158"/>
      <c r="J885" s="158"/>
      <c r="K885" s="158"/>
      <c r="L885" s="158"/>
      <c r="M885" s="158"/>
      <c r="N885" s="158"/>
      <c r="O885" s="158"/>
      <c r="P885" s="158"/>
      <c r="Q885" s="158"/>
      <c r="R885" s="158"/>
      <c r="S885" s="158"/>
      <c r="T885" s="158"/>
      <c r="U885" s="158"/>
      <c r="V885" s="158"/>
      <c r="W885" s="158"/>
      <c r="X885" s="158"/>
      <c r="Y885" s="158"/>
      <c r="Z885" s="158"/>
      <c r="AA885" s="158"/>
      <c r="AB885" s="158"/>
      <c r="AC885" s="158"/>
      <c r="AD885" s="158"/>
      <c r="AF885" s="38"/>
      <c r="AK885" s="3"/>
      <c r="AL885" s="292"/>
      <c r="AM885" s="293"/>
      <c r="AN885" s="293"/>
      <c r="AO885" s="293"/>
      <c r="AP885" s="293"/>
      <c r="AQ885" s="294"/>
      <c r="AR885" s="41"/>
    </row>
    <row r="886" spans="1:44" ht="27.75" customHeight="1" x14ac:dyDescent="0.65">
      <c r="A886" s="12">
        <f t="shared" si="13"/>
        <v>157</v>
      </c>
      <c r="B886" s="36"/>
      <c r="E886" s="35"/>
      <c r="F886" s="36"/>
      <c r="H886" s="456" t="s">
        <v>1130</v>
      </c>
      <c r="I886" s="456"/>
      <c r="J886" s="456"/>
      <c r="K886" s="456"/>
      <c r="L886" s="456"/>
      <c r="M886" s="456"/>
      <c r="N886" s="456"/>
      <c r="O886" s="456"/>
      <c r="P886" s="456"/>
      <c r="Q886" s="456"/>
      <c r="R886" s="456"/>
      <c r="S886" s="456"/>
      <c r="T886" s="456"/>
      <c r="U886" s="456"/>
      <c r="V886" s="456"/>
      <c r="W886" s="456"/>
      <c r="X886" s="456"/>
      <c r="Y886" s="456"/>
      <c r="Z886" s="456"/>
      <c r="AA886" s="456"/>
      <c r="AB886" s="456"/>
      <c r="AC886" s="456"/>
      <c r="AD886" s="456"/>
      <c r="AF886" s="38"/>
      <c r="AG886" s="121">
        <v>157</v>
      </c>
      <c r="AH886" s="457" t="s">
        <v>20</v>
      </c>
      <c r="AI886" s="458"/>
      <c r="AJ886" s="459"/>
      <c r="AK886" s="3"/>
      <c r="AL886" s="460" t="s">
        <v>1119</v>
      </c>
      <c r="AM886" s="461"/>
      <c r="AN886" s="461"/>
      <c r="AO886" s="461"/>
      <c r="AP886" s="461"/>
      <c r="AQ886" s="462"/>
      <c r="AR886" s="452">
        <f>VLOOKUP(AH886,$CD$6:$CE$11,2,FALSE)</f>
        <v>0</v>
      </c>
    </row>
    <row r="887" spans="1:44" ht="27.75" customHeight="1" x14ac:dyDescent="0.65">
      <c r="A887" s="12" t="str">
        <f t="shared" si="13"/>
        <v/>
      </c>
      <c r="B887" s="36"/>
      <c r="E887" s="35"/>
      <c r="F887" s="36"/>
      <c r="H887" s="456"/>
      <c r="I887" s="456"/>
      <c r="J887" s="456"/>
      <c r="K887" s="456"/>
      <c r="L887" s="456"/>
      <c r="M887" s="456"/>
      <c r="N887" s="456"/>
      <c r="O887" s="456"/>
      <c r="P887" s="456"/>
      <c r="Q887" s="456"/>
      <c r="R887" s="456"/>
      <c r="S887" s="456"/>
      <c r="T887" s="456"/>
      <c r="U887" s="456"/>
      <c r="V887" s="456"/>
      <c r="W887" s="456"/>
      <c r="X887" s="456"/>
      <c r="Y887" s="456"/>
      <c r="Z887" s="456"/>
      <c r="AA887" s="456"/>
      <c r="AB887" s="456"/>
      <c r="AC887" s="456"/>
      <c r="AD887" s="456"/>
      <c r="AF887" s="38"/>
      <c r="AK887" s="3"/>
      <c r="AL887" s="460"/>
      <c r="AM887" s="461"/>
      <c r="AN887" s="461"/>
      <c r="AO887" s="461"/>
      <c r="AP887" s="461"/>
      <c r="AQ887" s="462"/>
      <c r="AR887" s="452"/>
    </row>
    <row r="888" spans="1:44" ht="27.75" customHeight="1" x14ac:dyDescent="0.65">
      <c r="A888" s="12" t="str">
        <f t="shared" si="13"/>
        <v/>
      </c>
      <c r="B888" s="36"/>
      <c r="E888" s="35"/>
      <c r="F888" s="36"/>
      <c r="H888" s="456"/>
      <c r="I888" s="456"/>
      <c r="J888" s="456"/>
      <c r="K888" s="456"/>
      <c r="L888" s="456"/>
      <c r="M888" s="456"/>
      <c r="N888" s="456"/>
      <c r="O888" s="456"/>
      <c r="P888" s="456"/>
      <c r="Q888" s="456"/>
      <c r="R888" s="456"/>
      <c r="S888" s="456"/>
      <c r="T888" s="456"/>
      <c r="U888" s="456"/>
      <c r="V888" s="456"/>
      <c r="W888" s="456"/>
      <c r="X888" s="456"/>
      <c r="Y888" s="456"/>
      <c r="Z888" s="456"/>
      <c r="AA888" s="456"/>
      <c r="AB888" s="456"/>
      <c r="AC888" s="456"/>
      <c r="AD888" s="456"/>
      <c r="AF888" s="38"/>
      <c r="AK888" s="3"/>
      <c r="AL888" s="292"/>
      <c r="AM888" s="293"/>
      <c r="AN888" s="293"/>
      <c r="AO888" s="293"/>
      <c r="AP888" s="293"/>
      <c r="AQ888" s="294"/>
      <c r="AR888" s="41"/>
    </row>
    <row r="889" spans="1:44" ht="22.75" customHeight="1" x14ac:dyDescent="0.65">
      <c r="A889" s="12" t="str">
        <f t="shared" si="13"/>
        <v/>
      </c>
      <c r="B889" s="36"/>
      <c r="E889" s="35"/>
      <c r="F889" s="36"/>
      <c r="H889" s="456"/>
      <c r="I889" s="456"/>
      <c r="J889" s="456"/>
      <c r="K889" s="456"/>
      <c r="L889" s="456"/>
      <c r="M889" s="456"/>
      <c r="N889" s="456"/>
      <c r="O889" s="456"/>
      <c r="P889" s="456"/>
      <c r="Q889" s="456"/>
      <c r="R889" s="456"/>
      <c r="S889" s="456"/>
      <c r="T889" s="456"/>
      <c r="U889" s="456"/>
      <c r="V889" s="456"/>
      <c r="W889" s="456"/>
      <c r="X889" s="456"/>
      <c r="Y889" s="456"/>
      <c r="Z889" s="456"/>
      <c r="AA889" s="456"/>
      <c r="AB889" s="456"/>
      <c r="AC889" s="456"/>
      <c r="AD889" s="456"/>
      <c r="AF889" s="38"/>
      <c r="AK889" s="3"/>
      <c r="AL889" s="292"/>
      <c r="AM889" s="293"/>
      <c r="AN889" s="293"/>
      <c r="AO889" s="293"/>
      <c r="AP889" s="293"/>
      <c r="AQ889" s="294"/>
      <c r="AR889" s="41"/>
    </row>
    <row r="890" spans="1:44" ht="15" customHeight="1" x14ac:dyDescent="0.65">
      <c r="A890" s="12" t="str">
        <f t="shared" si="13"/>
        <v/>
      </c>
      <c r="B890" s="36"/>
      <c r="E890" s="35"/>
      <c r="F890" s="36"/>
      <c r="H890" s="158"/>
      <c r="I890" s="158"/>
      <c r="J890" s="158"/>
      <c r="K890" s="158"/>
      <c r="L890" s="158"/>
      <c r="M890" s="158"/>
      <c r="N890" s="158"/>
      <c r="O890" s="158"/>
      <c r="P890" s="158"/>
      <c r="Q890" s="158"/>
      <c r="R890" s="158"/>
      <c r="S890" s="158"/>
      <c r="T890" s="158"/>
      <c r="U890" s="158"/>
      <c r="V890" s="158"/>
      <c r="W890" s="158"/>
      <c r="X890" s="158"/>
      <c r="Y890" s="158"/>
      <c r="Z890" s="158"/>
      <c r="AA890" s="158"/>
      <c r="AB890" s="158"/>
      <c r="AC890" s="158"/>
      <c r="AD890" s="158"/>
      <c r="AF890" s="38"/>
      <c r="AK890" s="3"/>
      <c r="AL890" s="292"/>
      <c r="AM890" s="293"/>
      <c r="AN890" s="293"/>
      <c r="AO890" s="293"/>
      <c r="AP890" s="293"/>
      <c r="AQ890" s="294"/>
      <c r="AR890" s="41"/>
    </row>
    <row r="891" spans="1:44" ht="27.75" customHeight="1" x14ac:dyDescent="0.65">
      <c r="A891" s="12">
        <f t="shared" si="13"/>
        <v>158</v>
      </c>
      <c r="B891" s="36"/>
      <c r="E891" s="35"/>
      <c r="F891" s="492" t="s">
        <v>214</v>
      </c>
      <c r="G891" s="493"/>
      <c r="H891" s="456" t="s">
        <v>765</v>
      </c>
      <c r="I891" s="456"/>
      <c r="J891" s="456"/>
      <c r="K891" s="456"/>
      <c r="L891" s="456"/>
      <c r="M891" s="456"/>
      <c r="N891" s="456"/>
      <c r="O891" s="456"/>
      <c r="P891" s="456"/>
      <c r="Q891" s="456"/>
      <c r="R891" s="456"/>
      <c r="S891" s="456"/>
      <c r="T891" s="456"/>
      <c r="U891" s="456"/>
      <c r="V891" s="456"/>
      <c r="W891" s="456"/>
      <c r="X891" s="456"/>
      <c r="Y891" s="456"/>
      <c r="Z891" s="456"/>
      <c r="AA891" s="456"/>
      <c r="AB891" s="456"/>
      <c r="AC891" s="456"/>
      <c r="AD891" s="456"/>
      <c r="AF891" s="38"/>
      <c r="AG891" s="121">
        <v>158</v>
      </c>
      <c r="AH891" s="457" t="s">
        <v>20</v>
      </c>
      <c r="AI891" s="458"/>
      <c r="AJ891" s="459"/>
      <c r="AK891" s="3"/>
      <c r="AL891" s="460" t="s">
        <v>1120</v>
      </c>
      <c r="AM891" s="461"/>
      <c r="AN891" s="461"/>
      <c r="AO891" s="461"/>
      <c r="AP891" s="461"/>
      <c r="AQ891" s="462"/>
      <c r="AR891" s="452">
        <f>VLOOKUP(AH891,$CD$6:$CE$11,2,FALSE)</f>
        <v>0</v>
      </c>
    </row>
    <row r="892" spans="1:44" ht="27.75" customHeight="1" x14ac:dyDescent="0.65">
      <c r="A892" s="12" t="str">
        <f t="shared" si="13"/>
        <v/>
      </c>
      <c r="B892" s="36"/>
      <c r="E892" s="35"/>
      <c r="F892" s="36"/>
      <c r="H892" s="456"/>
      <c r="I892" s="456"/>
      <c r="J892" s="456"/>
      <c r="K892" s="456"/>
      <c r="L892" s="456"/>
      <c r="M892" s="456"/>
      <c r="N892" s="456"/>
      <c r="O892" s="456"/>
      <c r="P892" s="456"/>
      <c r="Q892" s="456"/>
      <c r="R892" s="456"/>
      <c r="S892" s="456"/>
      <c r="T892" s="456"/>
      <c r="U892" s="456"/>
      <c r="V892" s="456"/>
      <c r="W892" s="456"/>
      <c r="X892" s="456"/>
      <c r="Y892" s="456"/>
      <c r="Z892" s="456"/>
      <c r="AA892" s="456"/>
      <c r="AB892" s="456"/>
      <c r="AC892" s="456"/>
      <c r="AD892" s="456"/>
      <c r="AF892" s="38"/>
      <c r="AK892" s="3"/>
      <c r="AL892" s="460"/>
      <c r="AM892" s="461"/>
      <c r="AN892" s="461"/>
      <c r="AO892" s="461"/>
      <c r="AP892" s="461"/>
      <c r="AQ892" s="462"/>
      <c r="AR892" s="452"/>
    </row>
    <row r="893" spans="1:44" ht="27.75" customHeight="1" x14ac:dyDescent="0.65">
      <c r="A893" s="12" t="str">
        <f t="shared" si="13"/>
        <v/>
      </c>
      <c r="B893" s="36"/>
      <c r="E893" s="35"/>
      <c r="F893" s="36"/>
      <c r="H893" s="456"/>
      <c r="I893" s="456"/>
      <c r="J893" s="456"/>
      <c r="K893" s="456"/>
      <c r="L893" s="456"/>
      <c r="M893" s="456"/>
      <c r="N893" s="456"/>
      <c r="O893" s="456"/>
      <c r="P893" s="456"/>
      <c r="Q893" s="456"/>
      <c r="R893" s="456"/>
      <c r="S893" s="456"/>
      <c r="T893" s="456"/>
      <c r="U893" s="456"/>
      <c r="V893" s="456"/>
      <c r="W893" s="456"/>
      <c r="X893" s="456"/>
      <c r="Y893" s="456"/>
      <c r="Z893" s="456"/>
      <c r="AA893" s="456"/>
      <c r="AB893" s="456"/>
      <c r="AC893" s="456"/>
      <c r="AD893" s="456"/>
      <c r="AF893" s="38"/>
      <c r="AK893" s="3"/>
      <c r="AL893" s="460"/>
      <c r="AM893" s="461"/>
      <c r="AN893" s="461"/>
      <c r="AO893" s="461"/>
      <c r="AP893" s="461"/>
      <c r="AQ893" s="462"/>
      <c r="AR893" s="41"/>
    </row>
    <row r="894" spans="1:44" ht="22.75" customHeight="1" x14ac:dyDescent="0.65">
      <c r="A894" s="12" t="str">
        <f t="shared" si="13"/>
        <v/>
      </c>
      <c r="B894" s="36"/>
      <c r="E894" s="35"/>
      <c r="F894" s="36"/>
      <c r="H894" s="456"/>
      <c r="I894" s="456"/>
      <c r="J894" s="456"/>
      <c r="K894" s="456"/>
      <c r="L894" s="456"/>
      <c r="M894" s="456"/>
      <c r="N894" s="456"/>
      <c r="O894" s="456"/>
      <c r="P894" s="456"/>
      <c r="Q894" s="456"/>
      <c r="R894" s="456"/>
      <c r="S894" s="456"/>
      <c r="T894" s="456"/>
      <c r="U894" s="456"/>
      <c r="V894" s="456"/>
      <c r="W894" s="456"/>
      <c r="X894" s="456"/>
      <c r="Y894" s="456"/>
      <c r="Z894" s="456"/>
      <c r="AA894" s="456"/>
      <c r="AB894" s="456"/>
      <c r="AC894" s="456"/>
      <c r="AD894" s="456"/>
      <c r="AF894" s="38"/>
      <c r="AK894" s="3"/>
      <c r="AL894" s="460"/>
      <c r="AM894" s="461"/>
      <c r="AN894" s="461"/>
      <c r="AO894" s="461"/>
      <c r="AP894" s="461"/>
      <c r="AQ894" s="462"/>
      <c r="AR894" s="41"/>
    </row>
    <row r="895" spans="1:44" ht="14.05" customHeight="1" x14ac:dyDescent="0.65">
      <c r="A895" s="12" t="str">
        <f t="shared" si="13"/>
        <v/>
      </c>
      <c r="B895" s="36"/>
      <c r="E895" s="35"/>
      <c r="F895" s="36"/>
      <c r="H895" s="158"/>
      <c r="I895" s="158"/>
      <c r="J895" s="158"/>
      <c r="K895" s="158"/>
      <c r="L895" s="158"/>
      <c r="M895" s="158"/>
      <c r="N895" s="158"/>
      <c r="O895" s="158"/>
      <c r="P895" s="158"/>
      <c r="Q895" s="158"/>
      <c r="R895" s="158"/>
      <c r="S895" s="158"/>
      <c r="T895" s="158"/>
      <c r="U895" s="158"/>
      <c r="V895" s="158"/>
      <c r="W895" s="158"/>
      <c r="X895" s="158"/>
      <c r="Y895" s="158"/>
      <c r="Z895" s="158"/>
      <c r="AA895" s="158"/>
      <c r="AB895" s="158"/>
      <c r="AC895" s="158"/>
      <c r="AD895" s="158"/>
      <c r="AF895" s="38"/>
      <c r="AK895" s="3"/>
      <c r="AL895" s="292"/>
      <c r="AM895" s="293"/>
      <c r="AN895" s="293"/>
      <c r="AO895" s="293"/>
      <c r="AP895" s="293"/>
      <c r="AQ895" s="294"/>
      <c r="AR895" s="41"/>
    </row>
    <row r="896" spans="1:44" ht="27.75" customHeight="1" x14ac:dyDescent="0.65">
      <c r="A896" s="12" t="str">
        <f t="shared" si="13"/>
        <v/>
      </c>
      <c r="B896" s="36"/>
      <c r="E896" s="35"/>
      <c r="F896" s="36"/>
      <c r="G896" s="8" t="s">
        <v>69</v>
      </c>
      <c r="H896" s="456" t="s">
        <v>766</v>
      </c>
      <c r="I896" s="456"/>
      <c r="J896" s="456"/>
      <c r="K896" s="456"/>
      <c r="L896" s="456"/>
      <c r="M896" s="456"/>
      <c r="N896" s="456"/>
      <c r="O896" s="456"/>
      <c r="P896" s="456"/>
      <c r="Q896" s="456"/>
      <c r="R896" s="456"/>
      <c r="S896" s="456"/>
      <c r="T896" s="456"/>
      <c r="U896" s="456"/>
      <c r="V896" s="456"/>
      <c r="W896" s="456"/>
      <c r="X896" s="456"/>
      <c r="Y896" s="456"/>
      <c r="Z896" s="456"/>
      <c r="AA896" s="456"/>
      <c r="AB896" s="456"/>
      <c r="AC896" s="456"/>
      <c r="AD896" s="456"/>
      <c r="AF896" s="38"/>
      <c r="AK896" s="3"/>
      <c r="AL896" s="292"/>
      <c r="AM896" s="293"/>
      <c r="AN896" s="293"/>
      <c r="AO896" s="293"/>
      <c r="AP896" s="293"/>
      <c r="AQ896" s="294"/>
      <c r="AR896" s="41"/>
    </row>
    <row r="897" spans="1:44" ht="27.75" customHeight="1" x14ac:dyDescent="0.65">
      <c r="A897" s="12" t="str">
        <f t="shared" si="13"/>
        <v/>
      </c>
      <c r="B897" s="36"/>
      <c r="E897" s="35"/>
      <c r="F897" s="36"/>
      <c r="H897" s="456"/>
      <c r="I897" s="456"/>
      <c r="J897" s="456"/>
      <c r="K897" s="456"/>
      <c r="L897" s="456"/>
      <c r="M897" s="456"/>
      <c r="N897" s="456"/>
      <c r="O897" s="456"/>
      <c r="P897" s="456"/>
      <c r="Q897" s="456"/>
      <c r="R897" s="456"/>
      <c r="S897" s="456"/>
      <c r="T897" s="456"/>
      <c r="U897" s="456"/>
      <c r="V897" s="456"/>
      <c r="W897" s="456"/>
      <c r="X897" s="456"/>
      <c r="Y897" s="456"/>
      <c r="Z897" s="456"/>
      <c r="AA897" s="456"/>
      <c r="AB897" s="456"/>
      <c r="AC897" s="456"/>
      <c r="AD897" s="456"/>
      <c r="AF897" s="38"/>
      <c r="AK897" s="3"/>
      <c r="AL897" s="292"/>
      <c r="AM897" s="293"/>
      <c r="AN897" s="293"/>
      <c r="AO897" s="293"/>
      <c r="AP897" s="293"/>
      <c r="AQ897" s="294"/>
      <c r="AR897" s="41"/>
    </row>
    <row r="898" spans="1:44" ht="27.75" customHeight="1" x14ac:dyDescent="0.65">
      <c r="A898" s="12" t="str">
        <f t="shared" si="13"/>
        <v/>
      </c>
      <c r="B898" s="36"/>
      <c r="E898" s="35"/>
      <c r="F898" s="36"/>
      <c r="H898" s="456"/>
      <c r="I898" s="456"/>
      <c r="J898" s="456"/>
      <c r="K898" s="456"/>
      <c r="L898" s="456"/>
      <c r="M898" s="456"/>
      <c r="N898" s="456"/>
      <c r="O898" s="456"/>
      <c r="P898" s="456"/>
      <c r="Q898" s="456"/>
      <c r="R898" s="456"/>
      <c r="S898" s="456"/>
      <c r="T898" s="456"/>
      <c r="U898" s="456"/>
      <c r="V898" s="456"/>
      <c r="W898" s="456"/>
      <c r="X898" s="456"/>
      <c r="Y898" s="456"/>
      <c r="Z898" s="456"/>
      <c r="AA898" s="456"/>
      <c r="AB898" s="456"/>
      <c r="AC898" s="456"/>
      <c r="AD898" s="456"/>
      <c r="AF898" s="38"/>
      <c r="AK898" s="3"/>
      <c r="AL898" s="292"/>
      <c r="AM898" s="293"/>
      <c r="AN898" s="293"/>
      <c r="AO898" s="293"/>
      <c r="AP898" s="293"/>
      <c r="AQ898" s="294"/>
      <c r="AR898" s="41"/>
    </row>
    <row r="899" spans="1:44" ht="21.9" customHeight="1" x14ac:dyDescent="0.65">
      <c r="A899" s="12" t="str">
        <f t="shared" si="13"/>
        <v/>
      </c>
      <c r="B899" s="36"/>
      <c r="E899" s="35"/>
      <c r="F899" s="36"/>
      <c r="H899" s="456"/>
      <c r="I899" s="456"/>
      <c r="J899" s="456"/>
      <c r="K899" s="456"/>
      <c r="L899" s="456"/>
      <c r="M899" s="456"/>
      <c r="N899" s="456"/>
      <c r="O899" s="456"/>
      <c r="P899" s="456"/>
      <c r="Q899" s="456"/>
      <c r="R899" s="456"/>
      <c r="S899" s="456"/>
      <c r="T899" s="456"/>
      <c r="U899" s="456"/>
      <c r="V899" s="456"/>
      <c r="W899" s="456"/>
      <c r="X899" s="456"/>
      <c r="Y899" s="456"/>
      <c r="Z899" s="456"/>
      <c r="AA899" s="456"/>
      <c r="AB899" s="456"/>
      <c r="AC899" s="456"/>
      <c r="AD899" s="456"/>
      <c r="AF899" s="38"/>
      <c r="AK899" s="3"/>
      <c r="AL899" s="292"/>
      <c r="AM899" s="293"/>
      <c r="AN899" s="293"/>
      <c r="AO899" s="293"/>
      <c r="AP899" s="293"/>
      <c r="AQ899" s="294"/>
      <c r="AR899" s="41"/>
    </row>
    <row r="900" spans="1:44" ht="12.55" customHeight="1" x14ac:dyDescent="0.65">
      <c r="A900" s="12" t="str">
        <f t="shared" ref="A900:A980" si="14">IF(AG900=0,"",AG900)</f>
        <v/>
      </c>
      <c r="B900" s="36"/>
      <c r="E900" s="35"/>
      <c r="F900" s="36"/>
      <c r="H900" s="158"/>
      <c r="I900" s="158"/>
      <c r="J900" s="158"/>
      <c r="K900" s="158"/>
      <c r="L900" s="158"/>
      <c r="M900" s="158"/>
      <c r="N900" s="158"/>
      <c r="O900" s="158"/>
      <c r="P900" s="158"/>
      <c r="Q900" s="158"/>
      <c r="R900" s="158"/>
      <c r="S900" s="158"/>
      <c r="T900" s="158"/>
      <c r="U900" s="158"/>
      <c r="V900" s="158"/>
      <c r="W900" s="158"/>
      <c r="X900" s="158"/>
      <c r="Y900" s="158"/>
      <c r="Z900" s="158"/>
      <c r="AA900" s="158"/>
      <c r="AB900" s="158"/>
      <c r="AC900" s="158"/>
      <c r="AD900" s="158"/>
      <c r="AF900" s="38"/>
      <c r="AK900" s="3"/>
      <c r="AL900" s="292"/>
      <c r="AM900" s="293"/>
      <c r="AN900" s="293"/>
      <c r="AO900" s="293"/>
      <c r="AP900" s="293"/>
      <c r="AQ900" s="294"/>
      <c r="AR900" s="41"/>
    </row>
    <row r="901" spans="1:44" ht="27.75" customHeight="1" x14ac:dyDescent="0.65">
      <c r="A901" s="12" t="str">
        <f t="shared" si="14"/>
        <v/>
      </c>
      <c r="B901" s="36"/>
      <c r="E901" s="35"/>
      <c r="F901" s="36"/>
      <c r="H901" s="86" t="s">
        <v>87</v>
      </c>
      <c r="I901" s="489" t="s">
        <v>767</v>
      </c>
      <c r="J901" s="489"/>
      <c r="K901" s="489"/>
      <c r="L901" s="489"/>
      <c r="M901" s="489"/>
      <c r="N901" s="489"/>
      <c r="O901" s="489"/>
      <c r="P901" s="489"/>
      <c r="Q901" s="489"/>
      <c r="R901" s="489"/>
      <c r="S901" s="489"/>
      <c r="T901" s="489"/>
      <c r="U901" s="489"/>
      <c r="V901" s="489"/>
      <c r="W901" s="489"/>
      <c r="X901" s="489"/>
      <c r="Y901" s="489"/>
      <c r="Z901" s="489"/>
      <c r="AA901" s="489"/>
      <c r="AB901" s="489"/>
      <c r="AC901" s="489"/>
      <c r="AD901" s="489"/>
      <c r="AF901" s="38"/>
      <c r="AK901" s="3"/>
      <c r="AL901" s="292"/>
      <c r="AM901" s="293"/>
      <c r="AN901" s="293"/>
      <c r="AO901" s="293"/>
      <c r="AP901" s="293"/>
      <c r="AQ901" s="294"/>
      <c r="AR901" s="41"/>
    </row>
    <row r="902" spans="1:44" ht="27.75" customHeight="1" x14ac:dyDescent="0.65">
      <c r="A902" s="12" t="str">
        <f t="shared" si="14"/>
        <v/>
      </c>
      <c r="B902" s="36"/>
      <c r="E902" s="35"/>
      <c r="F902" s="36"/>
      <c r="H902" s="86"/>
      <c r="I902" s="86" t="s">
        <v>167</v>
      </c>
      <c r="J902" s="489" t="s">
        <v>769</v>
      </c>
      <c r="K902" s="489"/>
      <c r="L902" s="489"/>
      <c r="M902" s="489"/>
      <c r="N902" s="489"/>
      <c r="O902" s="489"/>
      <c r="P902" s="489"/>
      <c r="Q902" s="489"/>
      <c r="R902" s="489"/>
      <c r="S902" s="489"/>
      <c r="T902" s="489"/>
      <c r="U902" s="489"/>
      <c r="V902" s="489"/>
      <c r="W902" s="489"/>
      <c r="X902" s="489"/>
      <c r="Y902" s="489"/>
      <c r="Z902" s="489"/>
      <c r="AA902" s="489"/>
      <c r="AB902" s="489"/>
      <c r="AC902" s="489"/>
      <c r="AD902" s="489"/>
      <c r="AF902" s="38"/>
      <c r="AK902" s="3"/>
      <c r="AL902" s="292"/>
      <c r="AM902" s="293"/>
      <c r="AN902" s="293"/>
      <c r="AO902" s="293"/>
      <c r="AP902" s="293"/>
      <c r="AQ902" s="294"/>
      <c r="AR902" s="41"/>
    </row>
    <row r="903" spans="1:44" ht="27.75" customHeight="1" x14ac:dyDescent="0.65">
      <c r="A903" s="12" t="str">
        <f t="shared" si="14"/>
        <v/>
      </c>
      <c r="B903" s="36"/>
      <c r="E903" s="35"/>
      <c r="F903" s="36"/>
      <c r="H903" s="86"/>
      <c r="I903" s="86" t="s">
        <v>168</v>
      </c>
      <c r="J903" s="489" t="s">
        <v>770</v>
      </c>
      <c r="K903" s="489"/>
      <c r="L903" s="489"/>
      <c r="M903" s="489"/>
      <c r="N903" s="489"/>
      <c r="O903" s="489"/>
      <c r="P903" s="489"/>
      <c r="Q903" s="489"/>
      <c r="R903" s="489"/>
      <c r="S903" s="489"/>
      <c r="T903" s="489"/>
      <c r="U903" s="489"/>
      <c r="V903" s="489"/>
      <c r="W903" s="489"/>
      <c r="X903" s="489"/>
      <c r="Y903" s="489"/>
      <c r="Z903" s="489"/>
      <c r="AA903" s="489"/>
      <c r="AB903" s="489"/>
      <c r="AC903" s="489"/>
      <c r="AD903" s="489"/>
      <c r="AF903" s="38"/>
      <c r="AK903" s="3"/>
      <c r="AL903" s="292"/>
      <c r="AM903" s="293"/>
      <c r="AN903" s="293"/>
      <c r="AO903" s="293"/>
      <c r="AP903" s="293"/>
      <c r="AQ903" s="294"/>
      <c r="AR903" s="41"/>
    </row>
    <row r="904" spans="1:44" ht="27.75" customHeight="1" x14ac:dyDescent="0.65">
      <c r="A904" s="12" t="str">
        <f t="shared" si="14"/>
        <v/>
      </c>
      <c r="B904" s="36"/>
      <c r="E904" s="35"/>
      <c r="F904" s="36"/>
      <c r="H904" s="86" t="s">
        <v>88</v>
      </c>
      <c r="I904" s="489" t="s">
        <v>768</v>
      </c>
      <c r="J904" s="489"/>
      <c r="K904" s="489"/>
      <c r="L904" s="489"/>
      <c r="M904" s="489"/>
      <c r="N904" s="489"/>
      <c r="O904" s="489"/>
      <c r="P904" s="489"/>
      <c r="Q904" s="489"/>
      <c r="R904" s="489"/>
      <c r="S904" s="489"/>
      <c r="T904" s="489"/>
      <c r="U904" s="489"/>
      <c r="V904" s="489"/>
      <c r="W904" s="489"/>
      <c r="X904" s="489"/>
      <c r="Y904" s="489"/>
      <c r="Z904" s="489"/>
      <c r="AA904" s="489"/>
      <c r="AB904" s="489"/>
      <c r="AC904" s="489"/>
      <c r="AD904" s="489"/>
      <c r="AF904" s="38"/>
      <c r="AK904" s="3"/>
      <c r="AL904" s="292"/>
      <c r="AM904" s="293"/>
      <c r="AN904" s="293"/>
      <c r="AO904" s="293"/>
      <c r="AP904" s="293"/>
      <c r="AQ904" s="294"/>
      <c r="AR904" s="41"/>
    </row>
    <row r="905" spans="1:44" ht="27.75" customHeight="1" x14ac:dyDescent="0.65">
      <c r="A905" s="12" t="str">
        <f t="shared" si="14"/>
        <v/>
      </c>
      <c r="B905" s="36"/>
      <c r="E905" s="35"/>
      <c r="F905" s="36"/>
      <c r="H905" s="86"/>
      <c r="I905" s="86" t="s">
        <v>167</v>
      </c>
      <c r="J905" s="489" t="s">
        <v>771</v>
      </c>
      <c r="K905" s="489"/>
      <c r="L905" s="489"/>
      <c r="M905" s="489"/>
      <c r="N905" s="489"/>
      <c r="O905" s="489"/>
      <c r="P905" s="489"/>
      <c r="Q905" s="489"/>
      <c r="R905" s="489"/>
      <c r="S905" s="489"/>
      <c r="T905" s="489"/>
      <c r="U905" s="489"/>
      <c r="V905" s="489"/>
      <c r="W905" s="489"/>
      <c r="X905" s="489"/>
      <c r="Y905" s="489"/>
      <c r="Z905" s="489"/>
      <c r="AA905" s="489"/>
      <c r="AB905" s="489"/>
      <c r="AC905" s="489"/>
      <c r="AD905" s="489"/>
      <c r="AF905" s="38"/>
      <c r="AK905" s="3"/>
      <c r="AL905" s="292"/>
      <c r="AM905" s="293"/>
      <c r="AN905" s="293"/>
      <c r="AO905" s="293"/>
      <c r="AP905" s="293"/>
      <c r="AQ905" s="294"/>
      <c r="AR905" s="41"/>
    </row>
    <row r="906" spans="1:44" ht="27.75" customHeight="1" x14ac:dyDescent="0.65">
      <c r="A906" s="12" t="str">
        <f t="shared" si="14"/>
        <v/>
      </c>
      <c r="B906" s="36"/>
      <c r="E906" s="35"/>
      <c r="F906" s="36"/>
      <c r="H906" s="86"/>
      <c r="I906" s="86" t="s">
        <v>168</v>
      </c>
      <c r="J906" s="489" t="s">
        <v>772</v>
      </c>
      <c r="K906" s="489"/>
      <c r="L906" s="489"/>
      <c r="M906" s="489"/>
      <c r="N906" s="489"/>
      <c r="O906" s="489"/>
      <c r="P906" s="489"/>
      <c r="Q906" s="489"/>
      <c r="R906" s="489"/>
      <c r="S906" s="489"/>
      <c r="T906" s="489"/>
      <c r="U906" s="489"/>
      <c r="V906" s="489"/>
      <c r="W906" s="489"/>
      <c r="X906" s="489"/>
      <c r="Y906" s="489"/>
      <c r="Z906" s="489"/>
      <c r="AA906" s="489"/>
      <c r="AB906" s="489"/>
      <c r="AC906" s="489"/>
      <c r="AD906" s="489"/>
      <c r="AF906" s="38"/>
      <c r="AK906" s="3"/>
      <c r="AL906" s="292"/>
      <c r="AM906" s="293"/>
      <c r="AN906" s="293"/>
      <c r="AO906" s="293"/>
      <c r="AP906" s="293"/>
      <c r="AQ906" s="294"/>
      <c r="AR906" s="41"/>
    </row>
    <row r="907" spans="1:44" ht="27.75" customHeight="1" x14ac:dyDescent="0.65">
      <c r="A907" s="12" t="str">
        <f t="shared" si="14"/>
        <v/>
      </c>
      <c r="B907" s="36"/>
      <c r="E907" s="35"/>
      <c r="F907" s="36"/>
      <c r="H907" s="86"/>
      <c r="I907" s="86" t="s">
        <v>169</v>
      </c>
      <c r="J907" s="489" t="s">
        <v>773</v>
      </c>
      <c r="K907" s="489"/>
      <c r="L907" s="489"/>
      <c r="M907" s="489"/>
      <c r="N907" s="489"/>
      <c r="O907" s="489"/>
      <c r="P907" s="489"/>
      <c r="Q907" s="489"/>
      <c r="R907" s="489"/>
      <c r="S907" s="489"/>
      <c r="T907" s="489"/>
      <c r="U907" s="489"/>
      <c r="V907" s="489"/>
      <c r="W907" s="489"/>
      <c r="X907" s="489"/>
      <c r="Y907" s="489"/>
      <c r="Z907" s="489"/>
      <c r="AA907" s="489"/>
      <c r="AB907" s="489"/>
      <c r="AC907" s="489"/>
      <c r="AD907" s="489"/>
      <c r="AF907" s="38"/>
      <c r="AK907" s="3"/>
      <c r="AL907" s="292"/>
      <c r="AM907" s="293"/>
      <c r="AN907" s="293"/>
      <c r="AO907" s="293"/>
      <c r="AP907" s="293"/>
      <c r="AQ907" s="294"/>
      <c r="AR907" s="41"/>
    </row>
    <row r="908" spans="1:44" ht="11.15" customHeight="1" thickBot="1" x14ac:dyDescent="0.7">
      <c r="A908" s="12" t="str">
        <f t="shared" si="14"/>
        <v/>
      </c>
      <c r="B908" s="51"/>
      <c r="C908" s="1"/>
      <c r="D908" s="1"/>
      <c r="E908" s="26"/>
      <c r="F908" s="51"/>
      <c r="G908" s="29"/>
      <c r="H908" s="196"/>
      <c r="I908" s="196"/>
      <c r="J908" s="196"/>
      <c r="K908" s="196"/>
      <c r="L908" s="196"/>
      <c r="M908" s="196"/>
      <c r="N908" s="196"/>
      <c r="O908" s="196"/>
      <c r="P908" s="196"/>
      <c r="Q908" s="196"/>
      <c r="R908" s="196"/>
      <c r="S908" s="196"/>
      <c r="T908" s="196"/>
      <c r="U908" s="196"/>
      <c r="V908" s="196"/>
      <c r="W908" s="196"/>
      <c r="X908" s="196"/>
      <c r="Y908" s="196"/>
      <c r="Z908" s="196"/>
      <c r="AA908" s="196"/>
      <c r="AB908" s="196"/>
      <c r="AC908" s="196"/>
      <c r="AD908" s="196"/>
      <c r="AE908" s="29"/>
      <c r="AF908" s="27"/>
      <c r="AG908" s="124"/>
      <c r="AH908" s="28"/>
      <c r="AI908" s="28"/>
      <c r="AJ908" s="28"/>
      <c r="AK908" s="6"/>
      <c r="AL908" s="357"/>
      <c r="AM908" s="358"/>
      <c r="AN908" s="358"/>
      <c r="AO908" s="358"/>
      <c r="AP908" s="358"/>
      <c r="AQ908" s="359"/>
      <c r="AR908" s="80"/>
    </row>
    <row r="909" spans="1:44" ht="17.25" customHeight="1" x14ac:dyDescent="0.65">
      <c r="A909" s="12" t="str">
        <f t="shared" si="14"/>
        <v/>
      </c>
      <c r="B909" s="36"/>
      <c r="E909" s="35"/>
      <c r="F909" s="36"/>
      <c r="H909" s="86"/>
      <c r="I909" s="86"/>
      <c r="J909" s="86"/>
      <c r="K909" s="86"/>
      <c r="L909" s="86"/>
      <c r="M909" s="86"/>
      <c r="N909" s="86"/>
      <c r="O909" s="86"/>
      <c r="P909" s="86"/>
      <c r="Q909" s="86"/>
      <c r="R909" s="86"/>
      <c r="S909" s="86"/>
      <c r="T909" s="86"/>
      <c r="U909" s="86"/>
      <c r="V909" s="86"/>
      <c r="W909" s="86"/>
      <c r="X909" s="86"/>
      <c r="Y909" s="86"/>
      <c r="Z909" s="86"/>
      <c r="AA909" s="86"/>
      <c r="AB909" s="86"/>
      <c r="AC909" s="86"/>
      <c r="AD909" s="86"/>
      <c r="AF909" s="38"/>
      <c r="AK909" s="3"/>
      <c r="AL909" s="292"/>
      <c r="AM909" s="293"/>
      <c r="AN909" s="293"/>
      <c r="AO909" s="293"/>
      <c r="AP909" s="293"/>
      <c r="AQ909" s="294"/>
      <c r="AR909" s="41"/>
    </row>
    <row r="910" spans="1:44" ht="27.75" customHeight="1" x14ac:dyDescent="0.65">
      <c r="A910" s="12" t="str">
        <f t="shared" si="14"/>
        <v/>
      </c>
      <c r="B910" s="453" t="s">
        <v>774</v>
      </c>
      <c r="C910" s="454"/>
      <c r="D910" s="454"/>
      <c r="E910" s="455"/>
      <c r="F910" s="36"/>
      <c r="H910" s="456" t="s">
        <v>1034</v>
      </c>
      <c r="I910" s="456"/>
      <c r="J910" s="456"/>
      <c r="K910" s="456"/>
      <c r="L910" s="456"/>
      <c r="M910" s="456"/>
      <c r="N910" s="456"/>
      <c r="O910" s="456"/>
      <c r="P910" s="456"/>
      <c r="Q910" s="456"/>
      <c r="R910" s="456"/>
      <c r="S910" s="456"/>
      <c r="T910" s="456"/>
      <c r="U910" s="456"/>
      <c r="V910" s="456"/>
      <c r="W910" s="456"/>
      <c r="X910" s="456"/>
      <c r="Y910" s="456"/>
      <c r="Z910" s="456"/>
      <c r="AA910" s="456"/>
      <c r="AB910" s="456"/>
      <c r="AC910" s="456"/>
      <c r="AD910" s="456"/>
      <c r="AF910" s="38"/>
      <c r="AK910" s="3"/>
      <c r="AL910" s="460" t="s">
        <v>1117</v>
      </c>
      <c r="AM910" s="461"/>
      <c r="AN910" s="461"/>
      <c r="AO910" s="461"/>
      <c r="AP910" s="461"/>
      <c r="AQ910" s="462"/>
      <c r="AR910" s="41"/>
    </row>
    <row r="911" spans="1:44" ht="27.75" customHeight="1" x14ac:dyDescent="0.65">
      <c r="A911" s="12" t="str">
        <f t="shared" si="14"/>
        <v/>
      </c>
      <c r="B911" s="453"/>
      <c r="C911" s="454"/>
      <c r="D911" s="454"/>
      <c r="E911" s="455"/>
      <c r="F911" s="36"/>
      <c r="H911" s="456"/>
      <c r="I911" s="456"/>
      <c r="J911" s="456"/>
      <c r="K911" s="456"/>
      <c r="L911" s="456"/>
      <c r="M911" s="456"/>
      <c r="N911" s="456"/>
      <c r="O911" s="456"/>
      <c r="P911" s="456"/>
      <c r="Q911" s="456"/>
      <c r="R911" s="456"/>
      <c r="S911" s="456"/>
      <c r="T911" s="456"/>
      <c r="U911" s="456"/>
      <c r="V911" s="456"/>
      <c r="W911" s="456"/>
      <c r="X911" s="456"/>
      <c r="Y911" s="456"/>
      <c r="Z911" s="456"/>
      <c r="AA911" s="456"/>
      <c r="AB911" s="456"/>
      <c r="AC911" s="456"/>
      <c r="AD911" s="456"/>
      <c r="AF911" s="38"/>
      <c r="AK911" s="3"/>
      <c r="AL911" s="460"/>
      <c r="AM911" s="461"/>
      <c r="AN911" s="461"/>
      <c r="AO911" s="461"/>
      <c r="AP911" s="461"/>
      <c r="AQ911" s="462"/>
      <c r="AR911" s="41"/>
    </row>
    <row r="912" spans="1:44" ht="27.75" customHeight="1" x14ac:dyDescent="0.65">
      <c r="A912" s="12" t="str">
        <f t="shared" si="14"/>
        <v/>
      </c>
      <c r="B912" s="453"/>
      <c r="C912" s="454"/>
      <c r="D912" s="454"/>
      <c r="E912" s="455"/>
      <c r="F912" s="36"/>
      <c r="H912" s="456"/>
      <c r="I912" s="456"/>
      <c r="J912" s="456"/>
      <c r="K912" s="456"/>
      <c r="L912" s="456"/>
      <c r="M912" s="456"/>
      <c r="N912" s="456"/>
      <c r="O912" s="456"/>
      <c r="P912" s="456"/>
      <c r="Q912" s="456"/>
      <c r="R912" s="456"/>
      <c r="S912" s="456"/>
      <c r="T912" s="456"/>
      <c r="U912" s="456"/>
      <c r="V912" s="456"/>
      <c r="W912" s="456"/>
      <c r="X912" s="456"/>
      <c r="Y912" s="456"/>
      <c r="Z912" s="456"/>
      <c r="AA912" s="456"/>
      <c r="AB912" s="456"/>
      <c r="AC912" s="456"/>
      <c r="AD912" s="456"/>
      <c r="AF912" s="38"/>
      <c r="AK912" s="3"/>
      <c r="AL912" s="460"/>
      <c r="AM912" s="461"/>
      <c r="AN912" s="461"/>
      <c r="AO912" s="461"/>
      <c r="AP912" s="461"/>
      <c r="AQ912" s="462"/>
      <c r="AR912" s="41"/>
    </row>
    <row r="913" spans="1:44" ht="27.75" customHeight="1" x14ac:dyDescent="0.65">
      <c r="A913" s="12" t="str">
        <f t="shared" si="14"/>
        <v/>
      </c>
      <c r="B913" s="453"/>
      <c r="C913" s="454"/>
      <c r="D913" s="454"/>
      <c r="E913" s="455"/>
      <c r="F913" s="36"/>
      <c r="H913" s="456"/>
      <c r="I913" s="456"/>
      <c r="J913" s="456"/>
      <c r="K913" s="456"/>
      <c r="L913" s="456"/>
      <c r="M913" s="456"/>
      <c r="N913" s="456"/>
      <c r="O913" s="456"/>
      <c r="P913" s="456"/>
      <c r="Q913" s="456"/>
      <c r="R913" s="456"/>
      <c r="S913" s="456"/>
      <c r="T913" s="456"/>
      <c r="U913" s="456"/>
      <c r="V913" s="456"/>
      <c r="W913" s="456"/>
      <c r="X913" s="456"/>
      <c r="Y913" s="456"/>
      <c r="Z913" s="456"/>
      <c r="AA913" s="456"/>
      <c r="AB913" s="456"/>
      <c r="AC913" s="456"/>
      <c r="AD913" s="456"/>
      <c r="AF913" s="38"/>
      <c r="AK913" s="3"/>
      <c r="AL913" s="460"/>
      <c r="AM913" s="461"/>
      <c r="AN913" s="461"/>
      <c r="AO913" s="461"/>
      <c r="AP913" s="461"/>
      <c r="AQ913" s="462"/>
      <c r="AR913" s="41"/>
    </row>
    <row r="914" spans="1:44" ht="27.75" customHeight="1" x14ac:dyDescent="0.65">
      <c r="A914" s="12" t="str">
        <f t="shared" si="14"/>
        <v/>
      </c>
      <c r="B914" s="187"/>
      <c r="C914" s="221"/>
      <c r="D914" s="221"/>
      <c r="E914" s="188"/>
      <c r="F914" s="36"/>
      <c r="H914" s="456"/>
      <c r="I914" s="456"/>
      <c r="J914" s="456"/>
      <c r="K914" s="456"/>
      <c r="L914" s="456"/>
      <c r="M914" s="456"/>
      <c r="N914" s="456"/>
      <c r="O914" s="456"/>
      <c r="P914" s="456"/>
      <c r="Q914" s="456"/>
      <c r="R914" s="456"/>
      <c r="S914" s="456"/>
      <c r="T914" s="456"/>
      <c r="U914" s="456"/>
      <c r="V914" s="456"/>
      <c r="W914" s="456"/>
      <c r="X914" s="456"/>
      <c r="Y914" s="456"/>
      <c r="Z914" s="456"/>
      <c r="AA914" s="456"/>
      <c r="AB914" s="456"/>
      <c r="AC914" s="456"/>
      <c r="AD914" s="456"/>
      <c r="AF914" s="38"/>
      <c r="AK914" s="3"/>
      <c r="AL914" s="292"/>
      <c r="AM914" s="293"/>
      <c r="AN914" s="293"/>
      <c r="AO914" s="293"/>
      <c r="AP914" s="293"/>
      <c r="AQ914" s="294"/>
      <c r="AR914" s="41"/>
    </row>
    <row r="915" spans="1:44" ht="17.25" customHeight="1" x14ac:dyDescent="0.65">
      <c r="A915" s="12" t="str">
        <f t="shared" si="14"/>
        <v/>
      </c>
      <c r="B915" s="36"/>
      <c r="E915" s="35"/>
      <c r="F915" s="36"/>
      <c r="H915" s="158"/>
      <c r="I915" s="158"/>
      <c r="J915" s="158"/>
      <c r="K915" s="158"/>
      <c r="L915" s="158"/>
      <c r="M915" s="158"/>
      <c r="N915" s="158"/>
      <c r="O915" s="158"/>
      <c r="P915" s="158"/>
      <c r="Q915" s="158"/>
      <c r="R915" s="158"/>
      <c r="S915" s="158"/>
      <c r="T915" s="158"/>
      <c r="U915" s="158"/>
      <c r="V915" s="158"/>
      <c r="W915" s="158"/>
      <c r="X915" s="158"/>
      <c r="Y915" s="158"/>
      <c r="Z915" s="158"/>
      <c r="AA915" s="158"/>
      <c r="AB915" s="158"/>
      <c r="AC915" s="158"/>
      <c r="AD915" s="158"/>
      <c r="AF915" s="38"/>
      <c r="AK915" s="3"/>
      <c r="AL915" s="292"/>
      <c r="AM915" s="293"/>
      <c r="AN915" s="293"/>
      <c r="AO915" s="293"/>
      <c r="AP915" s="293"/>
      <c r="AQ915" s="294"/>
      <c r="AR915" s="41"/>
    </row>
    <row r="916" spans="1:44" ht="27.75" customHeight="1" x14ac:dyDescent="0.65">
      <c r="A916" s="12">
        <f t="shared" si="14"/>
        <v>159</v>
      </c>
      <c r="B916" s="187"/>
      <c r="C916" s="221"/>
      <c r="D916" s="221"/>
      <c r="E916" s="188"/>
      <c r="F916" s="502" t="s">
        <v>38</v>
      </c>
      <c r="G916" s="503"/>
      <c r="H916" s="504" t="s">
        <v>775</v>
      </c>
      <c r="I916" s="504"/>
      <c r="J916" s="504"/>
      <c r="K916" s="504"/>
      <c r="L916" s="504"/>
      <c r="M916" s="504"/>
      <c r="N916" s="504"/>
      <c r="O916" s="504"/>
      <c r="P916" s="504"/>
      <c r="Q916" s="504"/>
      <c r="R916" s="504"/>
      <c r="S916" s="504"/>
      <c r="T916" s="504"/>
      <c r="U916" s="504"/>
      <c r="V916" s="504"/>
      <c r="W916" s="504"/>
      <c r="X916" s="504"/>
      <c r="Y916" s="504"/>
      <c r="Z916" s="504"/>
      <c r="AA916" s="504"/>
      <c r="AB916" s="504"/>
      <c r="AC916" s="504"/>
      <c r="AD916" s="504"/>
      <c r="AE916" s="255"/>
      <c r="AF916" s="256"/>
      <c r="AG916" s="265">
        <v>159</v>
      </c>
      <c r="AH916" s="509" t="s">
        <v>20</v>
      </c>
      <c r="AI916" s="510"/>
      <c r="AJ916" s="511"/>
      <c r="AK916" s="262"/>
      <c r="AL916" s="460" t="s">
        <v>1095</v>
      </c>
      <c r="AM916" s="461"/>
      <c r="AN916" s="461"/>
      <c r="AO916" s="461"/>
      <c r="AP916" s="461"/>
      <c r="AQ916" s="462"/>
      <c r="AR916" s="452">
        <f>VLOOKUP(AH916,$CD$6:$CE$11,2,FALSE)</f>
        <v>0</v>
      </c>
    </row>
    <row r="917" spans="1:44" ht="27.75" customHeight="1" x14ac:dyDescent="0.65">
      <c r="A917" s="12" t="str">
        <f t="shared" si="14"/>
        <v/>
      </c>
      <c r="B917" s="187"/>
      <c r="C917" s="221"/>
      <c r="D917" s="221"/>
      <c r="E917" s="188"/>
      <c r="F917" s="261"/>
      <c r="G917" s="255"/>
      <c r="H917" s="504"/>
      <c r="I917" s="504"/>
      <c r="J917" s="504"/>
      <c r="K917" s="504"/>
      <c r="L917" s="504"/>
      <c r="M917" s="504"/>
      <c r="N917" s="504"/>
      <c r="O917" s="504"/>
      <c r="P917" s="504"/>
      <c r="Q917" s="504"/>
      <c r="R917" s="504"/>
      <c r="S917" s="504"/>
      <c r="T917" s="504"/>
      <c r="U917" s="504"/>
      <c r="V917" s="504"/>
      <c r="W917" s="504"/>
      <c r="X917" s="504"/>
      <c r="Y917" s="504"/>
      <c r="Z917" s="504"/>
      <c r="AA917" s="504"/>
      <c r="AB917" s="504"/>
      <c r="AC917" s="504"/>
      <c r="AD917" s="504"/>
      <c r="AE917" s="255"/>
      <c r="AF917" s="256"/>
      <c r="AG917" s="265"/>
      <c r="AH917" s="246"/>
      <c r="AI917" s="246"/>
      <c r="AJ917" s="246"/>
      <c r="AK917" s="262"/>
      <c r="AL917" s="460"/>
      <c r="AM917" s="461"/>
      <c r="AN917" s="461"/>
      <c r="AO917" s="461"/>
      <c r="AP917" s="461"/>
      <c r="AQ917" s="462"/>
      <c r="AR917" s="452"/>
    </row>
    <row r="918" spans="1:44" ht="27.75" customHeight="1" x14ac:dyDescent="0.65">
      <c r="A918" s="12" t="str">
        <f t="shared" si="14"/>
        <v/>
      </c>
      <c r="B918" s="187"/>
      <c r="C918" s="221"/>
      <c r="D918" s="221"/>
      <c r="E918" s="188"/>
      <c r="F918" s="261"/>
      <c r="G918" s="255"/>
      <c r="H918" s="504"/>
      <c r="I918" s="504"/>
      <c r="J918" s="504"/>
      <c r="K918" s="504"/>
      <c r="L918" s="504"/>
      <c r="M918" s="504"/>
      <c r="N918" s="504"/>
      <c r="O918" s="504"/>
      <c r="P918" s="504"/>
      <c r="Q918" s="504"/>
      <c r="R918" s="504"/>
      <c r="S918" s="504"/>
      <c r="T918" s="504"/>
      <c r="U918" s="504"/>
      <c r="V918" s="504"/>
      <c r="W918" s="504"/>
      <c r="X918" s="504"/>
      <c r="Y918" s="504"/>
      <c r="Z918" s="504"/>
      <c r="AA918" s="504"/>
      <c r="AB918" s="504"/>
      <c r="AC918" s="504"/>
      <c r="AD918" s="504"/>
      <c r="AE918" s="255"/>
      <c r="AF918" s="256"/>
      <c r="AG918" s="265"/>
      <c r="AH918" s="246"/>
      <c r="AI918" s="246"/>
      <c r="AJ918" s="246"/>
      <c r="AK918" s="262"/>
      <c r="AL918" s="292"/>
      <c r="AM918" s="293"/>
      <c r="AN918" s="293"/>
      <c r="AO918" s="293"/>
      <c r="AP918" s="293"/>
      <c r="AQ918" s="294"/>
      <c r="AR918" s="41"/>
    </row>
    <row r="919" spans="1:44" ht="17.25" customHeight="1" x14ac:dyDescent="0.65">
      <c r="A919" s="12" t="str">
        <f t="shared" si="14"/>
        <v/>
      </c>
      <c r="B919" s="187"/>
      <c r="C919" s="221"/>
      <c r="D919" s="221"/>
      <c r="E919" s="188"/>
      <c r="F919" s="261"/>
      <c r="G919" s="255"/>
      <c r="H919" s="344"/>
      <c r="I919" s="344"/>
      <c r="J919" s="344"/>
      <c r="K919" s="344"/>
      <c r="L919" s="344"/>
      <c r="M919" s="344"/>
      <c r="N919" s="344"/>
      <c r="O919" s="344"/>
      <c r="P919" s="344"/>
      <c r="Q919" s="344"/>
      <c r="R919" s="344"/>
      <c r="S919" s="344"/>
      <c r="T919" s="344"/>
      <c r="U919" s="344"/>
      <c r="V919" s="344"/>
      <c r="W919" s="344"/>
      <c r="X919" s="344"/>
      <c r="Y919" s="344"/>
      <c r="Z919" s="344"/>
      <c r="AA919" s="344"/>
      <c r="AB919" s="344"/>
      <c r="AC919" s="344"/>
      <c r="AD919" s="344"/>
      <c r="AE919" s="255"/>
      <c r="AF919" s="256"/>
      <c r="AG919" s="265"/>
      <c r="AH919" s="512" t="s">
        <v>786</v>
      </c>
      <c r="AI919" s="512"/>
      <c r="AJ919" s="512"/>
      <c r="AK919" s="262"/>
      <c r="AL919" s="292"/>
      <c r="AM919" s="293"/>
      <c r="AN919" s="293"/>
      <c r="AO919" s="293"/>
      <c r="AP919" s="293"/>
      <c r="AQ919" s="294"/>
      <c r="AR919" s="41"/>
    </row>
    <row r="920" spans="1:44" ht="27.75" customHeight="1" x14ac:dyDescent="0.65">
      <c r="A920" s="12">
        <f t="shared" si="14"/>
        <v>160</v>
      </c>
      <c r="B920" s="187"/>
      <c r="C920" s="221"/>
      <c r="D920" s="221"/>
      <c r="E920" s="188"/>
      <c r="F920" s="261"/>
      <c r="G920" s="255"/>
      <c r="H920" s="344" t="s">
        <v>87</v>
      </c>
      <c r="I920" s="490" t="s">
        <v>776</v>
      </c>
      <c r="J920" s="490"/>
      <c r="K920" s="490"/>
      <c r="L920" s="490"/>
      <c r="M920" s="490"/>
      <c r="N920" s="490"/>
      <c r="O920" s="490"/>
      <c r="P920" s="490"/>
      <c r="Q920" s="490"/>
      <c r="R920" s="490"/>
      <c r="S920" s="490"/>
      <c r="T920" s="490"/>
      <c r="U920" s="490"/>
      <c r="V920" s="490"/>
      <c r="W920" s="490"/>
      <c r="X920" s="490"/>
      <c r="Y920" s="490"/>
      <c r="Z920" s="490"/>
      <c r="AA920" s="490"/>
      <c r="AB920" s="490"/>
      <c r="AC920" s="490"/>
      <c r="AD920" s="490"/>
      <c r="AE920" s="255"/>
      <c r="AF920" s="256"/>
      <c r="AG920" s="265">
        <v>160</v>
      </c>
      <c r="AH920" s="505" t="s">
        <v>926</v>
      </c>
      <c r="AI920" s="506"/>
      <c r="AJ920" s="507"/>
      <c r="AK920" s="262"/>
      <c r="AL920" s="323"/>
      <c r="AM920" s="324"/>
      <c r="AN920" s="324"/>
      <c r="AO920" s="324"/>
      <c r="AP920" s="324"/>
      <c r="AQ920" s="325"/>
      <c r="AR920" s="508">
        <f>VLOOKUP(AH920,$CD$18:$CE$20,2,FALSE)</f>
        <v>0</v>
      </c>
    </row>
    <row r="921" spans="1:44" ht="17.25" customHeight="1" x14ac:dyDescent="0.65">
      <c r="A921" s="12" t="str">
        <f t="shared" si="14"/>
        <v/>
      </c>
      <c r="B921" s="187"/>
      <c r="C921" s="221"/>
      <c r="D921" s="221"/>
      <c r="E921" s="188"/>
      <c r="F921" s="261"/>
      <c r="G921" s="255"/>
      <c r="H921" s="344"/>
      <c r="I921" s="344"/>
      <c r="J921" s="344"/>
      <c r="K921" s="344"/>
      <c r="L921" s="344"/>
      <c r="M921" s="344"/>
      <c r="N921" s="344"/>
      <c r="O921" s="344"/>
      <c r="P921" s="344"/>
      <c r="Q921" s="344"/>
      <c r="R921" s="344"/>
      <c r="S921" s="344"/>
      <c r="T921" s="344"/>
      <c r="U921" s="344"/>
      <c r="V921" s="344"/>
      <c r="W921" s="344"/>
      <c r="X921" s="344"/>
      <c r="Y921" s="344"/>
      <c r="Z921" s="344"/>
      <c r="AA921" s="344"/>
      <c r="AB921" s="344"/>
      <c r="AC921" s="344"/>
      <c r="AD921" s="344"/>
      <c r="AE921" s="255"/>
      <c r="AF921" s="256"/>
      <c r="AG921" s="265"/>
      <c r="AH921" s="512" t="s">
        <v>787</v>
      </c>
      <c r="AI921" s="512"/>
      <c r="AJ921" s="512"/>
      <c r="AK921" s="262"/>
      <c r="AL921" s="323"/>
      <c r="AM921" s="324"/>
      <c r="AN921" s="324"/>
      <c r="AO921" s="324"/>
      <c r="AP921" s="324"/>
      <c r="AQ921" s="325"/>
      <c r="AR921" s="508"/>
    </row>
    <row r="922" spans="1:44" ht="27.75" customHeight="1" x14ac:dyDescent="0.65">
      <c r="A922" s="12">
        <f t="shared" si="14"/>
        <v>161</v>
      </c>
      <c r="B922" s="187"/>
      <c r="C922" s="221"/>
      <c r="D922" s="221"/>
      <c r="E922" s="188"/>
      <c r="F922" s="261"/>
      <c r="G922" s="255"/>
      <c r="H922" s="344" t="s">
        <v>88</v>
      </c>
      <c r="I922" s="490" t="s">
        <v>777</v>
      </c>
      <c r="J922" s="490"/>
      <c r="K922" s="490"/>
      <c r="L922" s="490"/>
      <c r="M922" s="490"/>
      <c r="N922" s="490"/>
      <c r="O922" s="490"/>
      <c r="P922" s="490"/>
      <c r="Q922" s="490"/>
      <c r="R922" s="490"/>
      <c r="S922" s="490"/>
      <c r="T922" s="490"/>
      <c r="U922" s="490"/>
      <c r="V922" s="490"/>
      <c r="W922" s="490"/>
      <c r="X922" s="490"/>
      <c r="Y922" s="490"/>
      <c r="Z922" s="490"/>
      <c r="AA922" s="490"/>
      <c r="AB922" s="490"/>
      <c r="AC922" s="490"/>
      <c r="AD922" s="490"/>
      <c r="AE922" s="255"/>
      <c r="AF922" s="256"/>
      <c r="AG922" s="265">
        <v>161</v>
      </c>
      <c r="AH922" s="505" t="s">
        <v>926</v>
      </c>
      <c r="AI922" s="506"/>
      <c r="AJ922" s="507"/>
      <c r="AK922" s="262"/>
      <c r="AL922" s="323"/>
      <c r="AM922" s="324"/>
      <c r="AN922" s="324"/>
      <c r="AO922" s="324"/>
      <c r="AP922" s="324"/>
      <c r="AQ922" s="325"/>
      <c r="AR922" s="508">
        <f>VLOOKUP(AH922,$CD$18:$CE$20,2,FALSE)</f>
        <v>0</v>
      </c>
    </row>
    <row r="923" spans="1:44" ht="17.25" customHeight="1" x14ac:dyDescent="0.65">
      <c r="A923" s="12" t="str">
        <f t="shared" si="14"/>
        <v/>
      </c>
      <c r="B923" s="187"/>
      <c r="C923" s="221"/>
      <c r="D923" s="221"/>
      <c r="E923" s="188"/>
      <c r="F923" s="261"/>
      <c r="G923" s="255"/>
      <c r="H923" s="344"/>
      <c r="I923" s="344"/>
      <c r="J923" s="344"/>
      <c r="K923" s="344"/>
      <c r="L923" s="344"/>
      <c r="M923" s="344"/>
      <c r="N923" s="344"/>
      <c r="O923" s="344"/>
      <c r="P923" s="344"/>
      <c r="Q923" s="344"/>
      <c r="R923" s="344"/>
      <c r="S923" s="344"/>
      <c r="T923" s="344"/>
      <c r="U923" s="344"/>
      <c r="V923" s="344"/>
      <c r="W923" s="344"/>
      <c r="X923" s="344"/>
      <c r="Y923" s="344"/>
      <c r="Z923" s="344"/>
      <c r="AA923" s="344"/>
      <c r="AB923" s="344"/>
      <c r="AC923" s="344"/>
      <c r="AD923" s="344"/>
      <c r="AE923" s="255"/>
      <c r="AF923" s="256"/>
      <c r="AG923" s="265"/>
      <c r="AH923" s="246"/>
      <c r="AI923" s="246"/>
      <c r="AJ923" s="246"/>
      <c r="AK923" s="262"/>
      <c r="AL923" s="323"/>
      <c r="AM923" s="324"/>
      <c r="AN923" s="324"/>
      <c r="AO923" s="324"/>
      <c r="AP923" s="324"/>
      <c r="AQ923" s="325"/>
      <c r="AR923" s="508"/>
    </row>
    <row r="924" spans="1:44" ht="26.15" customHeight="1" x14ac:dyDescent="0.65">
      <c r="B924" s="187"/>
      <c r="C924" s="221"/>
      <c r="D924" s="221"/>
      <c r="E924" s="188"/>
      <c r="F924" s="261"/>
      <c r="G924" s="246" t="s">
        <v>69</v>
      </c>
      <c r="H924" s="504" t="s">
        <v>996</v>
      </c>
      <c r="I924" s="504"/>
      <c r="J924" s="504"/>
      <c r="K924" s="504"/>
      <c r="L924" s="504"/>
      <c r="M924" s="504"/>
      <c r="N924" s="504"/>
      <c r="O924" s="504"/>
      <c r="P924" s="504"/>
      <c r="Q924" s="504"/>
      <c r="R924" s="504"/>
      <c r="S924" s="504"/>
      <c r="T924" s="504"/>
      <c r="U924" s="504"/>
      <c r="V924" s="504"/>
      <c r="W924" s="504"/>
      <c r="X924" s="504"/>
      <c r="Y924" s="504"/>
      <c r="Z924" s="504"/>
      <c r="AA924" s="504"/>
      <c r="AB924" s="504"/>
      <c r="AC924" s="504"/>
      <c r="AD924" s="504"/>
      <c r="AE924" s="255"/>
      <c r="AF924" s="256"/>
      <c r="AG924" s="265"/>
      <c r="AH924" s="246"/>
      <c r="AI924" s="246"/>
      <c r="AJ924" s="246"/>
      <c r="AK924" s="262"/>
      <c r="AL924" s="460" t="s">
        <v>998</v>
      </c>
      <c r="AM924" s="461"/>
      <c r="AN924" s="461"/>
      <c r="AO924" s="461"/>
      <c r="AP924" s="461"/>
      <c r="AQ924" s="462"/>
      <c r="AR924" s="105"/>
    </row>
    <row r="925" spans="1:44" ht="17.25" customHeight="1" x14ac:dyDescent="0.65">
      <c r="B925" s="187"/>
      <c r="C925" s="221"/>
      <c r="D925" s="221"/>
      <c r="E925" s="188"/>
      <c r="F925" s="261"/>
      <c r="G925" s="255"/>
      <c r="H925" s="504"/>
      <c r="I925" s="504"/>
      <c r="J925" s="504"/>
      <c r="K925" s="504"/>
      <c r="L925" s="504"/>
      <c r="M925" s="504"/>
      <c r="N925" s="504"/>
      <c r="O925" s="504"/>
      <c r="P925" s="504"/>
      <c r="Q925" s="504"/>
      <c r="R925" s="504"/>
      <c r="S925" s="504"/>
      <c r="T925" s="504"/>
      <c r="U925" s="504"/>
      <c r="V925" s="504"/>
      <c r="W925" s="504"/>
      <c r="X925" s="504"/>
      <c r="Y925" s="504"/>
      <c r="Z925" s="504"/>
      <c r="AA925" s="504"/>
      <c r="AB925" s="504"/>
      <c r="AC925" s="504"/>
      <c r="AD925" s="504"/>
      <c r="AE925" s="255"/>
      <c r="AF925" s="256"/>
      <c r="AG925" s="265"/>
      <c r="AH925" s="246"/>
      <c r="AI925" s="246"/>
      <c r="AJ925" s="246"/>
      <c r="AK925" s="262"/>
      <c r="AL925" s="460"/>
      <c r="AM925" s="461"/>
      <c r="AN925" s="461"/>
      <c r="AO925" s="461"/>
      <c r="AP925" s="461"/>
      <c r="AQ925" s="462"/>
      <c r="AR925" s="105"/>
    </row>
    <row r="926" spans="1:44" ht="17.25" customHeight="1" x14ac:dyDescent="0.65">
      <c r="B926" s="187"/>
      <c r="C926" s="221"/>
      <c r="D926" s="221"/>
      <c r="E926" s="188"/>
      <c r="F926" s="261"/>
      <c r="G926" s="255"/>
      <c r="H926" s="504"/>
      <c r="I926" s="504"/>
      <c r="J926" s="504"/>
      <c r="K926" s="504"/>
      <c r="L926" s="504"/>
      <c r="M926" s="504"/>
      <c r="N926" s="504"/>
      <c r="O926" s="504"/>
      <c r="P926" s="504"/>
      <c r="Q926" s="504"/>
      <c r="R926" s="504"/>
      <c r="S926" s="504"/>
      <c r="T926" s="504"/>
      <c r="U926" s="504"/>
      <c r="V926" s="504"/>
      <c r="W926" s="504"/>
      <c r="X926" s="504"/>
      <c r="Y926" s="504"/>
      <c r="Z926" s="504"/>
      <c r="AA926" s="504"/>
      <c r="AB926" s="504"/>
      <c r="AC926" s="504"/>
      <c r="AD926" s="504"/>
      <c r="AE926" s="255"/>
      <c r="AF926" s="256"/>
      <c r="AG926" s="265"/>
      <c r="AH926" s="246"/>
      <c r="AI926" s="246"/>
      <c r="AJ926" s="246"/>
      <c r="AK926" s="262"/>
      <c r="AL926" s="323"/>
      <c r="AM926" s="324"/>
      <c r="AN926" s="324"/>
      <c r="AO926" s="324"/>
      <c r="AP926" s="324"/>
      <c r="AQ926" s="325"/>
      <c r="AR926" s="105"/>
    </row>
    <row r="927" spans="1:44" ht="17.25" customHeight="1" x14ac:dyDescent="0.65">
      <c r="B927" s="187"/>
      <c r="C927" s="221"/>
      <c r="D927" s="221"/>
      <c r="E927" s="188"/>
      <c r="F927" s="261"/>
      <c r="G927" s="255"/>
      <c r="H927" s="504"/>
      <c r="I927" s="504"/>
      <c r="J927" s="504"/>
      <c r="K927" s="504"/>
      <c r="L927" s="504"/>
      <c r="M927" s="504"/>
      <c r="N927" s="504"/>
      <c r="O927" s="504"/>
      <c r="P927" s="504"/>
      <c r="Q927" s="504"/>
      <c r="R927" s="504"/>
      <c r="S927" s="504"/>
      <c r="T927" s="504"/>
      <c r="U927" s="504"/>
      <c r="V927" s="504"/>
      <c r="W927" s="504"/>
      <c r="X927" s="504"/>
      <c r="Y927" s="504"/>
      <c r="Z927" s="504"/>
      <c r="AA927" s="504"/>
      <c r="AB927" s="504"/>
      <c r="AC927" s="504"/>
      <c r="AD927" s="504"/>
      <c r="AE927" s="255"/>
      <c r="AF927" s="256"/>
      <c r="AG927" s="265"/>
      <c r="AH927" s="246"/>
      <c r="AI927" s="246"/>
      <c r="AJ927" s="246"/>
      <c r="AK927" s="262"/>
      <c r="AL927" s="323"/>
      <c r="AM927" s="324"/>
      <c r="AN927" s="324"/>
      <c r="AO927" s="324"/>
      <c r="AP927" s="324"/>
      <c r="AQ927" s="325"/>
      <c r="AR927" s="105"/>
    </row>
    <row r="928" spans="1:44" ht="17.25" customHeight="1" x14ac:dyDescent="0.65">
      <c r="B928" s="187"/>
      <c r="C928" s="221"/>
      <c r="D928" s="221"/>
      <c r="E928" s="188"/>
      <c r="F928" s="261"/>
      <c r="G928" s="255"/>
      <c r="H928" s="504"/>
      <c r="I928" s="504"/>
      <c r="J928" s="504"/>
      <c r="K928" s="504"/>
      <c r="L928" s="504"/>
      <c r="M928" s="504"/>
      <c r="N928" s="504"/>
      <c r="O928" s="504"/>
      <c r="P928" s="504"/>
      <c r="Q928" s="504"/>
      <c r="R928" s="504"/>
      <c r="S928" s="504"/>
      <c r="T928" s="504"/>
      <c r="U928" s="504"/>
      <c r="V928" s="504"/>
      <c r="W928" s="504"/>
      <c r="X928" s="504"/>
      <c r="Y928" s="504"/>
      <c r="Z928" s="504"/>
      <c r="AA928" s="504"/>
      <c r="AB928" s="504"/>
      <c r="AC928" s="504"/>
      <c r="AD928" s="504"/>
      <c r="AE928" s="255"/>
      <c r="AF928" s="256"/>
      <c r="AG928" s="265"/>
      <c r="AH928" s="246"/>
      <c r="AI928" s="246"/>
      <c r="AJ928" s="246"/>
      <c r="AK928" s="262"/>
      <c r="AL928" s="323"/>
      <c r="AM928" s="324"/>
      <c r="AN928" s="324"/>
      <c r="AO928" s="324"/>
      <c r="AP928" s="324"/>
      <c r="AQ928" s="325"/>
      <c r="AR928" s="105"/>
    </row>
    <row r="929" spans="1:44" ht="17.25" customHeight="1" x14ac:dyDescent="0.65">
      <c r="B929" s="187"/>
      <c r="C929" s="221"/>
      <c r="D929" s="221"/>
      <c r="E929" s="188"/>
      <c r="F929" s="261"/>
      <c r="G929" s="255"/>
      <c r="H929" s="504"/>
      <c r="I929" s="504"/>
      <c r="J929" s="504"/>
      <c r="K929" s="504"/>
      <c r="L929" s="504"/>
      <c r="M929" s="504"/>
      <c r="N929" s="504"/>
      <c r="O929" s="504"/>
      <c r="P929" s="504"/>
      <c r="Q929" s="504"/>
      <c r="R929" s="504"/>
      <c r="S929" s="504"/>
      <c r="T929" s="504"/>
      <c r="U929" s="504"/>
      <c r="V929" s="504"/>
      <c r="W929" s="504"/>
      <c r="X929" s="504"/>
      <c r="Y929" s="504"/>
      <c r="Z929" s="504"/>
      <c r="AA929" s="504"/>
      <c r="AB929" s="504"/>
      <c r="AC929" s="504"/>
      <c r="AD929" s="504"/>
      <c r="AE929" s="255"/>
      <c r="AF929" s="256"/>
      <c r="AG929" s="265"/>
      <c r="AH929" s="246"/>
      <c r="AI929" s="246"/>
      <c r="AJ929" s="246"/>
      <c r="AK929" s="262"/>
      <c r="AL929" s="323"/>
      <c r="AM929" s="324"/>
      <c r="AN929" s="324"/>
      <c r="AO929" s="324"/>
      <c r="AP929" s="324"/>
      <c r="AQ929" s="325"/>
      <c r="AR929" s="105"/>
    </row>
    <row r="930" spans="1:44" ht="17.25" customHeight="1" x14ac:dyDescent="0.65">
      <c r="B930" s="187"/>
      <c r="C930" s="221"/>
      <c r="D930" s="221"/>
      <c r="E930" s="188"/>
      <c r="F930" s="261"/>
      <c r="G930" s="255"/>
      <c r="H930" s="504"/>
      <c r="I930" s="504"/>
      <c r="J930" s="504"/>
      <c r="K930" s="504"/>
      <c r="L930" s="504"/>
      <c r="M930" s="504"/>
      <c r="N930" s="504"/>
      <c r="O930" s="504"/>
      <c r="P930" s="504"/>
      <c r="Q930" s="504"/>
      <c r="R930" s="504"/>
      <c r="S930" s="504"/>
      <c r="T930" s="504"/>
      <c r="U930" s="504"/>
      <c r="V930" s="504"/>
      <c r="W930" s="504"/>
      <c r="X930" s="504"/>
      <c r="Y930" s="504"/>
      <c r="Z930" s="504"/>
      <c r="AA930" s="504"/>
      <c r="AB930" s="504"/>
      <c r="AC930" s="504"/>
      <c r="AD930" s="504"/>
      <c r="AE930" s="255"/>
      <c r="AF930" s="256"/>
      <c r="AG930" s="265"/>
      <c r="AH930" s="246"/>
      <c r="AI930" s="246"/>
      <c r="AJ930" s="246"/>
      <c r="AK930" s="262"/>
      <c r="AL930" s="323"/>
      <c r="AM930" s="324"/>
      <c r="AN930" s="324"/>
      <c r="AO930" s="324"/>
      <c r="AP930" s="324"/>
      <c r="AQ930" s="325"/>
      <c r="AR930" s="105"/>
    </row>
    <row r="931" spans="1:44" ht="17.25" customHeight="1" x14ac:dyDescent="0.65">
      <c r="B931" s="187"/>
      <c r="C931" s="221"/>
      <c r="D931" s="221"/>
      <c r="E931" s="188"/>
      <c r="F931" s="261"/>
      <c r="G931" s="255"/>
      <c r="H931" s="504"/>
      <c r="I931" s="504"/>
      <c r="J931" s="504"/>
      <c r="K931" s="504"/>
      <c r="L931" s="504"/>
      <c r="M931" s="504"/>
      <c r="N931" s="504"/>
      <c r="O931" s="504"/>
      <c r="P931" s="504"/>
      <c r="Q931" s="504"/>
      <c r="R931" s="504"/>
      <c r="S931" s="504"/>
      <c r="T931" s="504"/>
      <c r="U931" s="504"/>
      <c r="V931" s="504"/>
      <c r="W931" s="504"/>
      <c r="X931" s="504"/>
      <c r="Y931" s="504"/>
      <c r="Z931" s="504"/>
      <c r="AA931" s="504"/>
      <c r="AB931" s="504"/>
      <c r="AC931" s="504"/>
      <c r="AD931" s="504"/>
      <c r="AE931" s="255"/>
      <c r="AF931" s="256"/>
      <c r="AG931" s="265"/>
      <c r="AH931" s="246"/>
      <c r="AI931" s="246"/>
      <c r="AJ931" s="246"/>
      <c r="AK931" s="262"/>
      <c r="AL931" s="323"/>
      <c r="AM931" s="324"/>
      <c r="AN931" s="324"/>
      <c r="AO931" s="324"/>
      <c r="AP931" s="324"/>
      <c r="AQ931" s="325"/>
      <c r="AR931" s="105"/>
    </row>
    <row r="932" spans="1:44" ht="17.25" customHeight="1" x14ac:dyDescent="0.65">
      <c r="B932" s="187"/>
      <c r="C932" s="221"/>
      <c r="D932" s="221"/>
      <c r="E932" s="188"/>
      <c r="F932" s="261"/>
      <c r="G932" s="255"/>
      <c r="H932" s="504"/>
      <c r="I932" s="504"/>
      <c r="J932" s="504"/>
      <c r="K932" s="504"/>
      <c r="L932" s="504"/>
      <c r="M932" s="504"/>
      <c r="N932" s="504"/>
      <c r="O932" s="504"/>
      <c r="P932" s="504"/>
      <c r="Q932" s="504"/>
      <c r="R932" s="504"/>
      <c r="S932" s="504"/>
      <c r="T932" s="504"/>
      <c r="U932" s="504"/>
      <c r="V932" s="504"/>
      <c r="W932" s="504"/>
      <c r="X932" s="504"/>
      <c r="Y932" s="504"/>
      <c r="Z932" s="504"/>
      <c r="AA932" s="504"/>
      <c r="AB932" s="504"/>
      <c r="AC932" s="504"/>
      <c r="AD932" s="504"/>
      <c r="AE932" s="255"/>
      <c r="AF932" s="256"/>
      <c r="AG932" s="265"/>
      <c r="AH932" s="246"/>
      <c r="AI932" s="246"/>
      <c r="AJ932" s="246"/>
      <c r="AK932" s="262"/>
      <c r="AL932" s="323"/>
      <c r="AM932" s="324"/>
      <c r="AN932" s="324"/>
      <c r="AO932" s="324"/>
      <c r="AP932" s="324"/>
      <c r="AQ932" s="325"/>
      <c r="AR932" s="105"/>
    </row>
    <row r="933" spans="1:44" ht="17.25" customHeight="1" x14ac:dyDescent="0.65">
      <c r="B933" s="187"/>
      <c r="C933" s="221"/>
      <c r="D933" s="221"/>
      <c r="E933" s="188"/>
      <c r="F933" s="261"/>
      <c r="G933" s="255"/>
      <c r="H933" s="504" t="s">
        <v>997</v>
      </c>
      <c r="I933" s="823"/>
      <c r="J933" s="823"/>
      <c r="K933" s="823"/>
      <c r="L933" s="823"/>
      <c r="M933" s="823"/>
      <c r="N933" s="823"/>
      <c r="O933" s="823"/>
      <c r="P933" s="823"/>
      <c r="Q933" s="823"/>
      <c r="R933" s="823"/>
      <c r="S933" s="823"/>
      <c r="T933" s="823"/>
      <c r="U933" s="823"/>
      <c r="V933" s="823"/>
      <c r="W933" s="823"/>
      <c r="X933" s="823"/>
      <c r="Y933" s="823"/>
      <c r="Z933" s="823"/>
      <c r="AA933" s="823"/>
      <c r="AB933" s="823"/>
      <c r="AC933" s="823"/>
      <c r="AD933" s="823"/>
      <c r="AE933" s="255"/>
      <c r="AF933" s="256"/>
      <c r="AG933" s="265"/>
      <c r="AH933" s="246"/>
      <c r="AI933" s="246"/>
      <c r="AJ933" s="246"/>
      <c r="AK933" s="262"/>
      <c r="AL933" s="323"/>
      <c r="AM933" s="324"/>
      <c r="AN933" s="324"/>
      <c r="AO933" s="324"/>
      <c r="AP933" s="324"/>
      <c r="AQ933" s="325"/>
      <c r="AR933" s="105"/>
    </row>
    <row r="934" spans="1:44" ht="17.25" customHeight="1" x14ac:dyDescent="0.65">
      <c r="B934" s="187"/>
      <c r="C934" s="221"/>
      <c r="D934" s="221"/>
      <c r="E934" s="188"/>
      <c r="F934" s="261"/>
      <c r="G934" s="255"/>
      <c r="H934" s="823"/>
      <c r="I934" s="823"/>
      <c r="J934" s="823"/>
      <c r="K934" s="823"/>
      <c r="L934" s="823"/>
      <c r="M934" s="823"/>
      <c r="N934" s="823"/>
      <c r="O934" s="823"/>
      <c r="P934" s="823"/>
      <c r="Q934" s="823"/>
      <c r="R934" s="823"/>
      <c r="S934" s="823"/>
      <c r="T934" s="823"/>
      <c r="U934" s="823"/>
      <c r="V934" s="823"/>
      <c r="W934" s="823"/>
      <c r="X934" s="823"/>
      <c r="Y934" s="823"/>
      <c r="Z934" s="823"/>
      <c r="AA934" s="823"/>
      <c r="AB934" s="823"/>
      <c r="AC934" s="823"/>
      <c r="AD934" s="823"/>
      <c r="AE934" s="255"/>
      <c r="AF934" s="256"/>
      <c r="AG934" s="265"/>
      <c r="AH934" s="246"/>
      <c r="AI934" s="246"/>
      <c r="AJ934" s="246"/>
      <c r="AK934" s="262"/>
      <c r="AL934" s="323"/>
      <c r="AM934" s="324"/>
      <c r="AN934" s="324"/>
      <c r="AO934" s="324"/>
      <c r="AP934" s="324"/>
      <c r="AQ934" s="325"/>
      <c r="AR934" s="105"/>
    </row>
    <row r="935" spans="1:44" ht="17.25" customHeight="1" x14ac:dyDescent="0.65">
      <c r="B935" s="187"/>
      <c r="C935" s="221"/>
      <c r="D935" s="221"/>
      <c r="E935" s="188"/>
      <c r="F935" s="261"/>
      <c r="G935" s="255"/>
      <c r="H935" s="823"/>
      <c r="I935" s="823"/>
      <c r="J935" s="823"/>
      <c r="K935" s="823"/>
      <c r="L935" s="823"/>
      <c r="M935" s="823"/>
      <c r="N935" s="823"/>
      <c r="O935" s="823"/>
      <c r="P935" s="823"/>
      <c r="Q935" s="823"/>
      <c r="R935" s="823"/>
      <c r="S935" s="823"/>
      <c r="T935" s="823"/>
      <c r="U935" s="823"/>
      <c r="V935" s="823"/>
      <c r="W935" s="823"/>
      <c r="X935" s="823"/>
      <c r="Y935" s="823"/>
      <c r="Z935" s="823"/>
      <c r="AA935" s="823"/>
      <c r="AB935" s="823"/>
      <c r="AC935" s="823"/>
      <c r="AD935" s="823"/>
      <c r="AE935" s="255"/>
      <c r="AF935" s="256"/>
      <c r="AG935" s="265"/>
      <c r="AH935" s="246"/>
      <c r="AI935" s="246"/>
      <c r="AJ935" s="246"/>
      <c r="AK935" s="262"/>
      <c r="AL935" s="323"/>
      <c r="AM935" s="324"/>
      <c r="AN935" s="324"/>
      <c r="AO935" s="324"/>
      <c r="AP935" s="324"/>
      <c r="AQ935" s="325"/>
      <c r="AR935" s="105"/>
    </row>
    <row r="936" spans="1:44" ht="17.25" customHeight="1" x14ac:dyDescent="0.65">
      <c r="B936" s="187"/>
      <c r="C936" s="221"/>
      <c r="D936" s="221"/>
      <c r="E936" s="188"/>
      <c r="F936" s="261"/>
      <c r="G936" s="255"/>
      <c r="H936" s="823"/>
      <c r="I936" s="823"/>
      <c r="J936" s="823"/>
      <c r="K936" s="823"/>
      <c r="L936" s="823"/>
      <c r="M936" s="823"/>
      <c r="N936" s="823"/>
      <c r="O936" s="823"/>
      <c r="P936" s="823"/>
      <c r="Q936" s="823"/>
      <c r="R936" s="823"/>
      <c r="S936" s="823"/>
      <c r="T936" s="823"/>
      <c r="U936" s="823"/>
      <c r="V936" s="823"/>
      <c r="W936" s="823"/>
      <c r="X936" s="823"/>
      <c r="Y936" s="823"/>
      <c r="Z936" s="823"/>
      <c r="AA936" s="823"/>
      <c r="AB936" s="823"/>
      <c r="AC936" s="823"/>
      <c r="AD936" s="823"/>
      <c r="AE936" s="255"/>
      <c r="AF936" s="256"/>
      <c r="AG936" s="265"/>
      <c r="AH936" s="246"/>
      <c r="AI936" s="246"/>
      <c r="AJ936" s="246"/>
      <c r="AK936" s="262"/>
      <c r="AL936" s="323"/>
      <c r="AM936" s="324"/>
      <c r="AN936" s="324"/>
      <c r="AO936" s="324"/>
      <c r="AP936" s="324"/>
      <c r="AQ936" s="325"/>
      <c r="AR936" s="105"/>
    </row>
    <row r="937" spans="1:44" ht="17.25" customHeight="1" x14ac:dyDescent="0.65">
      <c r="B937" s="187"/>
      <c r="C937" s="221"/>
      <c r="D937" s="221"/>
      <c r="E937" s="188"/>
      <c r="F937" s="261"/>
      <c r="G937" s="255"/>
      <c r="H937" s="823"/>
      <c r="I937" s="823"/>
      <c r="J937" s="823"/>
      <c r="K937" s="823"/>
      <c r="L937" s="823"/>
      <c r="M937" s="823"/>
      <c r="N937" s="823"/>
      <c r="O937" s="823"/>
      <c r="P937" s="823"/>
      <c r="Q937" s="823"/>
      <c r="R937" s="823"/>
      <c r="S937" s="823"/>
      <c r="T937" s="823"/>
      <c r="U937" s="823"/>
      <c r="V937" s="823"/>
      <c r="W937" s="823"/>
      <c r="X937" s="823"/>
      <c r="Y937" s="823"/>
      <c r="Z937" s="823"/>
      <c r="AA937" s="823"/>
      <c r="AB937" s="823"/>
      <c r="AC937" s="823"/>
      <c r="AD937" s="823"/>
      <c r="AE937" s="255"/>
      <c r="AF937" s="256"/>
      <c r="AG937" s="265"/>
      <c r="AH937" s="246"/>
      <c r="AI937" s="246"/>
      <c r="AJ937" s="246"/>
      <c r="AK937" s="262"/>
      <c r="AL937" s="323"/>
      <c r="AM937" s="324"/>
      <c r="AN937" s="324"/>
      <c r="AO937" s="324"/>
      <c r="AP937" s="324"/>
      <c r="AQ937" s="325"/>
      <c r="AR937" s="105"/>
    </row>
    <row r="938" spans="1:44" ht="17.25" customHeight="1" x14ac:dyDescent="0.65">
      <c r="B938" s="187"/>
      <c r="C938" s="221"/>
      <c r="D938" s="221"/>
      <c r="E938" s="188"/>
      <c r="F938" s="261"/>
      <c r="G938" s="255"/>
      <c r="H938" s="823"/>
      <c r="I938" s="823"/>
      <c r="J938" s="823"/>
      <c r="K938" s="823"/>
      <c r="L938" s="823"/>
      <c r="M938" s="823"/>
      <c r="N938" s="823"/>
      <c r="O938" s="823"/>
      <c r="P938" s="823"/>
      <c r="Q938" s="823"/>
      <c r="R938" s="823"/>
      <c r="S938" s="823"/>
      <c r="T938" s="823"/>
      <c r="U938" s="823"/>
      <c r="V938" s="823"/>
      <c r="W938" s="823"/>
      <c r="X938" s="823"/>
      <c r="Y938" s="823"/>
      <c r="Z938" s="823"/>
      <c r="AA938" s="823"/>
      <c r="AB938" s="823"/>
      <c r="AC938" s="823"/>
      <c r="AD938" s="823"/>
      <c r="AE938" s="255"/>
      <c r="AF938" s="256"/>
      <c r="AG938" s="265"/>
      <c r="AH938" s="246"/>
      <c r="AI938" s="246"/>
      <c r="AJ938" s="246"/>
      <c r="AK938" s="262"/>
      <c r="AL938" s="323"/>
      <c r="AM938" s="324"/>
      <c r="AN938" s="324"/>
      <c r="AO938" s="324"/>
      <c r="AP938" s="324"/>
      <c r="AQ938" s="325"/>
      <c r="AR938" s="105"/>
    </row>
    <row r="939" spans="1:44" ht="17.25" customHeight="1" x14ac:dyDescent="0.65">
      <c r="B939" s="187"/>
      <c r="C939" s="221"/>
      <c r="D939" s="221"/>
      <c r="E939" s="188"/>
      <c r="F939" s="261"/>
      <c r="G939" s="255"/>
      <c r="H939" s="344"/>
      <c r="I939" s="344"/>
      <c r="J939" s="344"/>
      <c r="K939" s="344"/>
      <c r="L939" s="344"/>
      <c r="M939" s="344"/>
      <c r="N939" s="344"/>
      <c r="O939" s="344"/>
      <c r="P939" s="344"/>
      <c r="Q939" s="344"/>
      <c r="R939" s="344"/>
      <c r="S939" s="344"/>
      <c r="T939" s="344"/>
      <c r="U939" s="344"/>
      <c r="V939" s="344"/>
      <c r="W939" s="344"/>
      <c r="X939" s="344"/>
      <c r="Y939" s="344"/>
      <c r="Z939" s="344"/>
      <c r="AA939" s="344"/>
      <c r="AB939" s="344"/>
      <c r="AC939" s="344"/>
      <c r="AD939" s="344"/>
      <c r="AE939" s="255"/>
      <c r="AF939" s="256"/>
      <c r="AG939" s="265"/>
      <c r="AH939" s="246"/>
      <c r="AI939" s="246"/>
      <c r="AJ939" s="246"/>
      <c r="AK939" s="262"/>
      <c r="AL939" s="323"/>
      <c r="AM939" s="324"/>
      <c r="AN939" s="324"/>
      <c r="AO939" s="324"/>
      <c r="AP939" s="324"/>
      <c r="AQ939" s="325"/>
      <c r="AR939" s="105"/>
    </row>
    <row r="940" spans="1:44" ht="27.75" customHeight="1" x14ac:dyDescent="0.65">
      <c r="A940" s="12" t="str">
        <f t="shared" si="14"/>
        <v/>
      </c>
      <c r="B940" s="187"/>
      <c r="C940" s="221"/>
      <c r="D940" s="221"/>
      <c r="E940" s="188"/>
      <c r="F940" s="261"/>
      <c r="G940" s="255"/>
      <c r="H940" s="490" t="s">
        <v>778</v>
      </c>
      <c r="I940" s="490"/>
      <c r="J940" s="490"/>
      <c r="K940" s="490"/>
      <c r="L940" s="490"/>
      <c r="M940" s="490"/>
      <c r="N940" s="490"/>
      <c r="O940" s="490"/>
      <c r="P940" s="490"/>
      <c r="Q940" s="490"/>
      <c r="R940" s="490"/>
      <c r="S940" s="490"/>
      <c r="T940" s="490"/>
      <c r="U940" s="490"/>
      <c r="V940" s="490"/>
      <c r="W940" s="490"/>
      <c r="X940" s="490"/>
      <c r="Y940" s="490"/>
      <c r="Z940" s="490"/>
      <c r="AA940" s="490"/>
      <c r="AB940" s="490"/>
      <c r="AC940" s="490"/>
      <c r="AD940" s="490"/>
      <c r="AE940" s="255"/>
      <c r="AF940" s="256"/>
      <c r="AG940" s="265"/>
      <c r="AH940" s="246"/>
      <c r="AI940" s="246"/>
      <c r="AJ940" s="246"/>
      <c r="AK940" s="262"/>
      <c r="AL940" s="292"/>
      <c r="AM940" s="293"/>
      <c r="AN940" s="293"/>
      <c r="AO940" s="293"/>
      <c r="AP940" s="293"/>
      <c r="AQ940" s="294"/>
      <c r="AR940" s="41"/>
    </row>
    <row r="941" spans="1:44" ht="27.75" customHeight="1" x14ac:dyDescent="0.65">
      <c r="A941" s="12" t="str">
        <f t="shared" si="14"/>
        <v/>
      </c>
      <c r="B941" s="34"/>
      <c r="E941" s="35"/>
      <c r="F941" s="255"/>
      <c r="G941" s="255"/>
      <c r="H941" s="504" t="s">
        <v>779</v>
      </c>
      <c r="I941" s="504"/>
      <c r="J941" s="504"/>
      <c r="K941" s="504"/>
      <c r="L941" s="504"/>
      <c r="M941" s="504"/>
      <c r="N941" s="504"/>
      <c r="O941" s="504"/>
      <c r="P941" s="504"/>
      <c r="Q941" s="504"/>
      <c r="R941" s="504"/>
      <c r="S941" s="504"/>
      <c r="T941" s="504"/>
      <c r="U941" s="504"/>
      <c r="V941" s="504"/>
      <c r="W941" s="504"/>
      <c r="X941" s="504"/>
      <c r="Y941" s="504"/>
      <c r="Z941" s="504"/>
      <c r="AA941" s="504"/>
      <c r="AB941" s="504"/>
      <c r="AC941" s="504"/>
      <c r="AD941" s="504"/>
      <c r="AE941" s="291"/>
      <c r="AF941" s="256"/>
      <c r="AG941" s="265"/>
      <c r="AH941" s="246"/>
      <c r="AI941" s="246"/>
      <c r="AJ941" s="246"/>
      <c r="AK941" s="262"/>
      <c r="AL941" s="323"/>
      <c r="AM941" s="324"/>
      <c r="AN941" s="324"/>
      <c r="AO941" s="324"/>
      <c r="AP941" s="324"/>
      <c r="AQ941" s="325"/>
      <c r="AR941" s="41"/>
    </row>
    <row r="942" spans="1:44" ht="27.75" customHeight="1" x14ac:dyDescent="0.65">
      <c r="A942" s="12" t="str">
        <f t="shared" si="14"/>
        <v/>
      </c>
      <c r="B942" s="34"/>
      <c r="E942" s="35"/>
      <c r="H942" s="72"/>
      <c r="I942" s="456" t="s">
        <v>1053</v>
      </c>
      <c r="J942" s="456"/>
      <c r="K942" s="456"/>
      <c r="L942" s="456"/>
      <c r="M942" s="456"/>
      <c r="N942" s="456"/>
      <c r="O942" s="456"/>
      <c r="P942" s="456"/>
      <c r="Q942" s="456"/>
      <c r="R942" s="456"/>
      <c r="S942" s="456"/>
      <c r="T942" s="456"/>
      <c r="U942" s="456"/>
      <c r="V942" s="456"/>
      <c r="W942" s="456"/>
      <c r="X942" s="456"/>
      <c r="Y942" s="456"/>
      <c r="Z942" s="456"/>
      <c r="AA942" s="456"/>
      <c r="AB942" s="456"/>
      <c r="AC942" s="456"/>
      <c r="AD942" s="456"/>
      <c r="AE942" s="37"/>
      <c r="AF942" s="38"/>
      <c r="AK942" s="3"/>
      <c r="AL942" s="323"/>
      <c r="AM942" s="324"/>
      <c r="AN942" s="324"/>
      <c r="AO942" s="324"/>
      <c r="AP942" s="324"/>
      <c r="AQ942" s="325"/>
      <c r="AR942" s="41"/>
    </row>
    <row r="943" spans="1:44" ht="27.75" customHeight="1" x14ac:dyDescent="0.65">
      <c r="A943" s="12" t="str">
        <f t="shared" si="14"/>
        <v/>
      </c>
      <c r="B943" s="34"/>
      <c r="E943" s="35"/>
      <c r="H943" s="72"/>
      <c r="I943" s="456"/>
      <c r="J943" s="456"/>
      <c r="K943" s="456"/>
      <c r="L943" s="456"/>
      <c r="M943" s="456"/>
      <c r="N943" s="456"/>
      <c r="O943" s="456"/>
      <c r="P943" s="456"/>
      <c r="Q943" s="456"/>
      <c r="R943" s="456"/>
      <c r="S943" s="456"/>
      <c r="T943" s="456"/>
      <c r="U943" s="456"/>
      <c r="V943" s="456"/>
      <c r="W943" s="456"/>
      <c r="X943" s="456"/>
      <c r="Y943" s="456"/>
      <c r="Z943" s="456"/>
      <c r="AA943" s="456"/>
      <c r="AB943" s="456"/>
      <c r="AC943" s="456"/>
      <c r="AD943" s="456"/>
      <c r="AE943" s="37"/>
      <c r="AF943" s="38"/>
      <c r="AK943" s="3"/>
      <c r="AL943" s="323"/>
      <c r="AM943" s="324"/>
      <c r="AN943" s="324"/>
      <c r="AO943" s="324"/>
      <c r="AP943" s="324"/>
      <c r="AQ943" s="325"/>
      <c r="AR943" s="41"/>
    </row>
    <row r="944" spans="1:44" ht="27.75" customHeight="1" x14ac:dyDescent="0.65">
      <c r="A944" s="12" t="str">
        <f t="shared" si="14"/>
        <v/>
      </c>
      <c r="B944" s="34"/>
      <c r="E944" s="35"/>
      <c r="H944" s="72"/>
      <c r="I944" s="456" t="s">
        <v>780</v>
      </c>
      <c r="J944" s="456"/>
      <c r="K944" s="456"/>
      <c r="L944" s="456"/>
      <c r="M944" s="456"/>
      <c r="N944" s="456"/>
      <c r="O944" s="456"/>
      <c r="P944" s="456"/>
      <c r="Q944" s="456"/>
      <c r="R944" s="456"/>
      <c r="S944" s="456"/>
      <c r="T944" s="456"/>
      <c r="U944" s="456"/>
      <c r="V944" s="456"/>
      <c r="W944" s="456"/>
      <c r="X944" s="456"/>
      <c r="Y944" s="456"/>
      <c r="Z944" s="456"/>
      <c r="AA944" s="456"/>
      <c r="AB944" s="456"/>
      <c r="AC944" s="456"/>
      <c r="AD944" s="456"/>
      <c r="AE944" s="37"/>
      <c r="AF944" s="38"/>
      <c r="AK944" s="3"/>
      <c r="AL944" s="323"/>
      <c r="AM944" s="324"/>
      <c r="AN944" s="324"/>
      <c r="AO944" s="324"/>
      <c r="AP944" s="324"/>
      <c r="AQ944" s="325"/>
      <c r="AR944" s="41"/>
    </row>
    <row r="945" spans="1:44" ht="27.75" customHeight="1" x14ac:dyDescent="0.65">
      <c r="A945" s="12" t="str">
        <f t="shared" si="14"/>
        <v/>
      </c>
      <c r="B945" s="34"/>
      <c r="E945" s="35"/>
      <c r="H945" s="72"/>
      <c r="I945" s="500" t="s">
        <v>1052</v>
      </c>
      <c r="J945" s="500"/>
      <c r="K945" s="500"/>
      <c r="L945" s="500"/>
      <c r="M945" s="500"/>
      <c r="N945" s="500"/>
      <c r="O945" s="500"/>
      <c r="P945" s="500"/>
      <c r="Q945" s="500"/>
      <c r="R945" s="500"/>
      <c r="S945" s="500"/>
      <c r="T945" s="500"/>
      <c r="U945" s="500"/>
      <c r="V945" s="500"/>
      <c r="W945" s="500"/>
      <c r="X945" s="500"/>
      <c r="Y945" s="500"/>
      <c r="Z945" s="500"/>
      <c r="AA945" s="500"/>
      <c r="AB945" s="500"/>
      <c r="AC945" s="500"/>
      <c r="AD945" s="500"/>
      <c r="AE945" s="37"/>
      <c r="AF945" s="38"/>
      <c r="AK945" s="3"/>
      <c r="AL945" s="323"/>
      <c r="AM945" s="324"/>
      <c r="AN945" s="324"/>
      <c r="AO945" s="324"/>
      <c r="AP945" s="324"/>
      <c r="AQ945" s="325"/>
      <c r="AR945" s="41"/>
    </row>
    <row r="946" spans="1:44" ht="27.75" customHeight="1" x14ac:dyDescent="0.65">
      <c r="A946" s="12" t="str">
        <f t="shared" si="14"/>
        <v/>
      </c>
      <c r="B946" s="34"/>
      <c r="E946" s="35"/>
      <c r="H946" s="72"/>
      <c r="I946" s="500"/>
      <c r="J946" s="500"/>
      <c r="K946" s="500"/>
      <c r="L946" s="500"/>
      <c r="M946" s="500"/>
      <c r="N946" s="500"/>
      <c r="O946" s="500"/>
      <c r="P946" s="500"/>
      <c r="Q946" s="500"/>
      <c r="R946" s="500"/>
      <c r="S946" s="500"/>
      <c r="T946" s="500"/>
      <c r="U946" s="500"/>
      <c r="V946" s="500"/>
      <c r="W946" s="500"/>
      <c r="X946" s="500"/>
      <c r="Y946" s="500"/>
      <c r="Z946" s="500"/>
      <c r="AA946" s="500"/>
      <c r="AB946" s="500"/>
      <c r="AC946" s="500"/>
      <c r="AD946" s="500"/>
      <c r="AE946" s="37"/>
      <c r="AF946" s="38"/>
      <c r="AK946" s="3"/>
      <c r="AL946" s="323"/>
      <c r="AM946" s="324"/>
      <c r="AN946" s="324"/>
      <c r="AO946" s="324"/>
      <c r="AP946" s="324"/>
      <c r="AQ946" s="325"/>
      <c r="AR946" s="41"/>
    </row>
    <row r="947" spans="1:44" ht="17.25" customHeight="1" x14ac:dyDescent="0.65">
      <c r="A947" s="12" t="str">
        <f t="shared" si="14"/>
        <v/>
      </c>
      <c r="B947" s="187"/>
      <c r="C947" s="221"/>
      <c r="D947" s="221"/>
      <c r="E947" s="188"/>
      <c r="F947" s="36"/>
      <c r="H947" s="86"/>
      <c r="I947" s="86"/>
      <c r="J947" s="86"/>
      <c r="K947" s="86"/>
      <c r="L947" s="86"/>
      <c r="M947" s="86"/>
      <c r="N947" s="86"/>
      <c r="O947" s="86"/>
      <c r="P947" s="86"/>
      <c r="Q947" s="86"/>
      <c r="R947" s="86"/>
      <c r="S947" s="86"/>
      <c r="T947" s="86"/>
      <c r="U947" s="86"/>
      <c r="V947" s="86"/>
      <c r="W947" s="86"/>
      <c r="X947" s="86"/>
      <c r="Y947" s="86"/>
      <c r="Z947" s="86"/>
      <c r="AA947" s="86"/>
      <c r="AB947" s="86"/>
      <c r="AC947" s="86"/>
      <c r="AD947" s="86"/>
      <c r="AF947" s="38"/>
      <c r="AK947" s="3"/>
      <c r="AL947" s="323"/>
      <c r="AM947" s="324"/>
      <c r="AN947" s="324"/>
      <c r="AO947" s="324"/>
      <c r="AP947" s="324"/>
      <c r="AQ947" s="325"/>
      <c r="AR947" s="41"/>
    </row>
    <row r="948" spans="1:44" ht="27.75" customHeight="1" x14ac:dyDescent="0.65">
      <c r="A948" s="12" t="str">
        <f t="shared" si="14"/>
        <v/>
      </c>
      <c r="B948" s="34"/>
      <c r="E948" s="35"/>
      <c r="F948" s="36"/>
      <c r="H948" s="501" t="s">
        <v>781</v>
      </c>
      <c r="I948" s="501"/>
      <c r="J948" s="501"/>
      <c r="K948" s="501"/>
      <c r="L948" s="501"/>
      <c r="M948" s="501"/>
      <c r="N948" s="501"/>
      <c r="O948" s="501"/>
      <c r="P948" s="501"/>
      <c r="Q948" s="501"/>
      <c r="R948" s="501"/>
      <c r="S948" s="501"/>
      <c r="T948" s="501"/>
      <c r="U948" s="501"/>
      <c r="V948" s="501"/>
      <c r="W948" s="501"/>
      <c r="X948" s="501"/>
      <c r="Y948" s="501"/>
      <c r="Z948" s="501"/>
      <c r="AA948" s="501"/>
      <c r="AB948" s="501"/>
      <c r="AC948" s="501"/>
      <c r="AD948" s="501"/>
      <c r="AE948" s="37"/>
      <c r="AF948" s="38"/>
      <c r="AK948" s="3"/>
      <c r="AL948" s="323"/>
      <c r="AM948" s="324"/>
      <c r="AN948" s="324"/>
      <c r="AO948" s="324"/>
      <c r="AP948" s="324"/>
      <c r="AQ948" s="325"/>
      <c r="AR948" s="41"/>
    </row>
    <row r="949" spans="1:44" ht="27.75" customHeight="1" x14ac:dyDescent="0.65">
      <c r="A949" s="12" t="str">
        <f t="shared" si="14"/>
        <v/>
      </c>
      <c r="B949" s="34"/>
      <c r="E949" s="35"/>
      <c r="I949" s="456" t="s">
        <v>1051</v>
      </c>
      <c r="J949" s="456"/>
      <c r="K949" s="456"/>
      <c r="L949" s="456"/>
      <c r="M949" s="456"/>
      <c r="N949" s="456"/>
      <c r="O949" s="456"/>
      <c r="P949" s="456"/>
      <c r="Q949" s="456"/>
      <c r="R949" s="456"/>
      <c r="S949" s="456"/>
      <c r="T949" s="456"/>
      <c r="U949" s="456"/>
      <c r="V949" s="456"/>
      <c r="W949" s="456"/>
      <c r="X949" s="456"/>
      <c r="Y949" s="456"/>
      <c r="Z949" s="456"/>
      <c r="AA949" s="456"/>
      <c r="AB949" s="456"/>
      <c r="AC949" s="456"/>
      <c r="AD949" s="456"/>
      <c r="AE949" s="37"/>
      <c r="AF949" s="38"/>
      <c r="AK949" s="3"/>
      <c r="AL949" s="96"/>
      <c r="AM949" s="10"/>
      <c r="AN949" s="10"/>
      <c r="AO949" s="10"/>
      <c r="AP949" s="10"/>
      <c r="AQ949" s="97"/>
      <c r="AR949" s="41"/>
    </row>
    <row r="950" spans="1:44" ht="27.75" customHeight="1" x14ac:dyDescent="0.65">
      <c r="A950" s="12" t="str">
        <f t="shared" si="14"/>
        <v/>
      </c>
      <c r="B950" s="34"/>
      <c r="E950" s="35"/>
      <c r="I950" s="456"/>
      <c r="J950" s="456"/>
      <c r="K950" s="456"/>
      <c r="L950" s="456"/>
      <c r="M950" s="456"/>
      <c r="N950" s="456"/>
      <c r="O950" s="456"/>
      <c r="P950" s="456"/>
      <c r="Q950" s="456"/>
      <c r="R950" s="456"/>
      <c r="S950" s="456"/>
      <c r="T950" s="456"/>
      <c r="U950" s="456"/>
      <c r="V950" s="456"/>
      <c r="W950" s="456"/>
      <c r="X950" s="456"/>
      <c r="Y950" s="456"/>
      <c r="Z950" s="456"/>
      <c r="AA950" s="456"/>
      <c r="AB950" s="456"/>
      <c r="AC950" s="456"/>
      <c r="AD950" s="456"/>
      <c r="AE950" s="37"/>
      <c r="AF950" s="38"/>
      <c r="AK950" s="3"/>
      <c r="AL950" s="96"/>
      <c r="AM950" s="10"/>
      <c r="AN950" s="10"/>
      <c r="AO950" s="10"/>
      <c r="AP950" s="10"/>
      <c r="AQ950" s="97"/>
      <c r="AR950" s="105"/>
    </row>
    <row r="951" spans="1:44" ht="27.75" customHeight="1" x14ac:dyDescent="0.65">
      <c r="A951" s="12" t="str">
        <f t="shared" si="14"/>
        <v/>
      </c>
      <c r="B951" s="34"/>
      <c r="E951" s="35"/>
      <c r="I951" s="489" t="s">
        <v>782</v>
      </c>
      <c r="J951" s="489"/>
      <c r="K951" s="489"/>
      <c r="L951" s="489"/>
      <c r="M951" s="489"/>
      <c r="N951" s="489"/>
      <c r="O951" s="489"/>
      <c r="P951" s="489"/>
      <c r="Q951" s="489"/>
      <c r="R951" s="489"/>
      <c r="S951" s="489"/>
      <c r="T951" s="489"/>
      <c r="U951" s="489"/>
      <c r="V951" s="489"/>
      <c r="W951" s="489"/>
      <c r="X951" s="489"/>
      <c r="Y951" s="489"/>
      <c r="Z951" s="489"/>
      <c r="AA951" s="489"/>
      <c r="AB951" s="489"/>
      <c r="AC951" s="489"/>
      <c r="AD951" s="489"/>
      <c r="AE951" s="37"/>
      <c r="AF951" s="38"/>
      <c r="AK951" s="3"/>
      <c r="AL951" s="96"/>
      <c r="AM951" s="10"/>
      <c r="AN951" s="10"/>
      <c r="AO951" s="10"/>
      <c r="AP951" s="10"/>
      <c r="AQ951" s="97"/>
      <c r="AR951" s="41"/>
    </row>
    <row r="952" spans="1:44" ht="27.75" customHeight="1" x14ac:dyDescent="0.65">
      <c r="A952" s="12" t="str">
        <f t="shared" si="14"/>
        <v/>
      </c>
      <c r="B952" s="34"/>
      <c r="E952" s="35"/>
      <c r="I952" s="489" t="s">
        <v>783</v>
      </c>
      <c r="J952" s="489"/>
      <c r="K952" s="489"/>
      <c r="L952" s="489"/>
      <c r="M952" s="489"/>
      <c r="N952" s="489"/>
      <c r="O952" s="489"/>
      <c r="P952" s="489"/>
      <c r="Q952" s="489"/>
      <c r="R952" s="489"/>
      <c r="S952" s="489"/>
      <c r="T952" s="489"/>
      <c r="U952" s="489"/>
      <c r="V952" s="489"/>
      <c r="W952" s="489"/>
      <c r="X952" s="489"/>
      <c r="Y952" s="489"/>
      <c r="Z952" s="489"/>
      <c r="AA952" s="489"/>
      <c r="AB952" s="489"/>
      <c r="AC952" s="489"/>
      <c r="AD952" s="489"/>
      <c r="AE952" s="37"/>
      <c r="AF952" s="38"/>
      <c r="AK952" s="3"/>
      <c r="AL952" s="96"/>
      <c r="AM952" s="10"/>
      <c r="AN952" s="10"/>
      <c r="AO952" s="10"/>
      <c r="AP952" s="10"/>
      <c r="AQ952" s="97"/>
      <c r="AR952" s="41"/>
    </row>
    <row r="953" spans="1:44" ht="17.25" customHeight="1" x14ac:dyDescent="0.65">
      <c r="A953" s="12" t="str">
        <f t="shared" si="14"/>
        <v/>
      </c>
      <c r="B953" s="187"/>
      <c r="C953" s="221"/>
      <c r="D953" s="221"/>
      <c r="E953" s="188"/>
      <c r="F953" s="36"/>
      <c r="H953" s="86"/>
      <c r="I953" s="86"/>
      <c r="J953" s="86"/>
      <c r="K953" s="86"/>
      <c r="L953" s="86"/>
      <c r="M953" s="86"/>
      <c r="N953" s="86"/>
      <c r="O953" s="86"/>
      <c r="P953" s="86"/>
      <c r="Q953" s="86"/>
      <c r="R953" s="86"/>
      <c r="S953" s="86"/>
      <c r="T953" s="86"/>
      <c r="U953" s="86"/>
      <c r="V953" s="86"/>
      <c r="W953" s="86"/>
      <c r="X953" s="86"/>
      <c r="Y953" s="86"/>
      <c r="Z953" s="86"/>
      <c r="AA953" s="86"/>
      <c r="AB953" s="86"/>
      <c r="AC953" s="86"/>
      <c r="AD953" s="86"/>
      <c r="AF953" s="38"/>
      <c r="AK953" s="3"/>
      <c r="AL953" s="96"/>
      <c r="AM953" s="10"/>
      <c r="AN953" s="10"/>
      <c r="AO953" s="10"/>
      <c r="AP953" s="10"/>
      <c r="AQ953" s="97"/>
      <c r="AR953" s="41"/>
    </row>
    <row r="954" spans="1:44" ht="27.75" customHeight="1" x14ac:dyDescent="0.65">
      <c r="A954" s="12" t="str">
        <f t="shared" si="14"/>
        <v/>
      </c>
      <c r="B954" s="187"/>
      <c r="C954" s="221"/>
      <c r="D954" s="221"/>
      <c r="E954" s="188"/>
      <c r="F954" s="36"/>
      <c r="H954" s="284"/>
      <c r="I954" s="491"/>
      <c r="J954" s="491"/>
      <c r="K954" s="491"/>
      <c r="L954" s="491"/>
      <c r="M954" s="491"/>
      <c r="N954" s="491"/>
      <c r="O954" s="491"/>
      <c r="P954" s="491"/>
      <c r="Q954" s="491"/>
      <c r="R954" s="491"/>
      <c r="S954" s="491"/>
      <c r="T954" s="491"/>
      <c r="U954" s="491"/>
      <c r="V954" s="491"/>
      <c r="W954" s="491"/>
      <c r="X954" s="491"/>
      <c r="Y954" s="491"/>
      <c r="Z954" s="491"/>
      <c r="AA954" s="491"/>
      <c r="AB954" s="491"/>
      <c r="AC954" s="491"/>
      <c r="AD954" s="491"/>
      <c r="AF954" s="38"/>
      <c r="AK954" s="3"/>
      <c r="AL954" s="57"/>
      <c r="AM954" s="58"/>
      <c r="AN954" s="58"/>
      <c r="AO954" s="58"/>
      <c r="AP954" s="58"/>
      <c r="AQ954" s="59"/>
      <c r="AR954" s="41"/>
    </row>
    <row r="955" spans="1:44" ht="17.25" customHeight="1" x14ac:dyDescent="0.65">
      <c r="A955" s="12" t="str">
        <f t="shared" si="14"/>
        <v/>
      </c>
      <c r="B955" s="187"/>
      <c r="C955" s="221"/>
      <c r="D955" s="221"/>
      <c r="E955" s="188"/>
      <c r="F955" s="36"/>
      <c r="H955" s="86"/>
      <c r="I955" s="86"/>
      <c r="J955" s="86"/>
      <c r="K955" s="86"/>
      <c r="L955" s="86"/>
      <c r="M955" s="86"/>
      <c r="N955" s="86"/>
      <c r="O955" s="86"/>
      <c r="P955" s="86"/>
      <c r="Q955" s="86"/>
      <c r="R955" s="86"/>
      <c r="S955" s="86"/>
      <c r="T955" s="86"/>
      <c r="U955" s="86"/>
      <c r="V955" s="86"/>
      <c r="W955" s="86"/>
      <c r="X955" s="86"/>
      <c r="Y955" s="86"/>
      <c r="Z955" s="86"/>
      <c r="AA955" s="86"/>
      <c r="AB955" s="86"/>
      <c r="AC955" s="86"/>
      <c r="AD955" s="86"/>
      <c r="AF955" s="38"/>
      <c r="AK955" s="3"/>
      <c r="AL955" s="96"/>
      <c r="AM955" s="10"/>
      <c r="AN955" s="10"/>
      <c r="AO955" s="10"/>
      <c r="AP955" s="10"/>
      <c r="AQ955" s="97"/>
      <c r="AR955" s="41"/>
    </row>
    <row r="956" spans="1:44" ht="27.75" customHeight="1" x14ac:dyDescent="0.65">
      <c r="A956" s="12">
        <f t="shared" si="14"/>
        <v>162</v>
      </c>
      <c r="B956" s="187"/>
      <c r="C956" s="221"/>
      <c r="D956" s="221"/>
      <c r="E956" s="188"/>
      <c r="F956" s="492" t="s">
        <v>85</v>
      </c>
      <c r="G956" s="493"/>
      <c r="H956" s="456" t="s">
        <v>784</v>
      </c>
      <c r="I956" s="456"/>
      <c r="J956" s="456"/>
      <c r="K956" s="456"/>
      <c r="L956" s="456"/>
      <c r="M956" s="456"/>
      <c r="N956" s="456"/>
      <c r="O956" s="456"/>
      <c r="P956" s="456"/>
      <c r="Q956" s="456"/>
      <c r="R956" s="456"/>
      <c r="S956" s="456"/>
      <c r="T956" s="456"/>
      <c r="U956" s="456"/>
      <c r="V956" s="456"/>
      <c r="W956" s="456"/>
      <c r="X956" s="456"/>
      <c r="Y956" s="456"/>
      <c r="Z956" s="456"/>
      <c r="AA956" s="456"/>
      <c r="AB956" s="456"/>
      <c r="AC956" s="456"/>
      <c r="AD956" s="456"/>
      <c r="AF956" s="38"/>
      <c r="AG956" s="121">
        <v>162</v>
      </c>
      <c r="AH956" s="457" t="s">
        <v>20</v>
      </c>
      <c r="AI956" s="458"/>
      <c r="AJ956" s="459"/>
      <c r="AK956" s="3"/>
      <c r="AL956" s="345"/>
      <c r="AM956" s="346"/>
      <c r="AN956" s="346"/>
      <c r="AO956" s="346"/>
      <c r="AP956" s="346"/>
      <c r="AQ956" s="347"/>
      <c r="AR956" s="452">
        <f>VLOOKUP(AH956,$CD$6:$CE$11,2,FALSE)</f>
        <v>0</v>
      </c>
    </row>
    <row r="957" spans="1:44" ht="27.75" customHeight="1" x14ac:dyDescent="0.65">
      <c r="A957" s="12" t="str">
        <f t="shared" si="14"/>
        <v/>
      </c>
      <c r="B957" s="187"/>
      <c r="C957" s="221"/>
      <c r="D957" s="221"/>
      <c r="E957" s="188"/>
      <c r="F957" s="36"/>
      <c r="H957" s="456"/>
      <c r="I957" s="456"/>
      <c r="J957" s="456"/>
      <c r="K957" s="456"/>
      <c r="L957" s="456"/>
      <c r="M957" s="456"/>
      <c r="N957" s="456"/>
      <c r="O957" s="456"/>
      <c r="P957" s="456"/>
      <c r="Q957" s="456"/>
      <c r="R957" s="456"/>
      <c r="S957" s="456"/>
      <c r="T957" s="456"/>
      <c r="U957" s="456"/>
      <c r="V957" s="456"/>
      <c r="W957" s="456"/>
      <c r="X957" s="456"/>
      <c r="Y957" s="456"/>
      <c r="Z957" s="456"/>
      <c r="AA957" s="456"/>
      <c r="AB957" s="456"/>
      <c r="AC957" s="456"/>
      <c r="AD957" s="456"/>
      <c r="AF957" s="38"/>
      <c r="AK957" s="3"/>
      <c r="AL957" s="345"/>
      <c r="AM957" s="346"/>
      <c r="AN957" s="346"/>
      <c r="AO957" s="346"/>
      <c r="AP957" s="346"/>
      <c r="AQ957" s="347"/>
      <c r="AR957" s="452"/>
    </row>
    <row r="958" spans="1:44" ht="17.25" customHeight="1" x14ac:dyDescent="0.65">
      <c r="A958" s="12" t="str">
        <f t="shared" si="14"/>
        <v/>
      </c>
      <c r="B958" s="187"/>
      <c r="C958" s="221"/>
      <c r="D958" s="221"/>
      <c r="E958" s="188"/>
      <c r="F958" s="36"/>
      <c r="H958" s="86"/>
      <c r="I958" s="86"/>
      <c r="J958" s="86"/>
      <c r="K958" s="86"/>
      <c r="L958" s="86"/>
      <c r="M958" s="86"/>
      <c r="N958" s="86"/>
      <c r="O958" s="86"/>
      <c r="P958" s="86"/>
      <c r="Q958" s="86"/>
      <c r="R958" s="86"/>
      <c r="S958" s="86"/>
      <c r="T958" s="86"/>
      <c r="U958" s="86"/>
      <c r="V958" s="86"/>
      <c r="W958" s="86"/>
      <c r="X958" s="86"/>
      <c r="Y958" s="86"/>
      <c r="Z958" s="86"/>
      <c r="AA958" s="86"/>
      <c r="AB958" s="86"/>
      <c r="AC958" s="86"/>
      <c r="AD958" s="86"/>
      <c r="AF958" s="497" t="s">
        <v>73</v>
      </c>
      <c r="AG958" s="498"/>
      <c r="AH958" s="498"/>
      <c r="AI958" s="498"/>
      <c r="AJ958" s="498"/>
      <c r="AK958" s="499"/>
      <c r="AL958" s="292"/>
      <c r="AM958" s="293"/>
      <c r="AN958" s="293"/>
      <c r="AO958" s="293"/>
      <c r="AP958" s="293"/>
      <c r="AQ958" s="294"/>
      <c r="AR958" s="41"/>
    </row>
    <row r="959" spans="1:44" ht="27.75" customHeight="1" x14ac:dyDescent="0.65">
      <c r="A959" s="12">
        <f t="shared" si="14"/>
        <v>163</v>
      </c>
      <c r="B959" s="187"/>
      <c r="C959" s="221"/>
      <c r="D959" s="221"/>
      <c r="E959" s="188"/>
      <c r="F959" s="36"/>
      <c r="H959" s="86" t="s">
        <v>87</v>
      </c>
      <c r="I959" s="489" t="s">
        <v>785</v>
      </c>
      <c r="J959" s="489"/>
      <c r="K959" s="489"/>
      <c r="L959" s="489"/>
      <c r="M959" s="489"/>
      <c r="N959" s="489"/>
      <c r="O959" s="489"/>
      <c r="P959" s="489"/>
      <c r="Q959" s="489"/>
      <c r="R959" s="489"/>
      <c r="S959" s="489"/>
      <c r="T959" s="489"/>
      <c r="U959" s="489"/>
      <c r="V959" s="489"/>
      <c r="W959" s="489"/>
      <c r="X959" s="489"/>
      <c r="Y959" s="489"/>
      <c r="Z959" s="489"/>
      <c r="AA959" s="489"/>
      <c r="AB959" s="489"/>
      <c r="AC959" s="489"/>
      <c r="AD959" s="489"/>
      <c r="AF959" s="38"/>
      <c r="AG959" s="121">
        <v>163</v>
      </c>
      <c r="AH959" s="494" t="s">
        <v>927</v>
      </c>
      <c r="AI959" s="495"/>
      <c r="AJ959" s="496"/>
      <c r="AK959" s="3"/>
      <c r="AL959" s="460" t="s">
        <v>1023</v>
      </c>
      <c r="AM959" s="461"/>
      <c r="AN959" s="461"/>
      <c r="AO959" s="461"/>
      <c r="AP959" s="461"/>
      <c r="AQ959" s="462"/>
      <c r="AR959" s="105">
        <f>VLOOKUP(AH959,$CD$23:$CE$26,2,FALSE)</f>
        <v>0</v>
      </c>
    </row>
    <row r="960" spans="1:44" ht="27.75" customHeight="1" x14ac:dyDescent="0.65">
      <c r="A960" s="12" t="str">
        <f t="shared" si="14"/>
        <v/>
      </c>
      <c r="B960" s="187"/>
      <c r="C960" s="221"/>
      <c r="D960" s="221"/>
      <c r="E960" s="188"/>
      <c r="F960" s="36"/>
      <c r="H960" s="86"/>
      <c r="I960" s="189" t="s">
        <v>167</v>
      </c>
      <c r="J960" s="489" t="s">
        <v>788</v>
      </c>
      <c r="K960" s="489"/>
      <c r="L960" s="489"/>
      <c r="M960" s="489"/>
      <c r="N960" s="489"/>
      <c r="O960" s="489"/>
      <c r="P960" s="489"/>
      <c r="Q960" s="489"/>
      <c r="R960" s="489"/>
      <c r="S960" s="489"/>
      <c r="T960" s="489"/>
      <c r="U960" s="489"/>
      <c r="V960" s="489"/>
      <c r="W960" s="489"/>
      <c r="X960" s="489"/>
      <c r="Y960" s="489"/>
      <c r="Z960" s="489"/>
      <c r="AA960" s="489"/>
      <c r="AB960" s="489"/>
      <c r="AC960" s="489"/>
      <c r="AD960" s="489"/>
      <c r="AF960" s="38"/>
      <c r="AI960" s="106"/>
      <c r="AJ960" s="106"/>
      <c r="AK960" s="3"/>
      <c r="AL960" s="460"/>
      <c r="AM960" s="461"/>
      <c r="AN960" s="461"/>
      <c r="AO960" s="461"/>
      <c r="AP960" s="461"/>
      <c r="AQ960" s="462"/>
      <c r="AR960" s="197"/>
    </row>
    <row r="961" spans="1:44" ht="27.75" customHeight="1" x14ac:dyDescent="0.65">
      <c r="A961" s="12" t="str">
        <f t="shared" si="14"/>
        <v/>
      </c>
      <c r="B961" s="187"/>
      <c r="C961" s="221"/>
      <c r="D961" s="221"/>
      <c r="E961" s="188"/>
      <c r="F961" s="36"/>
      <c r="H961" s="86"/>
      <c r="I961" s="189" t="s">
        <v>168</v>
      </c>
      <c r="J961" s="489" t="s">
        <v>789</v>
      </c>
      <c r="K961" s="489"/>
      <c r="L961" s="489"/>
      <c r="M961" s="489"/>
      <c r="N961" s="489"/>
      <c r="O961" s="489"/>
      <c r="P961" s="489"/>
      <c r="Q961" s="489"/>
      <c r="R961" s="489"/>
      <c r="S961" s="489"/>
      <c r="T961" s="489"/>
      <c r="U961" s="489"/>
      <c r="V961" s="489"/>
      <c r="W961" s="489"/>
      <c r="X961" s="489"/>
      <c r="Y961" s="489"/>
      <c r="Z961" s="489"/>
      <c r="AA961" s="489"/>
      <c r="AB961" s="489"/>
      <c r="AC961" s="489"/>
      <c r="AD961" s="489"/>
      <c r="AF961" s="497" t="s">
        <v>80</v>
      </c>
      <c r="AG961" s="498"/>
      <c r="AH961" s="498"/>
      <c r="AI961" s="498"/>
      <c r="AJ961" s="498"/>
      <c r="AK961" s="499"/>
      <c r="AL961" s="323"/>
      <c r="AM961" s="324"/>
      <c r="AN961" s="324"/>
      <c r="AO961" s="324"/>
      <c r="AP961" s="324"/>
      <c r="AQ961" s="325"/>
      <c r="AR961" s="197"/>
    </row>
    <row r="962" spans="1:44" ht="27.75" customHeight="1" x14ac:dyDescent="0.65">
      <c r="A962" s="12">
        <f t="shared" si="14"/>
        <v>164</v>
      </c>
      <c r="B962" s="187"/>
      <c r="C962" s="221"/>
      <c r="D962" s="221"/>
      <c r="E962" s="188"/>
      <c r="F962" s="36"/>
      <c r="H962" s="86"/>
      <c r="I962" s="189"/>
      <c r="J962" s="189"/>
      <c r="K962" s="189"/>
      <c r="L962" s="189"/>
      <c r="M962" s="189"/>
      <c r="N962" s="189"/>
      <c r="O962" s="189"/>
      <c r="P962" s="189"/>
      <c r="Q962" s="189"/>
      <c r="R962" s="189"/>
      <c r="S962" s="189"/>
      <c r="T962" s="189"/>
      <c r="U962" s="189"/>
      <c r="V962" s="189"/>
      <c r="W962" s="189"/>
      <c r="X962" s="189"/>
      <c r="Y962" s="189"/>
      <c r="Z962" s="189"/>
      <c r="AA962" s="189"/>
      <c r="AB962" s="189"/>
      <c r="AC962" s="189"/>
      <c r="AD962" s="189"/>
      <c r="AF962" s="38"/>
      <c r="AG962" s="121">
        <v>164</v>
      </c>
      <c r="AH962" s="494" t="s">
        <v>927</v>
      </c>
      <c r="AI962" s="495"/>
      <c r="AJ962" s="496"/>
      <c r="AK962" s="3"/>
      <c r="AL962" s="323"/>
      <c r="AM962" s="324"/>
      <c r="AN962" s="324"/>
      <c r="AO962" s="324"/>
      <c r="AP962" s="324"/>
      <c r="AQ962" s="325"/>
      <c r="AR962" s="105">
        <f>VLOOKUP(AH962,$CD$23:$CE$26,2,FALSE)</f>
        <v>0</v>
      </c>
    </row>
    <row r="963" spans="1:44" ht="27.75" customHeight="1" x14ac:dyDescent="0.65">
      <c r="B963" s="187"/>
      <c r="C963" s="221"/>
      <c r="D963" s="221"/>
      <c r="E963" s="188"/>
      <c r="F963" s="36"/>
      <c r="H963" s="86"/>
      <c r="I963" s="189"/>
      <c r="J963" s="189"/>
      <c r="K963" s="189"/>
      <c r="L963" s="189"/>
      <c r="M963" s="189"/>
      <c r="N963" s="189"/>
      <c r="O963" s="189"/>
      <c r="P963" s="189"/>
      <c r="Q963" s="189"/>
      <c r="R963" s="189"/>
      <c r="S963" s="189"/>
      <c r="T963" s="189"/>
      <c r="U963" s="189"/>
      <c r="V963" s="189"/>
      <c r="W963" s="189"/>
      <c r="X963" s="189"/>
      <c r="Y963" s="189"/>
      <c r="Z963" s="189"/>
      <c r="AA963" s="189"/>
      <c r="AB963" s="189"/>
      <c r="AC963" s="189"/>
      <c r="AD963" s="189"/>
      <c r="AF963" s="38"/>
      <c r="AH963" s="106"/>
      <c r="AI963" s="106"/>
      <c r="AJ963" s="106"/>
      <c r="AK963" s="3"/>
      <c r="AL963" s="323"/>
      <c r="AM963" s="324"/>
      <c r="AN963" s="324"/>
      <c r="AO963" s="324"/>
      <c r="AP963" s="324"/>
      <c r="AQ963" s="325"/>
      <c r="AR963" s="105"/>
    </row>
    <row r="964" spans="1:44" ht="17.25" customHeight="1" x14ac:dyDescent="0.65">
      <c r="A964" s="12" t="str">
        <f t="shared" si="14"/>
        <v/>
      </c>
      <c r="B964" s="187"/>
      <c r="C964" s="221"/>
      <c r="D964" s="221"/>
      <c r="E964" s="188"/>
      <c r="F964" s="36"/>
      <c r="H964" s="86"/>
      <c r="I964" s="189"/>
      <c r="J964" s="189"/>
      <c r="K964" s="189"/>
      <c r="L964" s="189"/>
      <c r="M964" s="189"/>
      <c r="N964" s="189"/>
      <c r="O964" s="189"/>
      <c r="P964" s="189"/>
      <c r="Q964" s="189"/>
      <c r="R964" s="189"/>
      <c r="S964" s="189"/>
      <c r="T964" s="189"/>
      <c r="U964" s="189"/>
      <c r="V964" s="189"/>
      <c r="W964" s="189"/>
      <c r="X964" s="189"/>
      <c r="Y964" s="189"/>
      <c r="Z964" s="189"/>
      <c r="AA964" s="189"/>
      <c r="AB964" s="189"/>
      <c r="AC964" s="189"/>
      <c r="AD964" s="189"/>
      <c r="AF964" s="38"/>
      <c r="AI964" s="106"/>
      <c r="AJ964" s="106"/>
      <c r="AK964" s="3"/>
      <c r="AL964" s="323"/>
      <c r="AM964" s="324"/>
      <c r="AN964" s="324"/>
      <c r="AO964" s="324"/>
      <c r="AP964" s="324"/>
      <c r="AQ964" s="325"/>
      <c r="AR964" s="197"/>
    </row>
    <row r="965" spans="1:44" ht="17.25" customHeight="1" x14ac:dyDescent="0.65">
      <c r="A965" s="12" t="str">
        <f t="shared" si="14"/>
        <v/>
      </c>
      <c r="B965" s="187"/>
      <c r="C965" s="221"/>
      <c r="D965" s="221"/>
      <c r="E965" s="188"/>
      <c r="F965" s="36"/>
      <c r="H965" s="86"/>
      <c r="I965" s="86"/>
      <c r="J965" s="86"/>
      <c r="K965" s="86"/>
      <c r="L965" s="86"/>
      <c r="M965" s="86"/>
      <c r="N965" s="86"/>
      <c r="O965" s="86"/>
      <c r="P965" s="86"/>
      <c r="Q965" s="86"/>
      <c r="R965" s="86"/>
      <c r="S965" s="86"/>
      <c r="T965" s="86"/>
      <c r="U965" s="86"/>
      <c r="V965" s="86"/>
      <c r="W965" s="86"/>
      <c r="X965" s="86"/>
      <c r="Y965" s="86"/>
      <c r="Z965" s="86"/>
      <c r="AA965" s="86"/>
      <c r="AB965" s="86"/>
      <c r="AC965" s="86"/>
      <c r="AD965" s="86"/>
      <c r="AF965" s="497" t="s">
        <v>81</v>
      </c>
      <c r="AG965" s="498"/>
      <c r="AH965" s="498"/>
      <c r="AI965" s="498"/>
      <c r="AJ965" s="498"/>
      <c r="AK965" s="499"/>
      <c r="AL965" s="323"/>
      <c r="AM965" s="324"/>
      <c r="AN965" s="324"/>
      <c r="AO965" s="324"/>
      <c r="AP965" s="324"/>
      <c r="AQ965" s="325"/>
      <c r="AR965" s="197"/>
    </row>
    <row r="966" spans="1:44" ht="27.75" customHeight="1" x14ac:dyDescent="0.65">
      <c r="A966" s="12">
        <f t="shared" si="14"/>
        <v>165</v>
      </c>
      <c r="B966" s="187"/>
      <c r="C966" s="221"/>
      <c r="D966" s="221"/>
      <c r="E966" s="188"/>
      <c r="F966" s="36"/>
      <c r="H966" s="86" t="s">
        <v>88</v>
      </c>
      <c r="I966" s="489" t="s">
        <v>790</v>
      </c>
      <c r="J966" s="489"/>
      <c r="K966" s="489"/>
      <c r="L966" s="489"/>
      <c r="M966" s="489"/>
      <c r="N966" s="489"/>
      <c r="O966" s="489"/>
      <c r="P966" s="489"/>
      <c r="Q966" s="489"/>
      <c r="R966" s="489"/>
      <c r="S966" s="489"/>
      <c r="T966" s="489"/>
      <c r="U966" s="489"/>
      <c r="V966" s="489"/>
      <c r="W966" s="489"/>
      <c r="X966" s="489"/>
      <c r="Y966" s="489"/>
      <c r="Z966" s="489"/>
      <c r="AA966" s="489"/>
      <c r="AB966" s="489"/>
      <c r="AC966" s="489"/>
      <c r="AD966" s="489"/>
      <c r="AF966" s="38"/>
      <c r="AG966" s="121">
        <v>165</v>
      </c>
      <c r="AH966" s="494" t="s">
        <v>927</v>
      </c>
      <c r="AI966" s="495"/>
      <c r="AJ966" s="496"/>
      <c r="AK966" s="3"/>
      <c r="AL966" s="460" t="s">
        <v>1024</v>
      </c>
      <c r="AM966" s="461"/>
      <c r="AN966" s="461"/>
      <c r="AO966" s="461"/>
      <c r="AP966" s="461"/>
      <c r="AQ966" s="462"/>
      <c r="AR966" s="105">
        <f>VLOOKUP(AH966,$CD$23:$CE$26,2,FALSE)</f>
        <v>0</v>
      </c>
    </row>
    <row r="967" spans="1:44" ht="27.75" customHeight="1" x14ac:dyDescent="0.65">
      <c r="A967" s="12" t="str">
        <f t="shared" si="14"/>
        <v/>
      </c>
      <c r="B967" s="187"/>
      <c r="C967" s="221"/>
      <c r="D967" s="221"/>
      <c r="E967" s="188"/>
      <c r="F967" s="36"/>
      <c r="H967" s="86"/>
      <c r="I967" s="189" t="s">
        <v>167</v>
      </c>
      <c r="J967" s="489" t="s">
        <v>789</v>
      </c>
      <c r="K967" s="489"/>
      <c r="L967" s="489"/>
      <c r="M967" s="489"/>
      <c r="N967" s="489"/>
      <c r="O967" s="489"/>
      <c r="P967" s="489"/>
      <c r="Q967" s="489"/>
      <c r="R967" s="489"/>
      <c r="S967" s="489"/>
      <c r="T967" s="489"/>
      <c r="U967" s="489"/>
      <c r="V967" s="489"/>
      <c r="W967" s="489"/>
      <c r="X967" s="489"/>
      <c r="Y967" s="489"/>
      <c r="Z967" s="489"/>
      <c r="AA967" s="489"/>
      <c r="AB967" s="489"/>
      <c r="AC967" s="489"/>
      <c r="AD967" s="489"/>
      <c r="AF967" s="38"/>
      <c r="AI967" s="106"/>
      <c r="AJ967" s="106"/>
      <c r="AK967" s="3"/>
      <c r="AL967" s="460"/>
      <c r="AM967" s="461"/>
      <c r="AN967" s="461"/>
      <c r="AO967" s="461"/>
      <c r="AP967" s="461"/>
      <c r="AQ967" s="462"/>
      <c r="AR967" s="197"/>
    </row>
    <row r="968" spans="1:44" ht="27.75" customHeight="1" x14ac:dyDescent="0.65">
      <c r="A968" s="12" t="str">
        <f t="shared" si="14"/>
        <v/>
      </c>
      <c r="B968" s="187"/>
      <c r="C968" s="221"/>
      <c r="D968" s="221"/>
      <c r="E968" s="188"/>
      <c r="F968" s="36"/>
      <c r="H968" s="195"/>
      <c r="I968" s="189" t="s">
        <v>168</v>
      </c>
      <c r="J968" s="489" t="s">
        <v>791</v>
      </c>
      <c r="K968" s="489"/>
      <c r="L968" s="489"/>
      <c r="M968" s="489"/>
      <c r="N968" s="489"/>
      <c r="O968" s="489"/>
      <c r="P968" s="489"/>
      <c r="Q968" s="489"/>
      <c r="R968" s="489"/>
      <c r="S968" s="489"/>
      <c r="T968" s="489"/>
      <c r="U968" s="489"/>
      <c r="V968" s="489"/>
      <c r="W968" s="489"/>
      <c r="X968" s="489"/>
      <c r="Y968" s="489"/>
      <c r="Z968" s="489"/>
      <c r="AA968" s="489"/>
      <c r="AB968" s="489"/>
      <c r="AC968" s="489"/>
      <c r="AD968" s="489"/>
      <c r="AF968" s="497" t="s">
        <v>74</v>
      </c>
      <c r="AG968" s="498"/>
      <c r="AH968" s="498"/>
      <c r="AI968" s="498"/>
      <c r="AJ968" s="498"/>
      <c r="AK968" s="499"/>
      <c r="AL968" s="323"/>
      <c r="AM968" s="324"/>
      <c r="AN968" s="324"/>
      <c r="AO968" s="324"/>
      <c r="AP968" s="324"/>
      <c r="AQ968" s="325"/>
      <c r="AR968" s="197"/>
    </row>
    <row r="969" spans="1:44" ht="27.75" customHeight="1" x14ac:dyDescent="0.65">
      <c r="A969" s="12">
        <f t="shared" si="14"/>
        <v>166</v>
      </c>
      <c r="B969" s="187"/>
      <c r="C969" s="221"/>
      <c r="D969" s="221"/>
      <c r="E969" s="188"/>
      <c r="F969" s="36"/>
      <c r="H969" s="86"/>
      <c r="I969" s="86" t="s">
        <v>169</v>
      </c>
      <c r="J969" s="456" t="s">
        <v>792</v>
      </c>
      <c r="K969" s="456"/>
      <c r="L969" s="456"/>
      <c r="M969" s="456"/>
      <c r="N969" s="456"/>
      <c r="O969" s="456"/>
      <c r="P969" s="456"/>
      <c r="Q969" s="456"/>
      <c r="R969" s="456"/>
      <c r="S969" s="456"/>
      <c r="T969" s="456"/>
      <c r="U969" s="456"/>
      <c r="V969" s="456"/>
      <c r="W969" s="456"/>
      <c r="X969" s="456"/>
      <c r="Y969" s="456"/>
      <c r="Z969" s="456"/>
      <c r="AA969" s="456"/>
      <c r="AB969" s="456"/>
      <c r="AC969" s="456"/>
      <c r="AD969" s="456"/>
      <c r="AF969" s="38"/>
      <c r="AG969" s="121">
        <v>166</v>
      </c>
      <c r="AH969" s="494" t="s">
        <v>927</v>
      </c>
      <c r="AI969" s="495"/>
      <c r="AJ969" s="496"/>
      <c r="AK969" s="3"/>
      <c r="AL969" s="323"/>
      <c r="AM969" s="324"/>
      <c r="AN969" s="324"/>
      <c r="AO969" s="324"/>
      <c r="AP969" s="324"/>
      <c r="AQ969" s="325"/>
      <c r="AR969" s="105">
        <f>VLOOKUP(AH969,$CD$23:$CE$26,2,FALSE)</f>
        <v>0</v>
      </c>
    </row>
    <row r="970" spans="1:44" ht="27.75" customHeight="1" x14ac:dyDescent="0.65">
      <c r="A970" s="12" t="str">
        <f t="shared" si="14"/>
        <v/>
      </c>
      <c r="B970" s="187"/>
      <c r="C970" s="221"/>
      <c r="D970" s="221"/>
      <c r="E970" s="188"/>
      <c r="F970" s="36"/>
      <c r="H970" s="86"/>
      <c r="I970" s="86"/>
      <c r="J970" s="456"/>
      <c r="K970" s="456"/>
      <c r="L970" s="456"/>
      <c r="M970" s="456"/>
      <c r="N970" s="456"/>
      <c r="O970" s="456"/>
      <c r="P970" s="456"/>
      <c r="Q970" s="456"/>
      <c r="R970" s="456"/>
      <c r="S970" s="456"/>
      <c r="T970" s="456"/>
      <c r="U970" s="456"/>
      <c r="V970" s="456"/>
      <c r="W970" s="456"/>
      <c r="X970" s="456"/>
      <c r="Y970" s="456"/>
      <c r="Z970" s="456"/>
      <c r="AA970" s="456"/>
      <c r="AB970" s="456"/>
      <c r="AC970" s="456"/>
      <c r="AD970" s="456"/>
      <c r="AF970" s="38"/>
      <c r="AI970" s="106"/>
      <c r="AJ970" s="106"/>
      <c r="AK970" s="3"/>
      <c r="AL970" s="323"/>
      <c r="AM970" s="324"/>
      <c r="AN970" s="324"/>
      <c r="AO970" s="324"/>
      <c r="AP970" s="324"/>
      <c r="AQ970" s="325"/>
      <c r="AR970" s="105"/>
    </row>
    <row r="971" spans="1:44" ht="17.25" customHeight="1" thickBot="1" x14ac:dyDescent="0.7">
      <c r="A971" s="12" t="str">
        <f t="shared" si="14"/>
        <v/>
      </c>
      <c r="B971" s="190"/>
      <c r="C971" s="191"/>
      <c r="D971" s="191"/>
      <c r="E971" s="192"/>
      <c r="F971" s="51"/>
      <c r="G971" s="29"/>
      <c r="H971" s="196"/>
      <c r="I971" s="196"/>
      <c r="J971" s="196"/>
      <c r="K971" s="196"/>
      <c r="L971" s="196"/>
      <c r="M971" s="196"/>
      <c r="N971" s="196"/>
      <c r="O971" s="196"/>
      <c r="P971" s="196"/>
      <c r="Q971" s="196"/>
      <c r="R971" s="196"/>
      <c r="S971" s="196"/>
      <c r="T971" s="196"/>
      <c r="U971" s="196"/>
      <c r="V971" s="196"/>
      <c r="W971" s="196"/>
      <c r="X971" s="196"/>
      <c r="Y971" s="196"/>
      <c r="Z971" s="196"/>
      <c r="AA971" s="196"/>
      <c r="AB971" s="196"/>
      <c r="AC971" s="196"/>
      <c r="AD971" s="196"/>
      <c r="AE971" s="29"/>
      <c r="AF971" s="27"/>
      <c r="AG971" s="124"/>
      <c r="AH971" s="28"/>
      <c r="AI971" s="198"/>
      <c r="AJ971" s="198"/>
      <c r="AK971" s="6"/>
      <c r="AL971" s="365"/>
      <c r="AM971" s="366"/>
      <c r="AN971" s="366"/>
      <c r="AO971" s="366"/>
      <c r="AP971" s="366"/>
      <c r="AQ971" s="367"/>
      <c r="AR971" s="199"/>
    </row>
    <row r="972" spans="1:44" ht="17.25" customHeight="1" x14ac:dyDescent="0.65">
      <c r="A972" s="12" t="str">
        <f t="shared" si="14"/>
        <v/>
      </c>
      <c r="B972" s="187"/>
      <c r="C972" s="221"/>
      <c r="D972" s="221"/>
      <c r="E972" s="188"/>
      <c r="F972" s="36"/>
      <c r="H972" s="86"/>
      <c r="I972" s="86"/>
      <c r="J972" s="86"/>
      <c r="K972" s="86"/>
      <c r="L972" s="86"/>
      <c r="M972" s="86"/>
      <c r="N972" s="86"/>
      <c r="O972" s="86"/>
      <c r="P972" s="86"/>
      <c r="Q972" s="86"/>
      <c r="R972" s="86"/>
      <c r="S972" s="86"/>
      <c r="T972" s="86"/>
      <c r="U972" s="86"/>
      <c r="V972" s="86"/>
      <c r="W972" s="86"/>
      <c r="X972" s="86"/>
      <c r="Y972" s="86"/>
      <c r="Z972" s="86"/>
      <c r="AA972" s="86"/>
      <c r="AB972" s="86"/>
      <c r="AC972" s="86"/>
      <c r="AD972" s="86"/>
      <c r="AF972" s="38"/>
      <c r="AI972" s="106"/>
      <c r="AJ972" s="106"/>
      <c r="AK972" s="3"/>
      <c r="AL972" s="324"/>
      <c r="AM972" s="324"/>
      <c r="AN972" s="324"/>
      <c r="AO972" s="324"/>
      <c r="AP972" s="324"/>
      <c r="AQ972" s="325"/>
      <c r="AR972" s="105"/>
    </row>
    <row r="973" spans="1:44" ht="27.75" customHeight="1" x14ac:dyDescent="0.65">
      <c r="A973" s="12">
        <f t="shared" si="14"/>
        <v>167</v>
      </c>
      <c r="B973" s="453" t="s">
        <v>793</v>
      </c>
      <c r="C973" s="454"/>
      <c r="D973" s="454"/>
      <c r="E973" s="455"/>
      <c r="F973" s="36"/>
      <c r="H973" s="456" t="s">
        <v>794</v>
      </c>
      <c r="I973" s="456"/>
      <c r="J973" s="456"/>
      <c r="K973" s="456"/>
      <c r="L973" s="456"/>
      <c r="M973" s="456"/>
      <c r="N973" s="456"/>
      <c r="O973" s="456"/>
      <c r="P973" s="456"/>
      <c r="Q973" s="456"/>
      <c r="R973" s="456"/>
      <c r="S973" s="456"/>
      <c r="T973" s="456"/>
      <c r="U973" s="456"/>
      <c r="V973" s="456"/>
      <c r="W973" s="456"/>
      <c r="X973" s="456"/>
      <c r="Y973" s="456"/>
      <c r="Z973" s="456"/>
      <c r="AA973" s="456"/>
      <c r="AB973" s="456"/>
      <c r="AC973" s="456"/>
      <c r="AD973" s="456"/>
      <c r="AF973" s="38"/>
      <c r="AG973" s="121">
        <v>167</v>
      </c>
      <c r="AH973" s="457" t="s">
        <v>20</v>
      </c>
      <c r="AI973" s="458"/>
      <c r="AJ973" s="459"/>
      <c r="AK973" s="3"/>
      <c r="AL973" s="460" t="s">
        <v>795</v>
      </c>
      <c r="AM973" s="461"/>
      <c r="AN973" s="461"/>
      <c r="AO973" s="461"/>
      <c r="AP973" s="461"/>
      <c r="AQ973" s="462"/>
      <c r="AR973" s="452">
        <f>VLOOKUP(AH973,$CD$6:$CE$11,2,FALSE)</f>
        <v>0</v>
      </c>
    </row>
    <row r="974" spans="1:44" ht="27.75" customHeight="1" x14ac:dyDescent="0.65">
      <c r="A974" s="12" t="str">
        <f t="shared" si="14"/>
        <v/>
      </c>
      <c r="B974" s="453"/>
      <c r="C974" s="454"/>
      <c r="D974" s="454"/>
      <c r="E974" s="455"/>
      <c r="F974" s="36"/>
      <c r="H974" s="456"/>
      <c r="I974" s="456"/>
      <c r="J974" s="456"/>
      <c r="K974" s="456"/>
      <c r="L974" s="456"/>
      <c r="M974" s="456"/>
      <c r="N974" s="456"/>
      <c r="O974" s="456"/>
      <c r="P974" s="456"/>
      <c r="Q974" s="456"/>
      <c r="R974" s="456"/>
      <c r="S974" s="456"/>
      <c r="T974" s="456"/>
      <c r="U974" s="456"/>
      <c r="V974" s="456"/>
      <c r="W974" s="456"/>
      <c r="X974" s="456"/>
      <c r="Y974" s="456"/>
      <c r="Z974" s="456"/>
      <c r="AA974" s="456"/>
      <c r="AB974" s="456"/>
      <c r="AC974" s="456"/>
      <c r="AD974" s="456"/>
      <c r="AF974" s="38"/>
      <c r="AI974" s="106"/>
      <c r="AJ974" s="106"/>
      <c r="AK974" s="3"/>
      <c r="AL974" s="460"/>
      <c r="AM974" s="461"/>
      <c r="AN974" s="461"/>
      <c r="AO974" s="461"/>
      <c r="AP974" s="461"/>
      <c r="AQ974" s="462"/>
      <c r="AR974" s="452"/>
    </row>
    <row r="975" spans="1:44" ht="17.25" customHeight="1" thickBot="1" x14ac:dyDescent="0.7">
      <c r="A975" s="12" t="str">
        <f t="shared" si="14"/>
        <v/>
      </c>
      <c r="B975" s="190"/>
      <c r="C975" s="191"/>
      <c r="D975" s="191"/>
      <c r="E975" s="192"/>
      <c r="F975" s="51"/>
      <c r="G975" s="29"/>
      <c r="H975" s="196"/>
      <c r="I975" s="196"/>
      <c r="J975" s="196"/>
      <c r="K975" s="196"/>
      <c r="L975" s="196"/>
      <c r="M975" s="196"/>
      <c r="N975" s="196"/>
      <c r="O975" s="196"/>
      <c r="P975" s="196"/>
      <c r="Q975" s="196"/>
      <c r="R975" s="196"/>
      <c r="S975" s="196"/>
      <c r="T975" s="196"/>
      <c r="U975" s="196"/>
      <c r="V975" s="196"/>
      <c r="W975" s="196"/>
      <c r="X975" s="196"/>
      <c r="Y975" s="196"/>
      <c r="Z975" s="196"/>
      <c r="AA975" s="196"/>
      <c r="AB975" s="196"/>
      <c r="AC975" s="196"/>
      <c r="AD975" s="196"/>
      <c r="AE975" s="29"/>
      <c r="AF975" s="27"/>
      <c r="AG975" s="124"/>
      <c r="AH975" s="28"/>
      <c r="AI975" s="198"/>
      <c r="AJ975" s="198"/>
      <c r="AK975" s="6"/>
      <c r="AL975" s="365"/>
      <c r="AM975" s="366"/>
      <c r="AN975" s="366"/>
      <c r="AO975" s="366"/>
      <c r="AP975" s="366"/>
      <c r="AQ975" s="367"/>
      <c r="AR975" s="199"/>
    </row>
    <row r="976" spans="1:44" ht="17.25" customHeight="1" x14ac:dyDescent="0.65">
      <c r="A976" s="12" t="str">
        <f t="shared" si="14"/>
        <v/>
      </c>
      <c r="B976" s="187"/>
      <c r="C976" s="221"/>
      <c r="D976" s="221"/>
      <c r="E976" s="188"/>
      <c r="F976" s="36"/>
      <c r="H976" s="86"/>
      <c r="I976" s="86"/>
      <c r="J976" s="86"/>
      <c r="K976" s="86"/>
      <c r="L976" s="86"/>
      <c r="M976" s="86"/>
      <c r="N976" s="86"/>
      <c r="O976" s="86"/>
      <c r="P976" s="86"/>
      <c r="Q976" s="86"/>
      <c r="R976" s="86"/>
      <c r="S976" s="86"/>
      <c r="T976" s="86"/>
      <c r="U976" s="86"/>
      <c r="V976" s="86"/>
      <c r="W976" s="86"/>
      <c r="X976" s="86"/>
      <c r="Y976" s="86"/>
      <c r="Z976" s="86"/>
      <c r="AA976" s="86"/>
      <c r="AB976" s="86"/>
      <c r="AC976" s="86"/>
      <c r="AD976" s="86"/>
      <c r="AF976" s="38"/>
      <c r="AI976" s="106"/>
      <c r="AJ976" s="106"/>
      <c r="AK976" s="3"/>
      <c r="AL976" s="323"/>
      <c r="AM976" s="324"/>
      <c r="AN976" s="324"/>
      <c r="AO976" s="324"/>
      <c r="AP976" s="324"/>
      <c r="AQ976" s="325"/>
      <c r="AR976" s="105"/>
    </row>
    <row r="977" spans="1:44" ht="27.75" customHeight="1" x14ac:dyDescent="0.65">
      <c r="A977" s="12">
        <f t="shared" si="14"/>
        <v>168</v>
      </c>
      <c r="B977" s="453" t="s">
        <v>796</v>
      </c>
      <c r="C977" s="454"/>
      <c r="D977" s="454"/>
      <c r="E977" s="455"/>
      <c r="F977" s="492" t="s">
        <v>38</v>
      </c>
      <c r="G977" s="493"/>
      <c r="H977" s="489" t="s">
        <v>238</v>
      </c>
      <c r="I977" s="489"/>
      <c r="J977" s="489"/>
      <c r="K977" s="489"/>
      <c r="L977" s="489"/>
      <c r="M977" s="489"/>
      <c r="N977" s="489"/>
      <c r="O977" s="489"/>
      <c r="P977" s="489"/>
      <c r="Q977" s="489"/>
      <c r="R977" s="489"/>
      <c r="S977" s="489"/>
      <c r="T977" s="489"/>
      <c r="U977" s="489"/>
      <c r="V977" s="489"/>
      <c r="W977" s="489"/>
      <c r="X977" s="489"/>
      <c r="Y977" s="489"/>
      <c r="Z977" s="489"/>
      <c r="AA977" s="489"/>
      <c r="AB977" s="489"/>
      <c r="AC977" s="489"/>
      <c r="AD977" s="489"/>
      <c r="AF977" s="38"/>
      <c r="AG977" s="121">
        <v>168</v>
      </c>
      <c r="AH977" s="457" t="s">
        <v>20</v>
      </c>
      <c r="AI977" s="458"/>
      <c r="AJ977" s="459"/>
      <c r="AK977" s="3"/>
      <c r="AL977" s="460" t="s">
        <v>1121</v>
      </c>
      <c r="AM977" s="461"/>
      <c r="AN977" s="461"/>
      <c r="AO977" s="461"/>
      <c r="AP977" s="461"/>
      <c r="AQ977" s="462"/>
      <c r="AR977" s="452">
        <f>VLOOKUP(AH977,$CD$6:$CE$11,2,FALSE)</f>
        <v>0</v>
      </c>
    </row>
    <row r="978" spans="1:44" ht="24" customHeight="1" x14ac:dyDescent="0.65">
      <c r="A978" s="12" t="str">
        <f t="shared" si="14"/>
        <v/>
      </c>
      <c r="B978" s="453"/>
      <c r="C978" s="454"/>
      <c r="D978" s="454"/>
      <c r="E978" s="455"/>
      <c r="F978" s="36"/>
      <c r="AF978" s="38"/>
      <c r="AI978" s="106"/>
      <c r="AJ978" s="106"/>
      <c r="AK978" s="3"/>
      <c r="AL978" s="460"/>
      <c r="AM978" s="461"/>
      <c r="AN978" s="461"/>
      <c r="AO978" s="461"/>
      <c r="AP978" s="461"/>
      <c r="AQ978" s="462"/>
      <c r="AR978" s="452"/>
    </row>
    <row r="979" spans="1:44" ht="21.75" customHeight="1" x14ac:dyDescent="0.65">
      <c r="A979" s="12" t="str">
        <f t="shared" si="14"/>
        <v/>
      </c>
      <c r="B979" s="453"/>
      <c r="C979" s="454"/>
      <c r="D979" s="454"/>
      <c r="E979" s="455"/>
      <c r="F979" s="36"/>
      <c r="AF979" s="38"/>
      <c r="AK979" s="3"/>
      <c r="AL979" s="345"/>
      <c r="AM979" s="346"/>
      <c r="AN979" s="346"/>
      <c r="AO979" s="346"/>
      <c r="AP979" s="346"/>
      <c r="AQ979" s="347"/>
      <c r="AR979" s="41"/>
    </row>
    <row r="980" spans="1:44" ht="21.75" customHeight="1" x14ac:dyDescent="0.65">
      <c r="A980" s="12" t="str">
        <f t="shared" si="14"/>
        <v/>
      </c>
      <c r="B980" s="453"/>
      <c r="C980" s="454"/>
      <c r="D980" s="454"/>
      <c r="E980" s="455"/>
      <c r="F980" s="36"/>
      <c r="H980" s="85"/>
      <c r="I980" s="85"/>
      <c r="J980" s="85"/>
      <c r="K980" s="85"/>
      <c r="L980" s="85"/>
      <c r="M980" s="85"/>
      <c r="N980" s="85"/>
      <c r="O980" s="85"/>
      <c r="P980" s="85"/>
      <c r="Q980" s="85"/>
      <c r="R980" s="85"/>
      <c r="S980" s="85"/>
      <c r="T980" s="85"/>
      <c r="U980" s="85"/>
      <c r="V980" s="85"/>
      <c r="W980" s="85"/>
      <c r="X980" s="85"/>
      <c r="Y980" s="85"/>
      <c r="Z980" s="85"/>
      <c r="AA980" s="85"/>
      <c r="AB980" s="85"/>
      <c r="AC980" s="85"/>
      <c r="AD980" s="85"/>
      <c r="AF980" s="38"/>
      <c r="AK980" s="3"/>
      <c r="AL980" s="295"/>
      <c r="AM980" s="296"/>
      <c r="AN980" s="296"/>
      <c r="AO980" s="296"/>
      <c r="AP980" s="296"/>
      <c r="AQ980" s="297"/>
      <c r="AR980" s="41"/>
    </row>
    <row r="981" spans="1:44" ht="27.75" customHeight="1" x14ac:dyDescent="0.65">
      <c r="A981" s="12">
        <f t="shared" ref="A981:A1063" si="15">IF(AG981=0,"",AG981)</f>
        <v>169</v>
      </c>
      <c r="B981" s="616" t="s">
        <v>797</v>
      </c>
      <c r="C981" s="617"/>
      <c r="D981" s="617"/>
      <c r="E981" s="618"/>
      <c r="F981" s="492" t="s">
        <v>85</v>
      </c>
      <c r="G981" s="493"/>
      <c r="H981" s="456" t="s">
        <v>959</v>
      </c>
      <c r="I981" s="456"/>
      <c r="J981" s="456"/>
      <c r="K981" s="456"/>
      <c r="L981" s="456"/>
      <c r="M981" s="456"/>
      <c r="N981" s="456"/>
      <c r="O981" s="456"/>
      <c r="P981" s="456"/>
      <c r="Q981" s="456"/>
      <c r="R981" s="456"/>
      <c r="S981" s="456"/>
      <c r="T981" s="456"/>
      <c r="U981" s="456"/>
      <c r="V981" s="456"/>
      <c r="W981" s="456"/>
      <c r="X981" s="456"/>
      <c r="Y981" s="456"/>
      <c r="Z981" s="456"/>
      <c r="AA981" s="456"/>
      <c r="AB981" s="456"/>
      <c r="AC981" s="456"/>
      <c r="AD981" s="456"/>
      <c r="AF981" s="38"/>
      <c r="AG981" s="121">
        <v>169</v>
      </c>
      <c r="AH981" s="457" t="s">
        <v>20</v>
      </c>
      <c r="AI981" s="458"/>
      <c r="AJ981" s="459"/>
      <c r="AK981" s="3"/>
      <c r="AL981" s="460" t="s">
        <v>798</v>
      </c>
      <c r="AM981" s="461"/>
      <c r="AN981" s="461"/>
      <c r="AO981" s="461"/>
      <c r="AP981" s="461"/>
      <c r="AQ981" s="462"/>
      <c r="AR981" s="452">
        <f>VLOOKUP(AH981,$CD$6:$CE$11,2,FALSE)</f>
        <v>0</v>
      </c>
    </row>
    <row r="982" spans="1:44" ht="27.75" customHeight="1" x14ac:dyDescent="0.65">
      <c r="A982" s="12" t="str">
        <f t="shared" si="15"/>
        <v/>
      </c>
      <c r="B982" s="616"/>
      <c r="C982" s="617"/>
      <c r="D982" s="617"/>
      <c r="E982" s="618"/>
      <c r="F982" s="36"/>
      <c r="H982" s="456"/>
      <c r="I982" s="456"/>
      <c r="J982" s="456"/>
      <c r="K982" s="456"/>
      <c r="L982" s="456"/>
      <c r="M982" s="456"/>
      <c r="N982" s="456"/>
      <c r="O982" s="456"/>
      <c r="P982" s="456"/>
      <c r="Q982" s="456"/>
      <c r="R982" s="456"/>
      <c r="S982" s="456"/>
      <c r="T982" s="456"/>
      <c r="U982" s="456"/>
      <c r="V982" s="456"/>
      <c r="W982" s="456"/>
      <c r="X982" s="456"/>
      <c r="Y982" s="456"/>
      <c r="Z982" s="456"/>
      <c r="AA982" s="456"/>
      <c r="AB982" s="456"/>
      <c r="AC982" s="456"/>
      <c r="AD982" s="456"/>
      <c r="AF982" s="38"/>
      <c r="AI982" s="106"/>
      <c r="AJ982" s="106"/>
      <c r="AK982" s="3"/>
      <c r="AL982" s="460"/>
      <c r="AM982" s="461"/>
      <c r="AN982" s="461"/>
      <c r="AO982" s="461"/>
      <c r="AP982" s="461"/>
      <c r="AQ982" s="462"/>
      <c r="AR982" s="452"/>
    </row>
    <row r="983" spans="1:44" ht="27.75" customHeight="1" x14ac:dyDescent="0.65">
      <c r="A983" s="12" t="str">
        <f t="shared" si="15"/>
        <v/>
      </c>
      <c r="B983" s="616"/>
      <c r="C983" s="617"/>
      <c r="D983" s="617"/>
      <c r="E983" s="618"/>
      <c r="F983" s="36"/>
      <c r="H983" s="456"/>
      <c r="I983" s="456"/>
      <c r="J983" s="456"/>
      <c r="K983" s="456"/>
      <c r="L983" s="456"/>
      <c r="M983" s="456"/>
      <c r="N983" s="456"/>
      <c r="O983" s="456"/>
      <c r="P983" s="456"/>
      <c r="Q983" s="456"/>
      <c r="R983" s="456"/>
      <c r="S983" s="456"/>
      <c r="T983" s="456"/>
      <c r="U983" s="456"/>
      <c r="V983" s="456"/>
      <c r="W983" s="456"/>
      <c r="X983" s="456"/>
      <c r="Y983" s="456"/>
      <c r="Z983" s="456"/>
      <c r="AA983" s="456"/>
      <c r="AB983" s="456"/>
      <c r="AC983" s="456"/>
      <c r="AD983" s="456"/>
      <c r="AF983" s="38"/>
      <c r="AK983" s="3"/>
      <c r="AL983" s="345"/>
      <c r="AM983" s="346"/>
      <c r="AN983" s="346"/>
      <c r="AO983" s="346"/>
      <c r="AP983" s="346"/>
      <c r="AQ983" s="347"/>
      <c r="AR983" s="41"/>
    </row>
    <row r="984" spans="1:44" ht="27.75" customHeight="1" x14ac:dyDescent="0.65">
      <c r="A984" s="12" t="str">
        <f t="shared" si="15"/>
        <v/>
      </c>
      <c r="B984" s="34"/>
      <c r="E984" s="35"/>
      <c r="F984" s="36"/>
      <c r="H984" s="456"/>
      <c r="I984" s="456"/>
      <c r="J984" s="456"/>
      <c r="K984" s="456"/>
      <c r="L984" s="456"/>
      <c r="M984" s="456"/>
      <c r="N984" s="456"/>
      <c r="O984" s="456"/>
      <c r="P984" s="456"/>
      <c r="Q984" s="456"/>
      <c r="R984" s="456"/>
      <c r="S984" s="456"/>
      <c r="T984" s="456"/>
      <c r="U984" s="456"/>
      <c r="V984" s="456"/>
      <c r="W984" s="456"/>
      <c r="X984" s="456"/>
      <c r="Y984" s="456"/>
      <c r="Z984" s="456"/>
      <c r="AA984" s="456"/>
      <c r="AB984" s="456"/>
      <c r="AC984" s="456"/>
      <c r="AD984" s="456"/>
      <c r="AF984" s="38"/>
      <c r="AK984" s="3"/>
      <c r="AL984" s="460" t="s">
        <v>999</v>
      </c>
      <c r="AM984" s="461"/>
      <c r="AN984" s="461"/>
      <c r="AO984" s="461"/>
      <c r="AP984" s="461"/>
      <c r="AQ984" s="462"/>
      <c r="AR984" s="41"/>
    </row>
    <row r="985" spans="1:44" ht="27.75" customHeight="1" x14ac:dyDescent="0.65">
      <c r="A985" s="12" t="str">
        <f t="shared" si="15"/>
        <v/>
      </c>
      <c r="B985" s="34"/>
      <c r="E985" s="35"/>
      <c r="F985" s="36"/>
      <c r="H985" s="456"/>
      <c r="I985" s="456"/>
      <c r="J985" s="456"/>
      <c r="K985" s="456"/>
      <c r="L985" s="456"/>
      <c r="M985" s="456"/>
      <c r="N985" s="456"/>
      <c r="O985" s="456"/>
      <c r="P985" s="456"/>
      <c r="Q985" s="456"/>
      <c r="R985" s="456"/>
      <c r="S985" s="456"/>
      <c r="T985" s="456"/>
      <c r="U985" s="456"/>
      <c r="V985" s="456"/>
      <c r="W985" s="456"/>
      <c r="X985" s="456"/>
      <c r="Y985" s="456"/>
      <c r="Z985" s="456"/>
      <c r="AA985" s="456"/>
      <c r="AB985" s="456"/>
      <c r="AC985" s="456"/>
      <c r="AD985" s="456"/>
      <c r="AF985" s="38"/>
      <c r="AK985" s="3"/>
      <c r="AL985" s="460"/>
      <c r="AM985" s="461"/>
      <c r="AN985" s="461"/>
      <c r="AO985" s="461"/>
      <c r="AP985" s="461"/>
      <c r="AQ985" s="462"/>
      <c r="AR985" s="41"/>
    </row>
    <row r="986" spans="1:44" ht="17.25" customHeight="1" x14ac:dyDescent="0.65">
      <c r="A986" s="12" t="str">
        <f t="shared" si="15"/>
        <v/>
      </c>
      <c r="B986" s="34"/>
      <c r="E986" s="35"/>
      <c r="F986" s="36"/>
      <c r="H986" s="158"/>
      <c r="I986" s="158"/>
      <c r="J986" s="158"/>
      <c r="K986" s="158"/>
      <c r="L986" s="158"/>
      <c r="M986" s="158"/>
      <c r="N986" s="158"/>
      <c r="O986" s="158"/>
      <c r="P986" s="158"/>
      <c r="Q986" s="158"/>
      <c r="R986" s="158"/>
      <c r="S986" s="158"/>
      <c r="T986" s="158"/>
      <c r="U986" s="158"/>
      <c r="V986" s="158"/>
      <c r="W986" s="158"/>
      <c r="X986" s="158"/>
      <c r="Y986" s="158"/>
      <c r="Z986" s="158"/>
      <c r="AA986" s="158"/>
      <c r="AB986" s="158"/>
      <c r="AC986" s="158"/>
      <c r="AD986" s="158"/>
      <c r="AF986" s="38"/>
      <c r="AK986" s="3"/>
      <c r="AL986" s="295"/>
      <c r="AM986" s="296"/>
      <c r="AN986" s="296"/>
      <c r="AO986" s="296"/>
      <c r="AP986" s="296"/>
      <c r="AQ986" s="297"/>
      <c r="AR986" s="41"/>
    </row>
    <row r="987" spans="1:44" ht="27.75" customHeight="1" x14ac:dyDescent="0.65">
      <c r="A987" s="12">
        <f t="shared" si="15"/>
        <v>170</v>
      </c>
      <c r="B987" s="34"/>
      <c r="E987" s="35"/>
      <c r="F987" s="36"/>
      <c r="H987" s="456" t="s">
        <v>799</v>
      </c>
      <c r="I987" s="456"/>
      <c r="J987" s="456"/>
      <c r="K987" s="456"/>
      <c r="L987" s="456"/>
      <c r="M987" s="456"/>
      <c r="N987" s="456"/>
      <c r="O987" s="456"/>
      <c r="P987" s="456"/>
      <c r="Q987" s="456"/>
      <c r="R987" s="456"/>
      <c r="S987" s="456"/>
      <c r="T987" s="456"/>
      <c r="U987" s="456"/>
      <c r="V987" s="456"/>
      <c r="W987" s="456"/>
      <c r="X987" s="456"/>
      <c r="Y987" s="456"/>
      <c r="Z987" s="456"/>
      <c r="AA987" s="456"/>
      <c r="AB987" s="456"/>
      <c r="AC987" s="456"/>
      <c r="AD987" s="456"/>
      <c r="AF987" s="38"/>
      <c r="AG987" s="121">
        <v>170</v>
      </c>
      <c r="AH987" s="457" t="s">
        <v>20</v>
      </c>
      <c r="AI987" s="458"/>
      <c r="AJ987" s="459"/>
      <c r="AK987" s="3"/>
      <c r="AL987" s="345"/>
      <c r="AM987" s="346"/>
      <c r="AN987" s="346"/>
      <c r="AO987" s="346"/>
      <c r="AP987" s="346"/>
      <c r="AQ987" s="347"/>
      <c r="AR987" s="452">
        <f>VLOOKUP(AH987,$CD$6:$CE$11,2,FALSE)</f>
        <v>0</v>
      </c>
    </row>
    <row r="988" spans="1:44" ht="27.75" customHeight="1" x14ac:dyDescent="0.65">
      <c r="A988" s="12" t="str">
        <f t="shared" si="15"/>
        <v/>
      </c>
      <c r="B988" s="34"/>
      <c r="E988" s="35"/>
      <c r="F988" s="36"/>
      <c r="H988" s="456"/>
      <c r="I988" s="456"/>
      <c r="J988" s="456"/>
      <c r="K988" s="456"/>
      <c r="L988" s="456"/>
      <c r="M988" s="456"/>
      <c r="N988" s="456"/>
      <c r="O988" s="456"/>
      <c r="P988" s="456"/>
      <c r="Q988" s="456"/>
      <c r="R988" s="456"/>
      <c r="S988" s="456"/>
      <c r="T988" s="456"/>
      <c r="U988" s="456"/>
      <c r="V988" s="456"/>
      <c r="W988" s="456"/>
      <c r="X988" s="456"/>
      <c r="Y988" s="456"/>
      <c r="Z988" s="456"/>
      <c r="AA988" s="456"/>
      <c r="AB988" s="456"/>
      <c r="AC988" s="456"/>
      <c r="AD988" s="456"/>
      <c r="AF988" s="38"/>
      <c r="AI988" s="106"/>
      <c r="AJ988" s="106"/>
      <c r="AK988" s="3"/>
      <c r="AL988" s="345"/>
      <c r="AM988" s="346"/>
      <c r="AN988" s="346"/>
      <c r="AO988" s="346"/>
      <c r="AP988" s="346"/>
      <c r="AQ988" s="347"/>
      <c r="AR988" s="452"/>
    </row>
    <row r="989" spans="1:44" ht="17.25" customHeight="1" thickBot="1" x14ac:dyDescent="0.7">
      <c r="A989" s="12" t="str">
        <f t="shared" si="15"/>
        <v/>
      </c>
      <c r="B989" s="34"/>
      <c r="E989" s="35"/>
      <c r="F989" s="36"/>
      <c r="AF989" s="38"/>
      <c r="AK989" s="3"/>
      <c r="AL989" s="295"/>
      <c r="AM989" s="296"/>
      <c r="AN989" s="296"/>
      <c r="AO989" s="296"/>
      <c r="AP989" s="296"/>
      <c r="AQ989" s="297"/>
      <c r="AR989" s="41"/>
    </row>
    <row r="990" spans="1:44" ht="27.75" customHeight="1" thickBot="1" x14ac:dyDescent="0.7">
      <c r="B990" s="34"/>
      <c r="E990" s="35"/>
      <c r="F990" s="36"/>
      <c r="G990" s="8" t="s">
        <v>69</v>
      </c>
      <c r="H990" s="852" t="s">
        <v>293</v>
      </c>
      <c r="I990" s="852"/>
      <c r="J990" s="852"/>
      <c r="K990" s="852"/>
      <c r="L990" s="852"/>
      <c r="M990" s="852"/>
      <c r="N990" s="852"/>
      <c r="O990" s="852"/>
      <c r="P990" s="852"/>
      <c r="Q990" s="852"/>
      <c r="R990" s="852"/>
      <c r="S990" s="852"/>
      <c r="T990" s="852"/>
      <c r="U990" s="852"/>
      <c r="V990" s="852"/>
      <c r="W990" s="852"/>
      <c r="X990" s="852"/>
      <c r="Y990" s="852"/>
      <c r="Z990" s="852"/>
      <c r="AA990" s="852"/>
      <c r="AB990" s="852"/>
      <c r="AC990" s="852"/>
      <c r="AD990" s="852"/>
      <c r="AF990" s="38"/>
      <c r="AG990" s="961" t="s">
        <v>882</v>
      </c>
      <c r="AH990" s="962"/>
      <c r="AI990" s="962"/>
      <c r="AJ990" s="963"/>
      <c r="AK990" s="3"/>
      <c r="AL990" s="482" t="s">
        <v>800</v>
      </c>
      <c r="AM990" s="483"/>
      <c r="AN990" s="483"/>
      <c r="AO990" s="483"/>
      <c r="AP990" s="483"/>
      <c r="AQ990" s="484"/>
      <c r="AR990" s="41"/>
    </row>
    <row r="991" spans="1:44" ht="27.75" customHeight="1" thickBot="1" x14ac:dyDescent="0.7">
      <c r="A991" s="12" t="str">
        <f t="shared" si="15"/>
        <v>　</v>
      </c>
      <c r="B991" s="34"/>
      <c r="E991" s="35"/>
      <c r="F991" s="36"/>
      <c r="H991" s="595" t="s">
        <v>135</v>
      </c>
      <c r="I991" s="596"/>
      <c r="J991" s="596"/>
      <c r="K991" s="596"/>
      <c r="L991" s="596"/>
      <c r="M991" s="597"/>
      <c r="N991" s="713"/>
      <c r="O991" s="714"/>
      <c r="P991" s="714"/>
      <c r="Q991" s="714"/>
      <c r="R991" s="714"/>
      <c r="S991" s="714"/>
      <c r="T991" s="714"/>
      <c r="U991" s="714"/>
      <c r="V991" s="714"/>
      <c r="W991" s="714"/>
      <c r="X991" s="714"/>
      <c r="Y991" s="714"/>
      <c r="Z991" s="714"/>
      <c r="AA991" s="714"/>
      <c r="AB991" s="714"/>
      <c r="AC991" s="714"/>
      <c r="AD991" s="835"/>
      <c r="AF991" s="38"/>
      <c r="AG991" s="245" t="s">
        <v>95</v>
      </c>
      <c r="AH991" s="14" t="s">
        <v>14</v>
      </c>
      <c r="AI991" s="233" t="s">
        <v>95</v>
      </c>
      <c r="AJ991" s="254" t="s">
        <v>14</v>
      </c>
      <c r="AK991" s="3"/>
      <c r="AL991" s="482"/>
      <c r="AM991" s="483"/>
      <c r="AN991" s="483"/>
      <c r="AO991" s="483"/>
      <c r="AP991" s="483"/>
      <c r="AQ991" s="484"/>
      <c r="AR991" s="41"/>
    </row>
    <row r="992" spans="1:44" ht="27.75" customHeight="1" thickBot="1" x14ac:dyDescent="0.7">
      <c r="A992" s="12" t="str">
        <f t="shared" si="15"/>
        <v>　</v>
      </c>
      <c r="B992" s="34"/>
      <c r="E992" s="35"/>
      <c r="F992" s="36"/>
      <c r="H992" s="589" t="s">
        <v>136</v>
      </c>
      <c r="I992" s="590"/>
      <c r="J992" s="590"/>
      <c r="K992" s="590"/>
      <c r="L992" s="590"/>
      <c r="M992" s="786"/>
      <c r="N992" s="595" t="s">
        <v>137</v>
      </c>
      <c r="O992" s="596"/>
      <c r="P992" s="596"/>
      <c r="Q992" s="833"/>
      <c r="R992" s="834"/>
      <c r="S992" s="714"/>
      <c r="T992" s="714"/>
      <c r="U992" s="714"/>
      <c r="V992" s="714"/>
      <c r="W992" s="714"/>
      <c r="X992" s="714"/>
      <c r="Y992" s="714"/>
      <c r="Z992" s="714"/>
      <c r="AA992" s="714"/>
      <c r="AB992" s="714"/>
      <c r="AC992" s="714"/>
      <c r="AD992" s="835"/>
      <c r="AF992" s="38"/>
      <c r="AG992" s="245" t="s">
        <v>95</v>
      </c>
      <c r="AH992" s="14" t="s">
        <v>14</v>
      </c>
      <c r="AI992" s="233" t="s">
        <v>95</v>
      </c>
      <c r="AJ992" s="254" t="s">
        <v>14</v>
      </c>
      <c r="AK992" s="3"/>
      <c r="AL992" s="482"/>
      <c r="AM992" s="483"/>
      <c r="AN992" s="483"/>
      <c r="AO992" s="483"/>
      <c r="AP992" s="483"/>
      <c r="AQ992" s="484"/>
      <c r="AR992" s="41"/>
    </row>
    <row r="993" spans="1:44" ht="27.75" customHeight="1" thickBot="1" x14ac:dyDescent="0.7">
      <c r="A993" s="12" t="str">
        <f t="shared" si="15"/>
        <v>　</v>
      </c>
      <c r="B993" s="34"/>
      <c r="E993" s="35"/>
      <c r="F993" s="36"/>
      <c r="H993" s="478"/>
      <c r="I993" s="479"/>
      <c r="J993" s="479"/>
      <c r="K993" s="479"/>
      <c r="L993" s="479"/>
      <c r="M993" s="787"/>
      <c r="N993" s="595" t="s">
        <v>138</v>
      </c>
      <c r="O993" s="596"/>
      <c r="P993" s="596"/>
      <c r="Q993" s="833"/>
      <c r="R993" s="596" t="s">
        <v>90</v>
      </c>
      <c r="S993" s="596"/>
      <c r="T993" s="596"/>
      <c r="U993" s="596"/>
      <c r="V993" s="596"/>
      <c r="W993" s="836" t="s">
        <v>95</v>
      </c>
      <c r="X993" s="836"/>
      <c r="Y993" s="836"/>
      <c r="Z993" s="836"/>
      <c r="AA993" s="596" t="s">
        <v>89</v>
      </c>
      <c r="AB993" s="596"/>
      <c r="AC993" s="596"/>
      <c r="AD993" s="597"/>
      <c r="AF993" s="38"/>
      <c r="AG993" s="245" t="s">
        <v>95</v>
      </c>
      <c r="AH993" s="14" t="s">
        <v>14</v>
      </c>
      <c r="AI993" s="233" t="s">
        <v>95</v>
      </c>
      <c r="AJ993" s="254" t="s">
        <v>14</v>
      </c>
      <c r="AK993" s="3"/>
      <c r="AL993" s="323"/>
      <c r="AM993" s="324"/>
      <c r="AN993" s="324"/>
      <c r="AO993" s="324"/>
      <c r="AP993" s="324"/>
      <c r="AQ993" s="325"/>
      <c r="AR993" s="41"/>
    </row>
    <row r="994" spans="1:44" ht="27.75" customHeight="1" thickBot="1" x14ac:dyDescent="0.7">
      <c r="A994" s="12" t="str">
        <f t="shared" si="15"/>
        <v>　</v>
      </c>
      <c r="B994" s="34"/>
      <c r="E994" s="35"/>
      <c r="F994" s="36"/>
      <c r="H994" s="595" t="s">
        <v>134</v>
      </c>
      <c r="I994" s="596"/>
      <c r="J994" s="596"/>
      <c r="K994" s="596"/>
      <c r="L994" s="704" t="s">
        <v>139</v>
      </c>
      <c r="M994" s="704"/>
      <c r="N994" s="704"/>
      <c r="O994" s="704"/>
      <c r="P994" s="704"/>
      <c r="Q994" s="704"/>
      <c r="R994" s="704"/>
      <c r="S994" s="704"/>
      <c r="T994" s="704"/>
      <c r="U994" s="837"/>
      <c r="V994" s="837"/>
      <c r="W994" s="837"/>
      <c r="X994" s="837"/>
      <c r="Y994" s="837"/>
      <c r="Z994" s="837"/>
      <c r="AA994" s="837"/>
      <c r="AB994" s="837"/>
      <c r="AC994" s="837"/>
      <c r="AD994" s="838"/>
      <c r="AF994" s="38"/>
      <c r="AG994" s="245" t="s">
        <v>95</v>
      </c>
      <c r="AH994" s="14" t="s">
        <v>14</v>
      </c>
      <c r="AI994" s="233" t="s">
        <v>95</v>
      </c>
      <c r="AJ994" s="254" t="s">
        <v>14</v>
      </c>
      <c r="AK994" s="3"/>
      <c r="AL994" s="323"/>
      <c r="AM994" s="324"/>
      <c r="AN994" s="324"/>
      <c r="AO994" s="324"/>
      <c r="AP994" s="324"/>
      <c r="AQ994" s="325"/>
      <c r="AR994" s="41"/>
    </row>
    <row r="995" spans="1:44" ht="21.75" customHeight="1" x14ac:dyDescent="0.65">
      <c r="A995" s="12" t="str">
        <f t="shared" si="15"/>
        <v>　</v>
      </c>
      <c r="B995" s="34"/>
      <c r="E995" s="35"/>
      <c r="H995" s="472"/>
      <c r="I995" s="473"/>
      <c r="J995" s="473"/>
      <c r="K995" s="473"/>
      <c r="L995" s="473"/>
      <c r="M995" s="473"/>
      <c r="N995" s="473"/>
      <c r="O995" s="473"/>
      <c r="P995" s="473"/>
      <c r="Q995" s="473"/>
      <c r="R995" s="473"/>
      <c r="S995" s="473"/>
      <c r="T995" s="473"/>
      <c r="U995" s="473"/>
      <c r="V995" s="473"/>
      <c r="W995" s="473"/>
      <c r="X995" s="473"/>
      <c r="Y995" s="473"/>
      <c r="Z995" s="473"/>
      <c r="AA995" s="473"/>
      <c r="AB995" s="473"/>
      <c r="AC995" s="473"/>
      <c r="AD995" s="474"/>
      <c r="AF995" s="38"/>
      <c r="AG995" s="245" t="s">
        <v>95</v>
      </c>
      <c r="AH995" s="14" t="s">
        <v>14</v>
      </c>
      <c r="AI995" s="233" t="s">
        <v>95</v>
      </c>
      <c r="AJ995" s="254" t="s">
        <v>14</v>
      </c>
      <c r="AK995" s="3"/>
      <c r="AL995" s="323"/>
      <c r="AM995" s="324"/>
      <c r="AN995" s="324"/>
      <c r="AO995" s="324"/>
      <c r="AP995" s="324"/>
      <c r="AQ995" s="325"/>
      <c r="AR995" s="41"/>
    </row>
    <row r="996" spans="1:44" ht="27.75" customHeight="1" x14ac:dyDescent="0.65">
      <c r="A996" s="12" t="str">
        <f t="shared" si="15"/>
        <v>　</v>
      </c>
      <c r="B996" s="34"/>
      <c r="E996" s="35"/>
      <c r="H996" s="36"/>
      <c r="I996" s="110" t="s">
        <v>95</v>
      </c>
      <c r="J996" s="475" t="s">
        <v>91</v>
      </c>
      <c r="K996" s="476"/>
      <c r="L996" s="476"/>
      <c r="M996" s="477"/>
      <c r="N996" s="110" t="s">
        <v>95</v>
      </c>
      <c r="O996" s="475" t="s">
        <v>949</v>
      </c>
      <c r="P996" s="476"/>
      <c r="Q996" s="477"/>
      <c r="R996" s="110" t="s">
        <v>95</v>
      </c>
      <c r="S996" s="475" t="s">
        <v>92</v>
      </c>
      <c r="T996" s="476"/>
      <c r="U996" s="477"/>
      <c r="V996" s="110" t="s">
        <v>95</v>
      </c>
      <c r="W996" s="475" t="s">
        <v>950</v>
      </c>
      <c r="X996" s="476"/>
      <c r="Y996" s="477"/>
      <c r="Z996" s="110" t="s">
        <v>95</v>
      </c>
      <c r="AA996" s="475" t="s">
        <v>127</v>
      </c>
      <c r="AB996" s="476"/>
      <c r="AC996" s="476"/>
      <c r="AD996" s="3"/>
      <c r="AF996" s="38"/>
      <c r="AG996" s="245" t="s">
        <v>95</v>
      </c>
      <c r="AH996" s="14" t="s">
        <v>14</v>
      </c>
      <c r="AI996" s="233" t="s">
        <v>95</v>
      </c>
      <c r="AJ996" s="254" t="s">
        <v>14</v>
      </c>
      <c r="AK996" s="3"/>
      <c r="AL996" s="323"/>
      <c r="AM996" s="324"/>
      <c r="AN996" s="324"/>
      <c r="AO996" s="324"/>
      <c r="AP996" s="324"/>
      <c r="AQ996" s="325"/>
      <c r="AR996" s="41"/>
    </row>
    <row r="997" spans="1:44" ht="27.75" customHeight="1" thickBot="1" x14ac:dyDescent="0.7">
      <c r="B997" s="34"/>
      <c r="E997" s="35"/>
      <c r="H997" s="36"/>
      <c r="I997" s="110" t="s">
        <v>95</v>
      </c>
      <c r="J997" s="475" t="s">
        <v>128</v>
      </c>
      <c r="K997" s="476"/>
      <c r="L997" s="476"/>
      <c r="M997" s="477"/>
      <c r="N997" s="110" t="s">
        <v>95</v>
      </c>
      <c r="O997" s="475" t="s">
        <v>93</v>
      </c>
      <c r="P997" s="476"/>
      <c r="Q997" s="476"/>
      <c r="R997" s="463"/>
      <c r="S997" s="463"/>
      <c r="T997" s="463"/>
      <c r="U997" s="463"/>
      <c r="V997" s="463"/>
      <c r="W997" s="463"/>
      <c r="X997" s="463"/>
      <c r="Y997" s="463"/>
      <c r="Z997" s="463"/>
      <c r="AA997" s="463"/>
      <c r="AB997" s="463"/>
      <c r="AC997" s="2" t="s">
        <v>16</v>
      </c>
      <c r="AD997" s="3"/>
      <c r="AF997" s="38"/>
      <c r="AG997" s="964" t="s">
        <v>881</v>
      </c>
      <c r="AH997" s="965"/>
      <c r="AI997" s="965"/>
      <c r="AJ997" s="966"/>
      <c r="AK997" s="3"/>
      <c r="AL997" s="323"/>
      <c r="AM997" s="324"/>
      <c r="AN997" s="324"/>
      <c r="AO997" s="324"/>
      <c r="AP997" s="324"/>
      <c r="AQ997" s="325"/>
      <c r="AR997" s="41"/>
    </row>
    <row r="998" spans="1:44" ht="27.75" customHeight="1" thickBot="1" x14ac:dyDescent="0.7">
      <c r="A998" s="12" t="str">
        <f t="shared" si="15"/>
        <v/>
      </c>
      <c r="B998" s="34"/>
      <c r="E998" s="35"/>
      <c r="H998" s="478"/>
      <c r="I998" s="479"/>
      <c r="J998" s="479"/>
      <c r="K998" s="479"/>
      <c r="L998" s="479"/>
      <c r="M998" s="479"/>
      <c r="N998" s="479"/>
      <c r="O998" s="479"/>
      <c r="P998" s="479"/>
      <c r="Q998" s="479"/>
      <c r="R998" s="5" t="s">
        <v>94</v>
      </c>
      <c r="S998" s="5"/>
      <c r="T998" s="5"/>
      <c r="U998" s="5"/>
      <c r="V998" s="5"/>
      <c r="W998" s="5"/>
      <c r="X998" s="5"/>
      <c r="Y998" s="480"/>
      <c r="Z998" s="480"/>
      <c r="AA998" s="480"/>
      <c r="AB998" s="480"/>
      <c r="AC998" s="480"/>
      <c r="AD998" s="481"/>
      <c r="AF998" s="38"/>
      <c r="AK998" s="3"/>
      <c r="AL998" s="323"/>
      <c r="AM998" s="324"/>
      <c r="AN998" s="324"/>
      <c r="AO998" s="324"/>
      <c r="AP998" s="324"/>
      <c r="AQ998" s="325"/>
      <c r="AR998" s="41"/>
    </row>
    <row r="999" spans="1:44" ht="27.75" customHeight="1" thickBot="1" x14ac:dyDescent="0.7">
      <c r="B999" s="34"/>
      <c r="E999" s="35"/>
      <c r="H999" s="880" t="s">
        <v>294</v>
      </c>
      <c r="I999" s="881"/>
      <c r="J999" s="881"/>
      <c r="K999" s="881"/>
      <c r="L999" s="881"/>
      <c r="M999" s="881"/>
      <c r="N999" s="881"/>
      <c r="O999" s="881"/>
      <c r="P999" s="881"/>
      <c r="Q999" s="881"/>
      <c r="R999" s="881"/>
      <c r="S999" s="881"/>
      <c r="T999" s="881"/>
      <c r="U999" s="882"/>
      <c r="V999" s="883"/>
      <c r="W999" s="884"/>
      <c r="X999" s="884"/>
      <c r="Y999" s="884"/>
      <c r="Z999" s="884"/>
      <c r="AA999" s="884"/>
      <c r="AB999" s="884"/>
      <c r="AC999" s="884"/>
      <c r="AD999" s="885"/>
      <c r="AF999" s="38"/>
      <c r="AG999" s="961" t="s">
        <v>929</v>
      </c>
      <c r="AH999" s="962"/>
      <c r="AI999" s="962"/>
      <c r="AJ999" s="963"/>
      <c r="AK999" s="3"/>
      <c r="AL999" s="323"/>
      <c r="AM999" s="324"/>
      <c r="AN999" s="324"/>
      <c r="AO999" s="324"/>
      <c r="AP999" s="324"/>
      <c r="AQ999" s="325"/>
      <c r="AR999" s="41"/>
    </row>
    <row r="1000" spans="1:44" ht="27.75" customHeight="1" thickBot="1" x14ac:dyDescent="0.7">
      <c r="B1000" s="34"/>
      <c r="E1000" s="35"/>
      <c r="F1000" s="36"/>
      <c r="H1000" s="713" t="s">
        <v>140</v>
      </c>
      <c r="I1000" s="714"/>
      <c r="J1000" s="714"/>
      <c r="K1000" s="714"/>
      <c r="L1000" s="714"/>
      <c r="M1000" s="714"/>
      <c r="N1000" s="714"/>
      <c r="O1000" s="714"/>
      <c r="P1000" s="714"/>
      <c r="Q1000" s="714"/>
      <c r="R1000" s="714"/>
      <c r="S1000" s="714"/>
      <c r="T1000" s="714"/>
      <c r="U1000" s="839"/>
      <c r="V1000" s="7"/>
      <c r="W1000" s="488" t="s">
        <v>95</v>
      </c>
      <c r="X1000" s="488"/>
      <c r="Y1000" s="488"/>
      <c r="Z1000" s="488"/>
      <c r="AA1000" s="596" t="s">
        <v>89</v>
      </c>
      <c r="AB1000" s="596"/>
      <c r="AC1000" s="596"/>
      <c r="AD1000" s="597"/>
      <c r="AF1000" s="38"/>
      <c r="AG1000" s="245" t="s">
        <v>95</v>
      </c>
      <c r="AH1000" s="14" t="s">
        <v>14</v>
      </c>
      <c r="AI1000" s="233" t="s">
        <v>95</v>
      </c>
      <c r="AJ1000" s="254" t="s">
        <v>14</v>
      </c>
      <c r="AK1000" s="3"/>
      <c r="AL1000" s="323"/>
      <c r="AM1000" s="324"/>
      <c r="AN1000" s="324"/>
      <c r="AO1000" s="324"/>
      <c r="AP1000" s="324"/>
      <c r="AQ1000" s="325"/>
      <c r="AR1000" s="41"/>
    </row>
    <row r="1001" spans="1:44" ht="17.25" customHeight="1" thickBot="1" x14ac:dyDescent="0.7">
      <c r="B1001" s="34"/>
      <c r="E1001" s="35"/>
      <c r="F1001" s="36"/>
      <c r="AF1001" s="38"/>
      <c r="AG1001" s="964" t="s">
        <v>881</v>
      </c>
      <c r="AH1001" s="965"/>
      <c r="AI1001" s="965"/>
      <c r="AJ1001" s="966"/>
      <c r="AK1001" s="3"/>
      <c r="AL1001" s="296"/>
      <c r="AM1001" s="296"/>
      <c r="AN1001" s="296"/>
      <c r="AO1001" s="296"/>
      <c r="AP1001" s="296"/>
      <c r="AQ1001" s="297"/>
      <c r="AR1001" s="41"/>
    </row>
    <row r="1002" spans="1:44" ht="21" customHeight="1" x14ac:dyDescent="0.65">
      <c r="A1002" s="12" t="str">
        <f>IF(AG1016=0,"",AG1016)</f>
        <v/>
      </c>
      <c r="B1002" s="34"/>
      <c r="E1002" s="35"/>
      <c r="F1002" s="261"/>
      <c r="G1002" s="255"/>
      <c r="H1002" s="255"/>
      <c r="I1002" s="255"/>
      <c r="J1002" s="255"/>
      <c r="K1002" s="255"/>
      <c r="L1002" s="255"/>
      <c r="M1002" s="255"/>
      <c r="N1002" s="255"/>
      <c r="O1002" s="255"/>
      <c r="P1002" s="255"/>
      <c r="Q1002" s="255"/>
      <c r="R1002" s="255"/>
      <c r="S1002" s="255"/>
      <c r="T1002" s="255"/>
      <c r="U1002" s="255"/>
      <c r="V1002" s="255"/>
      <c r="W1002" s="255"/>
      <c r="X1002" s="255"/>
      <c r="Y1002" s="255"/>
      <c r="Z1002" s="255"/>
      <c r="AA1002" s="255"/>
      <c r="AB1002" s="255"/>
      <c r="AC1002" s="255"/>
      <c r="AD1002" s="255"/>
      <c r="AE1002" s="255"/>
      <c r="AF1002" s="256"/>
      <c r="AG1002" s="255"/>
      <c r="AH1002" s="255"/>
      <c r="AI1002" s="255"/>
      <c r="AJ1002" s="255"/>
      <c r="AK1002" s="262"/>
      <c r="AL1002" s="255"/>
      <c r="AM1002" s="255"/>
      <c r="AN1002" s="255"/>
      <c r="AO1002" s="255"/>
      <c r="AP1002" s="255"/>
      <c r="AQ1002" s="255"/>
      <c r="AR1002" s="41"/>
    </row>
    <row r="1003" spans="1:44" ht="27.75" customHeight="1" x14ac:dyDescent="0.65">
      <c r="A1003" s="12" t="str">
        <f>IF(AG1017=0,"",AG1017)</f>
        <v/>
      </c>
      <c r="B1003" s="34"/>
      <c r="E1003" s="35"/>
      <c r="F1003" s="261"/>
      <c r="G1003" s="255"/>
      <c r="H1003" s="810" t="s">
        <v>1035</v>
      </c>
      <c r="I1003" s="688"/>
      <c r="J1003" s="688"/>
      <c r="K1003" s="688"/>
      <c r="L1003" s="688"/>
      <c r="M1003" s="688"/>
      <c r="N1003" s="688"/>
      <c r="O1003" s="688"/>
      <c r="P1003" s="688"/>
      <c r="Q1003" s="688"/>
      <c r="R1003" s="688"/>
      <c r="S1003" s="688"/>
      <c r="T1003" s="688"/>
      <c r="U1003" s="688"/>
      <c r="V1003" s="688"/>
      <c r="W1003" s="688"/>
      <c r="X1003" s="688"/>
      <c r="Y1003" s="688"/>
      <c r="Z1003" s="688"/>
      <c r="AA1003" s="688"/>
      <c r="AB1003" s="688"/>
      <c r="AC1003" s="688"/>
      <c r="AD1003" s="688"/>
      <c r="AE1003" s="255"/>
      <c r="AF1003" s="256"/>
      <c r="AG1003" s="255"/>
      <c r="AH1003" s="255"/>
      <c r="AI1003" s="255"/>
      <c r="AJ1003" s="255"/>
      <c r="AK1003" s="262"/>
      <c r="AL1003" s="461" t="s">
        <v>999</v>
      </c>
      <c r="AM1003" s="461"/>
      <c r="AN1003" s="461"/>
      <c r="AO1003" s="461"/>
      <c r="AP1003" s="461"/>
      <c r="AQ1003" s="462"/>
      <c r="AR1003" s="41"/>
    </row>
    <row r="1004" spans="1:44" ht="27.75" customHeight="1" x14ac:dyDescent="0.65">
      <c r="A1004" s="12" t="str">
        <f>IF(AG1018=0,"",AG1018)</f>
        <v/>
      </c>
      <c r="B1004" s="34"/>
      <c r="E1004" s="35"/>
      <c r="F1004" s="261"/>
      <c r="G1004" s="255"/>
      <c r="H1004" s="688"/>
      <c r="I1004" s="688"/>
      <c r="J1004" s="688"/>
      <c r="K1004" s="688"/>
      <c r="L1004" s="688"/>
      <c r="M1004" s="688"/>
      <c r="N1004" s="688"/>
      <c r="O1004" s="688"/>
      <c r="P1004" s="688"/>
      <c r="Q1004" s="688"/>
      <c r="R1004" s="688"/>
      <c r="S1004" s="688"/>
      <c r="T1004" s="688"/>
      <c r="U1004" s="688"/>
      <c r="V1004" s="688"/>
      <c r="W1004" s="688"/>
      <c r="X1004" s="688"/>
      <c r="Y1004" s="688"/>
      <c r="Z1004" s="688"/>
      <c r="AA1004" s="688"/>
      <c r="AB1004" s="688"/>
      <c r="AC1004" s="688"/>
      <c r="AD1004" s="688"/>
      <c r="AE1004" s="255"/>
      <c r="AF1004" s="256"/>
      <c r="AG1004" s="255"/>
      <c r="AH1004" s="255"/>
      <c r="AI1004" s="255"/>
      <c r="AJ1004" s="255"/>
      <c r="AK1004" s="262"/>
      <c r="AL1004" s="461"/>
      <c r="AM1004" s="461"/>
      <c r="AN1004" s="461"/>
      <c r="AO1004" s="461"/>
      <c r="AP1004" s="461"/>
      <c r="AQ1004" s="462"/>
      <c r="AR1004" s="41"/>
    </row>
    <row r="1005" spans="1:44" ht="27.75" customHeight="1" x14ac:dyDescent="0.65">
      <c r="A1005" s="12" t="str">
        <f>IF(AG1019=0,"",AG1019)</f>
        <v/>
      </c>
      <c r="B1005" s="34"/>
      <c r="E1005" s="35"/>
      <c r="F1005" s="261"/>
      <c r="G1005" s="255"/>
      <c r="H1005" s="810" t="s">
        <v>1000</v>
      </c>
      <c r="I1005" s="810"/>
      <c r="J1005" s="810"/>
      <c r="K1005" s="810"/>
      <c r="L1005" s="810"/>
      <c r="M1005" s="810"/>
      <c r="N1005" s="810"/>
      <c r="O1005" s="810"/>
      <c r="P1005" s="810"/>
      <c r="Q1005" s="810"/>
      <c r="R1005" s="810"/>
      <c r="S1005" s="810"/>
      <c r="T1005" s="810"/>
      <c r="U1005" s="810"/>
      <c r="V1005" s="810"/>
      <c r="W1005" s="810"/>
      <c r="X1005" s="810"/>
      <c r="Y1005" s="810"/>
      <c r="Z1005" s="810"/>
      <c r="AA1005" s="810"/>
      <c r="AB1005" s="810"/>
      <c r="AC1005" s="810"/>
      <c r="AD1005" s="810"/>
      <c r="AE1005" s="255"/>
      <c r="AF1005" s="256"/>
      <c r="AG1005" s="255"/>
      <c r="AH1005" s="255"/>
      <c r="AI1005" s="255"/>
      <c r="AJ1005" s="255"/>
      <c r="AK1005" s="262"/>
      <c r="AL1005" s="255"/>
      <c r="AM1005" s="255"/>
      <c r="AN1005" s="255"/>
      <c r="AO1005" s="255"/>
      <c r="AP1005" s="255"/>
      <c r="AQ1005" s="255"/>
      <c r="AR1005" s="41"/>
    </row>
    <row r="1006" spans="1:44" ht="27.75" customHeight="1" x14ac:dyDescent="0.65">
      <c r="B1006" s="34"/>
      <c r="E1006" s="35"/>
      <c r="F1006" s="261"/>
      <c r="G1006" s="255"/>
      <c r="H1006" s="810"/>
      <c r="I1006" s="810"/>
      <c r="J1006" s="810"/>
      <c r="K1006" s="810"/>
      <c r="L1006" s="810"/>
      <c r="M1006" s="810"/>
      <c r="N1006" s="810"/>
      <c r="O1006" s="810"/>
      <c r="P1006" s="810"/>
      <c r="Q1006" s="810"/>
      <c r="R1006" s="810"/>
      <c r="S1006" s="810"/>
      <c r="T1006" s="810"/>
      <c r="U1006" s="810"/>
      <c r="V1006" s="810"/>
      <c r="W1006" s="810"/>
      <c r="X1006" s="810"/>
      <c r="Y1006" s="810"/>
      <c r="Z1006" s="810"/>
      <c r="AA1006" s="810"/>
      <c r="AB1006" s="810"/>
      <c r="AC1006" s="810"/>
      <c r="AD1006" s="810"/>
      <c r="AE1006" s="255"/>
      <c r="AF1006" s="256"/>
      <c r="AG1006" s="265"/>
      <c r="AH1006" s="246"/>
      <c r="AI1006" s="246"/>
      <c r="AJ1006" s="246"/>
      <c r="AK1006" s="262"/>
      <c r="AL1006" s="255"/>
      <c r="AM1006" s="255"/>
      <c r="AN1006" s="255"/>
      <c r="AO1006" s="255"/>
      <c r="AP1006" s="255"/>
      <c r="AQ1006" s="255"/>
      <c r="AR1006" s="41"/>
    </row>
    <row r="1007" spans="1:44" ht="27.75" customHeight="1" x14ac:dyDescent="0.65">
      <c r="B1007" s="34"/>
      <c r="E1007" s="35"/>
      <c r="F1007" s="261"/>
      <c r="G1007" s="255"/>
      <c r="H1007" s="810"/>
      <c r="I1007" s="810"/>
      <c r="J1007" s="810"/>
      <c r="K1007" s="810"/>
      <c r="L1007" s="810"/>
      <c r="M1007" s="810"/>
      <c r="N1007" s="810"/>
      <c r="O1007" s="810"/>
      <c r="P1007" s="810"/>
      <c r="Q1007" s="810"/>
      <c r="R1007" s="810"/>
      <c r="S1007" s="810"/>
      <c r="T1007" s="810"/>
      <c r="U1007" s="810"/>
      <c r="V1007" s="810"/>
      <c r="W1007" s="810"/>
      <c r="X1007" s="810"/>
      <c r="Y1007" s="810"/>
      <c r="Z1007" s="810"/>
      <c r="AA1007" s="810"/>
      <c r="AB1007" s="810"/>
      <c r="AC1007" s="810"/>
      <c r="AD1007" s="810"/>
      <c r="AE1007" s="255"/>
      <c r="AF1007" s="256"/>
      <c r="AG1007" s="265"/>
      <c r="AH1007" s="246"/>
      <c r="AI1007" s="246"/>
      <c r="AJ1007" s="246"/>
      <c r="AK1007" s="262"/>
      <c r="AL1007" s="255"/>
      <c r="AM1007" s="255"/>
      <c r="AN1007" s="255"/>
      <c r="AO1007" s="255"/>
      <c r="AP1007" s="255"/>
      <c r="AQ1007" s="255"/>
      <c r="AR1007" s="41"/>
    </row>
    <row r="1008" spans="1:44" ht="27.75" customHeight="1" x14ac:dyDescent="0.65">
      <c r="B1008" s="34"/>
      <c r="E1008" s="35"/>
      <c r="F1008" s="261"/>
      <c r="G1008" s="255"/>
      <c r="H1008" s="810"/>
      <c r="I1008" s="810"/>
      <c r="J1008" s="810"/>
      <c r="K1008" s="810"/>
      <c r="L1008" s="810"/>
      <c r="M1008" s="810"/>
      <c r="N1008" s="810"/>
      <c r="O1008" s="810"/>
      <c r="P1008" s="810"/>
      <c r="Q1008" s="810"/>
      <c r="R1008" s="810"/>
      <c r="S1008" s="810"/>
      <c r="T1008" s="810"/>
      <c r="U1008" s="810"/>
      <c r="V1008" s="810"/>
      <c r="W1008" s="810"/>
      <c r="X1008" s="810"/>
      <c r="Y1008" s="810"/>
      <c r="Z1008" s="810"/>
      <c r="AA1008" s="810"/>
      <c r="AB1008" s="810"/>
      <c r="AC1008" s="810"/>
      <c r="AD1008" s="810"/>
      <c r="AE1008" s="255"/>
      <c r="AF1008" s="256"/>
      <c r="AG1008" s="265"/>
      <c r="AH1008" s="246"/>
      <c r="AI1008" s="246"/>
      <c r="AJ1008" s="246"/>
      <c r="AK1008" s="262"/>
      <c r="AL1008" s="295"/>
      <c r="AM1008" s="296"/>
      <c r="AN1008" s="296"/>
      <c r="AO1008" s="296"/>
      <c r="AP1008" s="296"/>
      <c r="AQ1008" s="297"/>
      <c r="AR1008" s="41"/>
    </row>
    <row r="1009" spans="1:44" ht="27.75" customHeight="1" x14ac:dyDescent="0.65">
      <c r="B1009" s="34"/>
      <c r="E1009" s="35"/>
      <c r="F1009" s="261"/>
      <c r="G1009" s="255"/>
      <c r="H1009" s="810"/>
      <c r="I1009" s="810"/>
      <c r="J1009" s="810"/>
      <c r="K1009" s="810"/>
      <c r="L1009" s="810"/>
      <c r="M1009" s="810"/>
      <c r="N1009" s="810"/>
      <c r="O1009" s="810"/>
      <c r="P1009" s="810"/>
      <c r="Q1009" s="810"/>
      <c r="R1009" s="810"/>
      <c r="S1009" s="810"/>
      <c r="T1009" s="810"/>
      <c r="U1009" s="810"/>
      <c r="V1009" s="810"/>
      <c r="W1009" s="810"/>
      <c r="X1009" s="810"/>
      <c r="Y1009" s="810"/>
      <c r="Z1009" s="810"/>
      <c r="AA1009" s="810"/>
      <c r="AB1009" s="810"/>
      <c r="AC1009" s="810"/>
      <c r="AD1009" s="810"/>
      <c r="AE1009" s="255"/>
      <c r="AF1009" s="256"/>
      <c r="AG1009" s="265"/>
      <c r="AH1009" s="246"/>
      <c r="AI1009" s="246"/>
      <c r="AJ1009" s="246"/>
      <c r="AK1009" s="262"/>
      <c r="AL1009" s="295"/>
      <c r="AM1009" s="296"/>
      <c r="AN1009" s="296"/>
      <c r="AO1009" s="296"/>
      <c r="AP1009" s="296"/>
      <c r="AQ1009" s="297"/>
      <c r="AR1009" s="41"/>
    </row>
    <row r="1010" spans="1:44" ht="27.75" customHeight="1" x14ac:dyDescent="0.65">
      <c r="B1010" s="34"/>
      <c r="E1010" s="35"/>
      <c r="F1010" s="261"/>
      <c r="G1010" s="255"/>
      <c r="H1010" s="810"/>
      <c r="I1010" s="810"/>
      <c r="J1010" s="810"/>
      <c r="K1010" s="810"/>
      <c r="L1010" s="810"/>
      <c r="M1010" s="810"/>
      <c r="N1010" s="810"/>
      <c r="O1010" s="810"/>
      <c r="P1010" s="810"/>
      <c r="Q1010" s="810"/>
      <c r="R1010" s="810"/>
      <c r="S1010" s="810"/>
      <c r="T1010" s="810"/>
      <c r="U1010" s="810"/>
      <c r="V1010" s="810"/>
      <c r="W1010" s="810"/>
      <c r="X1010" s="810"/>
      <c r="Y1010" s="810"/>
      <c r="Z1010" s="810"/>
      <c r="AA1010" s="810"/>
      <c r="AB1010" s="810"/>
      <c r="AC1010" s="810"/>
      <c r="AD1010" s="810"/>
      <c r="AE1010" s="255"/>
      <c r="AF1010" s="256"/>
      <c r="AG1010" s="265"/>
      <c r="AH1010" s="246"/>
      <c r="AI1010" s="246"/>
      <c r="AJ1010" s="246"/>
      <c r="AK1010" s="262"/>
      <c r="AL1010" s="295"/>
      <c r="AM1010" s="296"/>
      <c r="AN1010" s="296"/>
      <c r="AO1010" s="296"/>
      <c r="AP1010" s="296"/>
      <c r="AQ1010" s="297"/>
      <c r="AR1010" s="41"/>
    </row>
    <row r="1011" spans="1:44" ht="27.75" customHeight="1" x14ac:dyDescent="0.65">
      <c r="B1011" s="34"/>
      <c r="E1011" s="35"/>
      <c r="F1011" s="261"/>
      <c r="G1011" s="255"/>
      <c r="H1011" s="810"/>
      <c r="I1011" s="810"/>
      <c r="J1011" s="810"/>
      <c r="K1011" s="810"/>
      <c r="L1011" s="810"/>
      <c r="M1011" s="810"/>
      <c r="N1011" s="810"/>
      <c r="O1011" s="810"/>
      <c r="P1011" s="810"/>
      <c r="Q1011" s="810"/>
      <c r="R1011" s="810"/>
      <c r="S1011" s="810"/>
      <c r="T1011" s="810"/>
      <c r="U1011" s="810"/>
      <c r="V1011" s="810"/>
      <c r="W1011" s="810"/>
      <c r="X1011" s="810"/>
      <c r="Y1011" s="810"/>
      <c r="Z1011" s="810"/>
      <c r="AA1011" s="810"/>
      <c r="AB1011" s="810"/>
      <c r="AC1011" s="810"/>
      <c r="AD1011" s="810"/>
      <c r="AE1011" s="255"/>
      <c r="AF1011" s="256"/>
      <c r="AG1011" s="265"/>
      <c r="AH1011" s="246"/>
      <c r="AI1011" s="246"/>
      <c r="AJ1011" s="246"/>
      <c r="AK1011" s="262"/>
      <c r="AL1011" s="295"/>
      <c r="AM1011" s="296"/>
      <c r="AN1011" s="296"/>
      <c r="AO1011" s="296"/>
      <c r="AP1011" s="296"/>
      <c r="AQ1011" s="297"/>
      <c r="AR1011" s="41"/>
    </row>
    <row r="1012" spans="1:44" ht="27.75" customHeight="1" x14ac:dyDescent="0.65">
      <c r="B1012" s="34"/>
      <c r="E1012" s="35"/>
      <c r="F1012" s="261"/>
      <c r="G1012" s="255"/>
      <c r="H1012" s="810"/>
      <c r="I1012" s="810"/>
      <c r="J1012" s="810"/>
      <c r="K1012" s="810"/>
      <c r="L1012" s="810"/>
      <c r="M1012" s="810"/>
      <c r="N1012" s="810"/>
      <c r="O1012" s="810"/>
      <c r="P1012" s="810"/>
      <c r="Q1012" s="810"/>
      <c r="R1012" s="810"/>
      <c r="S1012" s="810"/>
      <c r="T1012" s="810"/>
      <c r="U1012" s="810"/>
      <c r="V1012" s="810"/>
      <c r="W1012" s="810"/>
      <c r="X1012" s="810"/>
      <c r="Y1012" s="810"/>
      <c r="Z1012" s="810"/>
      <c r="AA1012" s="810"/>
      <c r="AB1012" s="810"/>
      <c r="AC1012" s="810"/>
      <c r="AD1012" s="810"/>
      <c r="AE1012" s="255"/>
      <c r="AF1012" s="256"/>
      <c r="AG1012" s="265"/>
      <c r="AH1012" s="246"/>
      <c r="AI1012" s="246"/>
      <c r="AJ1012" s="246"/>
      <c r="AK1012" s="262"/>
      <c r="AL1012" s="295"/>
      <c r="AM1012" s="296"/>
      <c r="AN1012" s="296"/>
      <c r="AO1012" s="296"/>
      <c r="AP1012" s="296"/>
      <c r="AQ1012" s="297"/>
      <c r="AR1012" s="41"/>
    </row>
    <row r="1013" spans="1:44" ht="27.75" customHeight="1" x14ac:dyDescent="0.65">
      <c r="B1013" s="34"/>
      <c r="E1013" s="35"/>
      <c r="F1013" s="261"/>
      <c r="G1013" s="255"/>
      <c r="H1013" s="807"/>
      <c r="I1013" s="807"/>
      <c r="J1013" s="807"/>
      <c r="K1013" s="807"/>
      <c r="L1013" s="807"/>
      <c r="M1013" s="807"/>
      <c r="N1013" s="807"/>
      <c r="O1013" s="807"/>
      <c r="P1013" s="807"/>
      <c r="Q1013" s="807"/>
      <c r="R1013" s="807"/>
      <c r="S1013" s="807"/>
      <c r="T1013" s="807"/>
      <c r="U1013" s="807"/>
      <c r="V1013" s="807"/>
      <c r="W1013" s="807"/>
      <c r="X1013" s="807"/>
      <c r="Y1013" s="807"/>
      <c r="Z1013" s="807"/>
      <c r="AA1013" s="807"/>
      <c r="AB1013" s="807"/>
      <c r="AC1013" s="807"/>
      <c r="AD1013" s="807"/>
      <c r="AE1013" s="255"/>
      <c r="AF1013" s="256"/>
      <c r="AG1013" s="265"/>
      <c r="AH1013" s="246"/>
      <c r="AI1013" s="246"/>
      <c r="AJ1013" s="246"/>
      <c r="AK1013" s="262"/>
      <c r="AL1013" s="295"/>
      <c r="AM1013" s="296"/>
      <c r="AN1013" s="296"/>
      <c r="AO1013" s="296"/>
      <c r="AP1013" s="296"/>
      <c r="AQ1013" s="297"/>
      <c r="AR1013" s="41"/>
    </row>
    <row r="1014" spans="1:44" ht="27.75" customHeight="1" x14ac:dyDescent="0.65">
      <c r="B1014" s="34"/>
      <c r="E1014" s="35"/>
      <c r="F1014" s="36"/>
      <c r="H1014" s="158"/>
      <c r="I1014" s="158"/>
      <c r="J1014" s="158"/>
      <c r="K1014" s="158"/>
      <c r="L1014" s="158"/>
      <c r="M1014" s="158"/>
      <c r="N1014" s="158"/>
      <c r="O1014" s="158"/>
      <c r="P1014" s="158"/>
      <c r="Q1014" s="158"/>
      <c r="R1014" s="158"/>
      <c r="S1014" s="158"/>
      <c r="T1014" s="158"/>
      <c r="U1014" s="158"/>
      <c r="V1014" s="158"/>
      <c r="W1014" s="158"/>
      <c r="X1014" s="158"/>
      <c r="Y1014" s="158"/>
      <c r="Z1014" s="158"/>
      <c r="AA1014" s="158"/>
      <c r="AB1014" s="158"/>
      <c r="AC1014" s="158"/>
      <c r="AD1014" s="158"/>
      <c r="AF1014" s="38"/>
      <c r="AK1014" s="3"/>
      <c r="AL1014" s="295"/>
      <c r="AM1014" s="296"/>
      <c r="AN1014" s="296"/>
      <c r="AO1014" s="296"/>
      <c r="AP1014" s="296"/>
      <c r="AQ1014" s="297"/>
      <c r="AR1014" s="41"/>
    </row>
    <row r="1015" spans="1:44" ht="27.75" customHeight="1" x14ac:dyDescent="0.65">
      <c r="B1015" s="34"/>
      <c r="E1015" s="35"/>
      <c r="F1015" s="36"/>
      <c r="H1015" s="158"/>
      <c r="I1015" s="158"/>
      <c r="J1015" s="158"/>
      <c r="K1015" s="158"/>
      <c r="L1015" s="158"/>
      <c r="M1015" s="158"/>
      <c r="N1015" s="158"/>
      <c r="O1015" s="158"/>
      <c r="P1015" s="158"/>
      <c r="Q1015" s="158"/>
      <c r="R1015" s="158"/>
      <c r="S1015" s="158"/>
      <c r="T1015" s="158"/>
      <c r="U1015" s="158"/>
      <c r="V1015" s="158"/>
      <c r="W1015" s="158"/>
      <c r="X1015" s="158"/>
      <c r="Y1015" s="158"/>
      <c r="Z1015" s="158"/>
      <c r="AA1015" s="158"/>
      <c r="AB1015" s="158"/>
      <c r="AC1015" s="158"/>
      <c r="AD1015" s="158"/>
      <c r="AF1015" s="38"/>
      <c r="AK1015" s="3"/>
      <c r="AL1015" s="39"/>
      <c r="AQ1015" s="40"/>
      <c r="AR1015" s="41"/>
    </row>
    <row r="1016" spans="1:44" ht="27.75" customHeight="1" x14ac:dyDescent="0.65">
      <c r="B1016" s="34"/>
      <c r="E1016" s="35"/>
      <c r="F1016" s="36"/>
      <c r="G1016" s="8" t="s">
        <v>69</v>
      </c>
      <c r="H1016" s="456" t="s">
        <v>801</v>
      </c>
      <c r="I1016" s="456"/>
      <c r="J1016" s="456"/>
      <c r="K1016" s="456"/>
      <c r="L1016" s="456"/>
      <c r="M1016" s="456"/>
      <c r="N1016" s="456"/>
      <c r="O1016" s="456"/>
      <c r="P1016" s="456"/>
      <c r="Q1016" s="456"/>
      <c r="R1016" s="456"/>
      <c r="S1016" s="456"/>
      <c r="T1016" s="456"/>
      <c r="U1016" s="456"/>
      <c r="V1016" s="456"/>
      <c r="W1016" s="456"/>
      <c r="X1016" s="456"/>
      <c r="Y1016" s="456"/>
      <c r="Z1016" s="456"/>
      <c r="AA1016" s="456"/>
      <c r="AB1016" s="456"/>
      <c r="AC1016" s="456"/>
      <c r="AD1016" s="456"/>
      <c r="AF1016" s="38"/>
      <c r="AK1016" s="3"/>
      <c r="AL1016" s="485"/>
      <c r="AM1016" s="486"/>
      <c r="AN1016" s="486"/>
      <c r="AO1016" s="486"/>
      <c r="AP1016" s="486"/>
      <c r="AQ1016" s="487"/>
      <c r="AR1016" s="41"/>
    </row>
    <row r="1017" spans="1:44" ht="27.75" customHeight="1" x14ac:dyDescent="0.65">
      <c r="B1017" s="34"/>
      <c r="E1017" s="35"/>
      <c r="F1017" s="36"/>
      <c r="H1017" s="456"/>
      <c r="I1017" s="456"/>
      <c r="J1017" s="456"/>
      <c r="K1017" s="456"/>
      <c r="L1017" s="456"/>
      <c r="M1017" s="456"/>
      <c r="N1017" s="456"/>
      <c r="O1017" s="456"/>
      <c r="P1017" s="456"/>
      <c r="Q1017" s="456"/>
      <c r="R1017" s="456"/>
      <c r="S1017" s="456"/>
      <c r="T1017" s="456"/>
      <c r="U1017" s="456"/>
      <c r="V1017" s="456"/>
      <c r="W1017" s="456"/>
      <c r="X1017" s="456"/>
      <c r="Y1017" s="456"/>
      <c r="Z1017" s="456"/>
      <c r="AA1017" s="456"/>
      <c r="AB1017" s="456"/>
      <c r="AC1017" s="456"/>
      <c r="AD1017" s="456"/>
      <c r="AF1017" s="38"/>
      <c r="AK1017" s="3"/>
      <c r="AL1017" s="485"/>
      <c r="AM1017" s="486"/>
      <c r="AN1017" s="486"/>
      <c r="AO1017" s="486"/>
      <c r="AP1017" s="486"/>
      <c r="AQ1017" s="487"/>
      <c r="AR1017" s="41"/>
    </row>
    <row r="1018" spans="1:44" ht="27.75" customHeight="1" x14ac:dyDescent="0.65">
      <c r="B1018" s="34"/>
      <c r="E1018" s="35"/>
      <c r="F1018" s="36"/>
      <c r="H1018" s="456"/>
      <c r="I1018" s="456"/>
      <c r="J1018" s="456"/>
      <c r="K1018" s="456"/>
      <c r="L1018" s="456"/>
      <c r="M1018" s="456"/>
      <c r="N1018" s="456"/>
      <c r="O1018" s="456"/>
      <c r="P1018" s="456"/>
      <c r="Q1018" s="456"/>
      <c r="R1018" s="456"/>
      <c r="S1018" s="456"/>
      <c r="T1018" s="456"/>
      <c r="U1018" s="456"/>
      <c r="V1018" s="456"/>
      <c r="W1018" s="456"/>
      <c r="X1018" s="456"/>
      <c r="Y1018" s="456"/>
      <c r="Z1018" s="456"/>
      <c r="AA1018" s="456"/>
      <c r="AB1018" s="456"/>
      <c r="AC1018" s="456"/>
      <c r="AD1018" s="456"/>
      <c r="AF1018" s="38"/>
      <c r="AK1018" s="3"/>
      <c r="AL1018" s="295"/>
      <c r="AM1018" s="296"/>
      <c r="AN1018" s="296"/>
      <c r="AO1018" s="296"/>
      <c r="AP1018" s="296"/>
      <c r="AQ1018" s="297"/>
      <c r="AR1018" s="41"/>
    </row>
    <row r="1019" spans="1:44" ht="27.75" customHeight="1" x14ac:dyDescent="0.65">
      <c r="B1019" s="34"/>
      <c r="E1019" s="35"/>
      <c r="F1019" s="36"/>
      <c r="H1019" s="456"/>
      <c r="I1019" s="456"/>
      <c r="J1019" s="456"/>
      <c r="K1019" s="456"/>
      <c r="L1019" s="456"/>
      <c r="M1019" s="456"/>
      <c r="N1019" s="456"/>
      <c r="O1019" s="456"/>
      <c r="P1019" s="456"/>
      <c r="Q1019" s="456"/>
      <c r="R1019" s="456"/>
      <c r="S1019" s="456"/>
      <c r="T1019" s="456"/>
      <c r="U1019" s="456"/>
      <c r="V1019" s="456"/>
      <c r="W1019" s="456"/>
      <c r="X1019" s="456"/>
      <c r="Y1019" s="456"/>
      <c r="Z1019" s="456"/>
      <c r="AA1019" s="456"/>
      <c r="AB1019" s="456"/>
      <c r="AC1019" s="456"/>
      <c r="AD1019" s="456"/>
      <c r="AF1019" s="38"/>
      <c r="AK1019" s="3"/>
      <c r="AL1019" s="295"/>
      <c r="AM1019" s="296"/>
      <c r="AN1019" s="296"/>
      <c r="AO1019" s="296"/>
      <c r="AP1019" s="296"/>
      <c r="AQ1019" s="297"/>
      <c r="AR1019" s="41"/>
    </row>
    <row r="1020" spans="1:44" ht="17.25" customHeight="1" x14ac:dyDescent="0.65">
      <c r="A1020" s="12" t="str">
        <f t="shared" si="15"/>
        <v/>
      </c>
      <c r="B1020" s="34"/>
      <c r="E1020" s="35"/>
      <c r="F1020" s="36"/>
      <c r="AF1020" s="38"/>
      <c r="AK1020" s="3"/>
      <c r="AL1020" s="295"/>
      <c r="AM1020" s="296"/>
      <c r="AN1020" s="296"/>
      <c r="AO1020" s="296"/>
      <c r="AP1020" s="296"/>
      <c r="AQ1020" s="297"/>
      <c r="AR1020" s="41"/>
    </row>
    <row r="1021" spans="1:44" ht="27.75" customHeight="1" x14ac:dyDescent="0.65">
      <c r="A1021" s="12">
        <f t="shared" si="15"/>
        <v>171</v>
      </c>
      <c r="B1021" s="34"/>
      <c r="E1021" s="35"/>
      <c r="F1021" s="492" t="s">
        <v>213</v>
      </c>
      <c r="G1021" s="493"/>
      <c r="H1021" s="456" t="s">
        <v>802</v>
      </c>
      <c r="I1021" s="456"/>
      <c r="J1021" s="456"/>
      <c r="K1021" s="456"/>
      <c r="L1021" s="456"/>
      <c r="M1021" s="456"/>
      <c r="N1021" s="456"/>
      <c r="O1021" s="456"/>
      <c r="P1021" s="456"/>
      <c r="Q1021" s="456"/>
      <c r="R1021" s="456"/>
      <c r="S1021" s="456"/>
      <c r="T1021" s="456"/>
      <c r="U1021" s="456"/>
      <c r="V1021" s="456"/>
      <c r="W1021" s="456"/>
      <c r="X1021" s="456"/>
      <c r="Y1021" s="456"/>
      <c r="Z1021" s="456"/>
      <c r="AA1021" s="456"/>
      <c r="AB1021" s="456"/>
      <c r="AC1021" s="456"/>
      <c r="AD1021" s="456"/>
      <c r="AF1021" s="38"/>
      <c r="AG1021" s="121">
        <v>171</v>
      </c>
      <c r="AH1021" s="457" t="s">
        <v>20</v>
      </c>
      <c r="AI1021" s="458"/>
      <c r="AJ1021" s="459"/>
      <c r="AK1021" s="3"/>
      <c r="AL1021" s="482" t="s">
        <v>1027</v>
      </c>
      <c r="AM1021" s="483"/>
      <c r="AN1021" s="483"/>
      <c r="AO1021" s="483"/>
      <c r="AP1021" s="483"/>
      <c r="AQ1021" s="484"/>
      <c r="AR1021" s="452">
        <f>VLOOKUP(AH1021,$CD$6:$CE$11,2,FALSE)</f>
        <v>0</v>
      </c>
    </row>
    <row r="1022" spans="1:44" ht="27.75" customHeight="1" x14ac:dyDescent="0.65">
      <c r="A1022" s="12" t="str">
        <f t="shared" si="15"/>
        <v/>
      </c>
      <c r="B1022" s="34"/>
      <c r="E1022" s="35"/>
      <c r="F1022" s="36"/>
      <c r="H1022" s="456"/>
      <c r="I1022" s="456"/>
      <c r="J1022" s="456"/>
      <c r="K1022" s="456"/>
      <c r="L1022" s="456"/>
      <c r="M1022" s="456"/>
      <c r="N1022" s="456"/>
      <c r="O1022" s="456"/>
      <c r="P1022" s="456"/>
      <c r="Q1022" s="456"/>
      <c r="R1022" s="456"/>
      <c r="S1022" s="456"/>
      <c r="T1022" s="456"/>
      <c r="U1022" s="456"/>
      <c r="V1022" s="456"/>
      <c r="W1022" s="456"/>
      <c r="X1022" s="456"/>
      <c r="Y1022" s="456"/>
      <c r="Z1022" s="456"/>
      <c r="AA1022" s="456"/>
      <c r="AB1022" s="456"/>
      <c r="AC1022" s="456"/>
      <c r="AD1022" s="456"/>
      <c r="AF1022" s="38"/>
      <c r="AI1022" s="106"/>
      <c r="AJ1022" s="106"/>
      <c r="AK1022" s="3"/>
      <c r="AL1022" s="482"/>
      <c r="AM1022" s="483"/>
      <c r="AN1022" s="483"/>
      <c r="AO1022" s="483"/>
      <c r="AP1022" s="483"/>
      <c r="AQ1022" s="484"/>
      <c r="AR1022" s="452"/>
    </row>
    <row r="1023" spans="1:44" ht="27.75" customHeight="1" thickBot="1" x14ac:dyDescent="0.7">
      <c r="A1023" s="12" t="str">
        <f t="shared" si="15"/>
        <v/>
      </c>
      <c r="B1023" s="34"/>
      <c r="E1023" s="35"/>
      <c r="F1023" s="36"/>
      <c r="H1023" s="776" t="s">
        <v>1054</v>
      </c>
      <c r="I1023" s="776"/>
      <c r="J1023" s="776"/>
      <c r="K1023" s="776"/>
      <c r="L1023" s="776"/>
      <c r="M1023" s="776"/>
      <c r="N1023" s="776"/>
      <c r="O1023" s="776"/>
      <c r="P1023" s="776"/>
      <c r="Q1023" s="776"/>
      <c r="R1023" s="776"/>
      <c r="S1023" s="776"/>
      <c r="T1023" s="776"/>
      <c r="U1023" s="776"/>
      <c r="V1023" s="776"/>
      <c r="W1023" s="776"/>
      <c r="X1023" s="776"/>
      <c r="Y1023" s="776"/>
      <c r="Z1023" s="776"/>
      <c r="AA1023" s="776"/>
      <c r="AB1023" s="776"/>
      <c r="AC1023" s="776"/>
      <c r="AD1023" s="776"/>
      <c r="AF1023" s="38"/>
      <c r="AK1023" s="3"/>
      <c r="AL1023" s="345"/>
      <c r="AM1023" s="346"/>
      <c r="AN1023" s="346"/>
      <c r="AO1023" s="346"/>
      <c r="AP1023" s="346"/>
      <c r="AQ1023" s="347"/>
      <c r="AR1023" s="41"/>
    </row>
    <row r="1024" spans="1:44" ht="27.75" customHeight="1" x14ac:dyDescent="0.65">
      <c r="A1024" s="12" t="str">
        <f t="shared" si="15"/>
        <v/>
      </c>
      <c r="B1024" s="34"/>
      <c r="E1024" s="35"/>
      <c r="F1024" s="36"/>
      <c r="H1024" s="200"/>
      <c r="I1024" s="691" t="s">
        <v>803</v>
      </c>
      <c r="J1024" s="691"/>
      <c r="K1024" s="691"/>
      <c r="L1024" s="691"/>
      <c r="M1024" s="691"/>
      <c r="N1024" s="691"/>
      <c r="O1024" s="691"/>
      <c r="P1024" s="691"/>
      <c r="Q1024" s="691"/>
      <c r="R1024" s="691"/>
      <c r="S1024" s="691"/>
      <c r="T1024" s="691"/>
      <c r="U1024" s="691"/>
      <c r="V1024" s="691"/>
      <c r="W1024" s="691"/>
      <c r="X1024" s="691"/>
      <c r="Y1024" s="691"/>
      <c r="Z1024" s="691"/>
      <c r="AA1024" s="691"/>
      <c r="AB1024" s="691"/>
      <c r="AC1024" s="691"/>
      <c r="AD1024" s="201"/>
      <c r="AF1024" s="38"/>
      <c r="AK1024" s="3"/>
      <c r="AL1024" s="460" t="s">
        <v>1122</v>
      </c>
      <c r="AM1024" s="461"/>
      <c r="AN1024" s="461"/>
      <c r="AO1024" s="461"/>
      <c r="AP1024" s="461"/>
      <c r="AQ1024" s="462"/>
      <c r="AR1024" s="41"/>
    </row>
    <row r="1025" spans="1:44" ht="27.75" customHeight="1" x14ac:dyDescent="0.65">
      <c r="A1025" s="12" t="str">
        <f t="shared" si="15"/>
        <v/>
      </c>
      <c r="B1025" s="34"/>
      <c r="E1025" s="35"/>
      <c r="F1025" s="36"/>
      <c r="H1025" s="202"/>
      <c r="I1025" s="668"/>
      <c r="J1025" s="668"/>
      <c r="K1025" s="668"/>
      <c r="L1025" s="668"/>
      <c r="M1025" s="668"/>
      <c r="N1025" s="668"/>
      <c r="O1025" s="668"/>
      <c r="P1025" s="668"/>
      <c r="Q1025" s="668"/>
      <c r="R1025" s="668"/>
      <c r="S1025" s="668"/>
      <c r="T1025" s="668"/>
      <c r="U1025" s="668"/>
      <c r="V1025" s="668"/>
      <c r="W1025" s="668"/>
      <c r="X1025" s="668"/>
      <c r="Y1025" s="668"/>
      <c r="Z1025" s="668"/>
      <c r="AA1025" s="668"/>
      <c r="AB1025" s="668"/>
      <c r="AC1025" s="668"/>
      <c r="AD1025" s="203"/>
      <c r="AF1025" s="38"/>
      <c r="AK1025" s="3"/>
      <c r="AL1025" s="460"/>
      <c r="AM1025" s="461"/>
      <c r="AN1025" s="461"/>
      <c r="AO1025" s="461"/>
      <c r="AP1025" s="461"/>
      <c r="AQ1025" s="462"/>
      <c r="AR1025" s="41"/>
    </row>
    <row r="1026" spans="1:44" ht="27.75" customHeight="1" x14ac:dyDescent="0.65">
      <c r="A1026" s="12" t="str">
        <f t="shared" si="15"/>
        <v/>
      </c>
      <c r="B1026" s="34"/>
      <c r="E1026" s="35"/>
      <c r="F1026" s="36"/>
      <c r="H1026" s="193" t="s">
        <v>95</v>
      </c>
      <c r="I1026" s="456" t="s">
        <v>805</v>
      </c>
      <c r="J1026" s="456"/>
      <c r="K1026" s="456"/>
      <c r="L1026" s="456"/>
      <c r="M1026" s="456"/>
      <c r="N1026" s="456"/>
      <c r="O1026" s="456"/>
      <c r="P1026" s="456"/>
      <c r="Q1026" s="456"/>
      <c r="R1026" s="456"/>
      <c r="S1026" s="456"/>
      <c r="T1026" s="456"/>
      <c r="U1026" s="456"/>
      <c r="V1026" s="456"/>
      <c r="W1026" s="456"/>
      <c r="X1026" s="456"/>
      <c r="Y1026" s="456"/>
      <c r="Z1026" s="456"/>
      <c r="AA1026" s="456"/>
      <c r="AB1026" s="456"/>
      <c r="AC1026" s="456"/>
      <c r="AD1026" s="203"/>
      <c r="AF1026" s="38"/>
      <c r="AK1026" s="3"/>
      <c r="AL1026" s="295"/>
      <c r="AM1026" s="296"/>
      <c r="AN1026" s="296"/>
      <c r="AO1026" s="296"/>
      <c r="AP1026" s="296"/>
      <c r="AQ1026" s="297"/>
      <c r="AR1026" s="41"/>
    </row>
    <row r="1027" spans="1:44" ht="27.75" customHeight="1" x14ac:dyDescent="0.65">
      <c r="A1027" s="12" t="str">
        <f t="shared" si="15"/>
        <v/>
      </c>
      <c r="B1027" s="34"/>
      <c r="E1027" s="35"/>
      <c r="F1027" s="36"/>
      <c r="H1027" s="202"/>
      <c r="I1027" s="456"/>
      <c r="J1027" s="456"/>
      <c r="K1027" s="456"/>
      <c r="L1027" s="456"/>
      <c r="M1027" s="456"/>
      <c r="N1027" s="456"/>
      <c r="O1027" s="456"/>
      <c r="P1027" s="456"/>
      <c r="Q1027" s="456"/>
      <c r="R1027" s="456"/>
      <c r="S1027" s="456"/>
      <c r="T1027" s="456"/>
      <c r="U1027" s="456"/>
      <c r="V1027" s="456"/>
      <c r="W1027" s="456"/>
      <c r="X1027" s="456"/>
      <c r="Y1027" s="456"/>
      <c r="Z1027" s="456"/>
      <c r="AA1027" s="456"/>
      <c r="AB1027" s="456"/>
      <c r="AC1027" s="456"/>
      <c r="AD1027" s="203"/>
      <c r="AF1027" s="38"/>
      <c r="AK1027" s="3"/>
      <c r="AL1027" s="295"/>
      <c r="AM1027" s="296"/>
      <c r="AN1027" s="296"/>
      <c r="AO1027" s="296"/>
      <c r="AP1027" s="296"/>
      <c r="AQ1027" s="297"/>
      <c r="AR1027" s="41"/>
    </row>
    <row r="1028" spans="1:44" ht="27.75" customHeight="1" x14ac:dyDescent="0.65">
      <c r="A1028" s="12" t="str">
        <f t="shared" si="15"/>
        <v/>
      </c>
      <c r="B1028" s="34"/>
      <c r="E1028" s="35"/>
      <c r="F1028" s="36"/>
      <c r="H1028" s="202"/>
      <c r="I1028" s="456"/>
      <c r="J1028" s="456"/>
      <c r="K1028" s="456"/>
      <c r="L1028" s="456"/>
      <c r="M1028" s="456"/>
      <c r="N1028" s="456"/>
      <c r="O1028" s="456"/>
      <c r="P1028" s="456"/>
      <c r="Q1028" s="456"/>
      <c r="R1028" s="456"/>
      <c r="S1028" s="456"/>
      <c r="T1028" s="456"/>
      <c r="U1028" s="456"/>
      <c r="V1028" s="456"/>
      <c r="W1028" s="456"/>
      <c r="X1028" s="456"/>
      <c r="Y1028" s="456"/>
      <c r="Z1028" s="456"/>
      <c r="AA1028" s="456"/>
      <c r="AB1028" s="456"/>
      <c r="AC1028" s="456"/>
      <c r="AD1028" s="203"/>
      <c r="AF1028" s="38"/>
      <c r="AK1028" s="3"/>
      <c r="AL1028" s="295"/>
      <c r="AM1028" s="296"/>
      <c r="AN1028" s="296"/>
      <c r="AO1028" s="296"/>
      <c r="AP1028" s="296"/>
      <c r="AQ1028" s="297"/>
      <c r="AR1028" s="41"/>
    </row>
    <row r="1029" spans="1:44" ht="27.75" customHeight="1" x14ac:dyDescent="0.65">
      <c r="A1029" s="12" t="str">
        <f t="shared" si="15"/>
        <v/>
      </c>
      <c r="B1029" s="34"/>
      <c r="E1029" s="35"/>
      <c r="F1029" s="36"/>
      <c r="H1029" s="202"/>
      <c r="I1029" s="456"/>
      <c r="J1029" s="456"/>
      <c r="K1029" s="456"/>
      <c r="L1029" s="456"/>
      <c r="M1029" s="456"/>
      <c r="N1029" s="456"/>
      <c r="O1029" s="456"/>
      <c r="P1029" s="456"/>
      <c r="Q1029" s="456"/>
      <c r="R1029" s="456"/>
      <c r="S1029" s="456"/>
      <c r="T1029" s="456"/>
      <c r="U1029" s="456"/>
      <c r="V1029" s="456"/>
      <c r="W1029" s="456"/>
      <c r="X1029" s="456"/>
      <c r="Y1029" s="456"/>
      <c r="Z1029" s="456"/>
      <c r="AA1029" s="456"/>
      <c r="AB1029" s="456"/>
      <c r="AC1029" s="456"/>
      <c r="AD1029" s="203"/>
      <c r="AF1029" s="38"/>
      <c r="AK1029" s="3"/>
      <c r="AL1029" s="295"/>
      <c r="AM1029" s="296"/>
      <c r="AN1029" s="296"/>
      <c r="AO1029" s="296"/>
      <c r="AP1029" s="296"/>
      <c r="AQ1029" s="297"/>
      <c r="AR1029" s="41"/>
    </row>
    <row r="1030" spans="1:44" ht="27.75" customHeight="1" x14ac:dyDescent="0.65">
      <c r="A1030" s="12" t="str">
        <f t="shared" si="15"/>
        <v/>
      </c>
      <c r="B1030" s="34"/>
      <c r="E1030" s="35"/>
      <c r="F1030" s="36"/>
      <c r="H1030" s="193" t="s">
        <v>95</v>
      </c>
      <c r="I1030" s="456" t="s">
        <v>804</v>
      </c>
      <c r="J1030" s="456"/>
      <c r="K1030" s="456"/>
      <c r="L1030" s="456"/>
      <c r="M1030" s="456"/>
      <c r="N1030" s="456"/>
      <c r="O1030" s="456"/>
      <c r="P1030" s="456"/>
      <c r="Q1030" s="456"/>
      <c r="R1030" s="456"/>
      <c r="S1030" s="456"/>
      <c r="T1030" s="456"/>
      <c r="U1030" s="456"/>
      <c r="V1030" s="456"/>
      <c r="W1030" s="456"/>
      <c r="X1030" s="456"/>
      <c r="Y1030" s="456"/>
      <c r="Z1030" s="456"/>
      <c r="AA1030" s="456"/>
      <c r="AB1030" s="456"/>
      <c r="AC1030" s="456"/>
      <c r="AD1030" s="203"/>
      <c r="AF1030" s="38"/>
      <c r="AK1030" s="3"/>
      <c r="AL1030" s="295"/>
      <c r="AM1030" s="296"/>
      <c r="AN1030" s="296"/>
      <c r="AO1030" s="296"/>
      <c r="AP1030" s="296"/>
      <c r="AQ1030" s="297"/>
      <c r="AR1030" s="41"/>
    </row>
    <row r="1031" spans="1:44" ht="27.75" customHeight="1" x14ac:dyDescent="0.65">
      <c r="A1031" s="12" t="str">
        <f t="shared" si="15"/>
        <v/>
      </c>
      <c r="B1031" s="34"/>
      <c r="E1031" s="35"/>
      <c r="F1031" s="36"/>
      <c r="H1031" s="202"/>
      <c r="I1031" s="456"/>
      <c r="J1031" s="456"/>
      <c r="K1031" s="456"/>
      <c r="L1031" s="456"/>
      <c r="M1031" s="456"/>
      <c r="N1031" s="456"/>
      <c r="O1031" s="456"/>
      <c r="P1031" s="456"/>
      <c r="Q1031" s="456"/>
      <c r="R1031" s="456"/>
      <c r="S1031" s="456"/>
      <c r="T1031" s="456"/>
      <c r="U1031" s="456"/>
      <c r="V1031" s="456"/>
      <c r="W1031" s="456"/>
      <c r="X1031" s="456"/>
      <c r="Y1031" s="456"/>
      <c r="Z1031" s="456"/>
      <c r="AA1031" s="456"/>
      <c r="AB1031" s="456"/>
      <c r="AC1031" s="456"/>
      <c r="AD1031" s="203"/>
      <c r="AF1031" s="38"/>
      <c r="AK1031" s="3"/>
      <c r="AL1031" s="295"/>
      <c r="AM1031" s="296"/>
      <c r="AN1031" s="296"/>
      <c r="AO1031" s="296"/>
      <c r="AP1031" s="296"/>
      <c r="AQ1031" s="297"/>
      <c r="AR1031" s="41"/>
    </row>
    <row r="1032" spans="1:44" ht="27.75" customHeight="1" x14ac:dyDescent="0.65">
      <c r="A1032" s="12" t="str">
        <f t="shared" si="15"/>
        <v/>
      </c>
      <c r="B1032" s="34"/>
      <c r="E1032" s="35"/>
      <c r="F1032" s="36"/>
      <c r="H1032" s="202"/>
      <c r="I1032" s="456"/>
      <c r="J1032" s="456"/>
      <c r="K1032" s="456"/>
      <c r="L1032" s="456"/>
      <c r="M1032" s="456"/>
      <c r="N1032" s="456"/>
      <c r="O1032" s="456"/>
      <c r="P1032" s="456"/>
      <c r="Q1032" s="456"/>
      <c r="R1032" s="456"/>
      <c r="S1032" s="456"/>
      <c r="T1032" s="456"/>
      <c r="U1032" s="456"/>
      <c r="V1032" s="456"/>
      <c r="W1032" s="456"/>
      <c r="X1032" s="456"/>
      <c r="Y1032" s="456"/>
      <c r="Z1032" s="456"/>
      <c r="AA1032" s="456"/>
      <c r="AB1032" s="456"/>
      <c r="AC1032" s="456"/>
      <c r="AD1032" s="203"/>
      <c r="AF1032" s="38"/>
      <c r="AK1032" s="3"/>
      <c r="AL1032" s="295"/>
      <c r="AM1032" s="296"/>
      <c r="AN1032" s="296"/>
      <c r="AO1032" s="296"/>
      <c r="AP1032" s="296"/>
      <c r="AQ1032" s="297"/>
      <c r="AR1032" s="41"/>
    </row>
    <row r="1033" spans="1:44" ht="27.75" customHeight="1" thickBot="1" x14ac:dyDescent="0.7">
      <c r="A1033" s="12" t="str">
        <f t="shared" si="15"/>
        <v/>
      </c>
      <c r="B1033" s="34"/>
      <c r="E1033" s="35"/>
      <c r="F1033" s="36"/>
      <c r="H1033" s="204"/>
      <c r="I1033" s="569"/>
      <c r="J1033" s="569"/>
      <c r="K1033" s="569"/>
      <c r="L1033" s="569"/>
      <c r="M1033" s="569"/>
      <c r="N1033" s="569"/>
      <c r="O1033" s="569"/>
      <c r="P1033" s="569"/>
      <c r="Q1033" s="569"/>
      <c r="R1033" s="569"/>
      <c r="S1033" s="569"/>
      <c r="T1033" s="569"/>
      <c r="U1033" s="569"/>
      <c r="V1033" s="569"/>
      <c r="W1033" s="569"/>
      <c r="X1033" s="569"/>
      <c r="Y1033" s="569"/>
      <c r="Z1033" s="569"/>
      <c r="AA1033" s="569"/>
      <c r="AB1033" s="569"/>
      <c r="AC1033" s="569"/>
      <c r="AD1033" s="205"/>
      <c r="AF1033" s="38"/>
      <c r="AK1033" s="3"/>
      <c r="AL1033" s="295"/>
      <c r="AM1033" s="296"/>
      <c r="AN1033" s="296"/>
      <c r="AO1033" s="296"/>
      <c r="AP1033" s="296"/>
      <c r="AQ1033" s="297"/>
      <c r="AR1033" s="41"/>
    </row>
    <row r="1034" spans="1:44" ht="17.25" customHeight="1" x14ac:dyDescent="0.65">
      <c r="A1034" s="12" t="str">
        <f t="shared" si="15"/>
        <v/>
      </c>
      <c r="B1034" s="34"/>
      <c r="E1034" s="35"/>
      <c r="F1034" s="36"/>
      <c r="H1034" s="86"/>
      <c r="I1034" s="86"/>
      <c r="J1034" s="86"/>
      <c r="K1034" s="86"/>
      <c r="L1034" s="86"/>
      <c r="M1034" s="86"/>
      <c r="N1034" s="86"/>
      <c r="O1034" s="86"/>
      <c r="P1034" s="86"/>
      <c r="Q1034" s="86"/>
      <c r="R1034" s="86"/>
      <c r="S1034" s="86"/>
      <c r="T1034" s="86"/>
      <c r="U1034" s="86"/>
      <c r="V1034" s="86"/>
      <c r="W1034" s="86"/>
      <c r="X1034" s="86"/>
      <c r="Y1034" s="86"/>
      <c r="Z1034" s="86"/>
      <c r="AA1034" s="86"/>
      <c r="AB1034" s="86"/>
      <c r="AC1034" s="86"/>
      <c r="AD1034" s="86"/>
      <c r="AF1034" s="38"/>
      <c r="AI1034" s="106"/>
      <c r="AJ1034" s="106"/>
      <c r="AK1034" s="3"/>
      <c r="AL1034" s="295"/>
      <c r="AM1034" s="296"/>
      <c r="AN1034" s="296"/>
      <c r="AO1034" s="296"/>
      <c r="AP1034" s="296"/>
      <c r="AQ1034" s="297"/>
      <c r="AR1034" s="41"/>
    </row>
    <row r="1035" spans="1:44" ht="17.25" customHeight="1" x14ac:dyDescent="0.65">
      <c r="A1035" s="12" t="str">
        <f t="shared" si="15"/>
        <v/>
      </c>
      <c r="B1035" s="34"/>
      <c r="E1035" s="35"/>
      <c r="F1035" s="36"/>
      <c r="AF1035" s="38"/>
      <c r="AI1035" s="106"/>
      <c r="AJ1035" s="106"/>
      <c r="AK1035" s="3"/>
      <c r="AL1035" s="295"/>
      <c r="AM1035" s="296"/>
      <c r="AN1035" s="296"/>
      <c r="AO1035" s="296"/>
      <c r="AP1035" s="296"/>
      <c r="AQ1035" s="297"/>
      <c r="AR1035" s="41"/>
    </row>
    <row r="1036" spans="1:44" ht="27.75" customHeight="1" x14ac:dyDescent="0.65">
      <c r="A1036" s="12">
        <f>IF(AG1036=0,"",AG1036)</f>
        <v>172</v>
      </c>
      <c r="B1036" s="34"/>
      <c r="E1036" s="35"/>
      <c r="F1036" s="492" t="s">
        <v>214</v>
      </c>
      <c r="G1036" s="493"/>
      <c r="H1036" s="811" t="s">
        <v>1131</v>
      </c>
      <c r="I1036" s="811"/>
      <c r="J1036" s="811"/>
      <c r="K1036" s="811"/>
      <c r="L1036" s="811"/>
      <c r="M1036" s="811"/>
      <c r="N1036" s="811"/>
      <c r="O1036" s="811"/>
      <c r="P1036" s="811"/>
      <c r="Q1036" s="811"/>
      <c r="R1036" s="811"/>
      <c r="S1036" s="811"/>
      <c r="T1036" s="811"/>
      <c r="U1036" s="811"/>
      <c r="V1036" s="811"/>
      <c r="W1036" s="811"/>
      <c r="X1036" s="811"/>
      <c r="Y1036" s="811"/>
      <c r="Z1036" s="811"/>
      <c r="AA1036" s="811"/>
      <c r="AB1036" s="811"/>
      <c r="AC1036" s="811"/>
      <c r="AD1036" s="811"/>
      <c r="AF1036" s="38"/>
      <c r="AG1036" s="121">
        <v>172</v>
      </c>
      <c r="AH1036" s="457" t="s">
        <v>20</v>
      </c>
      <c r="AI1036" s="458"/>
      <c r="AJ1036" s="459"/>
      <c r="AK1036" s="3"/>
      <c r="AL1036" s="460" t="s">
        <v>1138</v>
      </c>
      <c r="AM1036" s="461"/>
      <c r="AN1036" s="461"/>
      <c r="AO1036" s="461"/>
      <c r="AP1036" s="461"/>
      <c r="AQ1036" s="462"/>
      <c r="AR1036" s="98"/>
    </row>
    <row r="1037" spans="1:44" ht="27.75" customHeight="1" x14ac:dyDescent="0.65">
      <c r="B1037" s="34"/>
      <c r="E1037" s="35"/>
      <c r="F1037" s="108"/>
      <c r="G1037" s="109"/>
      <c r="H1037" s="811"/>
      <c r="I1037" s="811"/>
      <c r="J1037" s="811"/>
      <c r="K1037" s="811"/>
      <c r="L1037" s="811"/>
      <c r="M1037" s="811"/>
      <c r="N1037" s="811"/>
      <c r="O1037" s="811"/>
      <c r="P1037" s="811"/>
      <c r="Q1037" s="811"/>
      <c r="R1037" s="811"/>
      <c r="S1037" s="811"/>
      <c r="T1037" s="811"/>
      <c r="U1037" s="811"/>
      <c r="V1037" s="811"/>
      <c r="W1037" s="811"/>
      <c r="X1037" s="811"/>
      <c r="Y1037" s="811"/>
      <c r="Z1037" s="811"/>
      <c r="AA1037" s="811"/>
      <c r="AB1037" s="811"/>
      <c r="AC1037" s="811"/>
      <c r="AD1037" s="811"/>
      <c r="AF1037" s="38"/>
      <c r="AH1037" s="407"/>
      <c r="AI1037" s="407"/>
      <c r="AJ1037" s="407"/>
      <c r="AK1037" s="3"/>
      <c r="AL1037" s="460"/>
      <c r="AM1037" s="461"/>
      <c r="AN1037" s="461"/>
      <c r="AO1037" s="461"/>
      <c r="AP1037" s="461"/>
      <c r="AQ1037" s="462"/>
      <c r="AR1037" s="98"/>
    </row>
    <row r="1038" spans="1:44" ht="17.25" customHeight="1" thickBot="1" x14ac:dyDescent="0.7">
      <c r="A1038" s="12" t="str">
        <f t="shared" si="15"/>
        <v/>
      </c>
      <c r="B1038" s="34"/>
      <c r="E1038" s="35"/>
      <c r="F1038" s="36"/>
      <c r="H1038" s="86"/>
      <c r="I1038" s="86"/>
      <c r="J1038" s="86"/>
      <c r="K1038" s="86"/>
      <c r="L1038" s="86"/>
      <c r="M1038" s="86"/>
      <c r="N1038" s="86"/>
      <c r="O1038" s="86"/>
      <c r="P1038" s="86"/>
      <c r="Q1038" s="86"/>
      <c r="R1038" s="86"/>
      <c r="S1038" s="86"/>
      <c r="T1038" s="86"/>
      <c r="U1038" s="86"/>
      <c r="V1038" s="86"/>
      <c r="W1038" s="86"/>
      <c r="X1038" s="86"/>
      <c r="Y1038" s="86"/>
      <c r="Z1038" s="86"/>
      <c r="AA1038" s="86"/>
      <c r="AB1038" s="86"/>
      <c r="AC1038" s="86"/>
      <c r="AD1038" s="86"/>
      <c r="AF1038" s="38"/>
      <c r="AK1038" s="3"/>
      <c r="AL1038" s="460"/>
      <c r="AM1038" s="461"/>
      <c r="AN1038" s="461"/>
      <c r="AO1038" s="461"/>
      <c r="AP1038" s="461"/>
      <c r="AQ1038" s="462"/>
      <c r="AR1038" s="98"/>
    </row>
    <row r="1039" spans="1:44" ht="27.75" customHeight="1" x14ac:dyDescent="0.65">
      <c r="B1039" s="34"/>
      <c r="E1039" s="35"/>
      <c r="F1039" s="36"/>
      <c r="H1039" s="812" t="s">
        <v>1132</v>
      </c>
      <c r="I1039" s="813"/>
      <c r="J1039" s="813"/>
      <c r="K1039" s="813"/>
      <c r="L1039" s="813"/>
      <c r="M1039" s="813"/>
      <c r="N1039" s="813"/>
      <c r="O1039" s="813"/>
      <c r="P1039" s="813"/>
      <c r="Q1039" s="813"/>
      <c r="R1039" s="813"/>
      <c r="S1039" s="813"/>
      <c r="T1039" s="813"/>
      <c r="U1039" s="813"/>
      <c r="V1039" s="813"/>
      <c r="W1039" s="813"/>
      <c r="X1039" s="813"/>
      <c r="Y1039" s="813"/>
      <c r="Z1039" s="813"/>
      <c r="AA1039" s="813"/>
      <c r="AB1039" s="813"/>
      <c r="AC1039" s="813"/>
      <c r="AD1039" s="814"/>
      <c r="AF1039" s="38"/>
      <c r="AH1039" s="407"/>
      <c r="AI1039" s="407"/>
      <c r="AJ1039" s="407"/>
      <c r="AK1039" s="3"/>
      <c r="AL1039" s="460"/>
      <c r="AM1039" s="461"/>
      <c r="AN1039" s="461"/>
      <c r="AO1039" s="461"/>
      <c r="AP1039" s="461"/>
      <c r="AQ1039" s="462"/>
      <c r="AR1039" s="98"/>
    </row>
    <row r="1040" spans="1:44" ht="27.75" customHeight="1" x14ac:dyDescent="0.65">
      <c r="B1040" s="34"/>
      <c r="E1040" s="35"/>
      <c r="F1040" s="36"/>
      <c r="G1040" s="408"/>
      <c r="H1040" s="815"/>
      <c r="I1040" s="816"/>
      <c r="J1040" s="816"/>
      <c r="K1040" s="816"/>
      <c r="L1040" s="816"/>
      <c r="M1040" s="816"/>
      <c r="N1040" s="816"/>
      <c r="O1040" s="816"/>
      <c r="P1040" s="816"/>
      <c r="Q1040" s="816"/>
      <c r="R1040" s="816"/>
      <c r="S1040" s="816"/>
      <c r="T1040" s="816"/>
      <c r="U1040" s="816"/>
      <c r="V1040" s="816"/>
      <c r="W1040" s="816"/>
      <c r="X1040" s="816"/>
      <c r="Y1040" s="816"/>
      <c r="Z1040" s="816"/>
      <c r="AA1040" s="816"/>
      <c r="AB1040" s="816"/>
      <c r="AC1040" s="816"/>
      <c r="AD1040" s="817"/>
      <c r="AF1040" s="38"/>
      <c r="AH1040" s="407"/>
      <c r="AI1040" s="407"/>
      <c r="AJ1040" s="407"/>
      <c r="AK1040" s="3"/>
      <c r="AL1040" s="292"/>
      <c r="AM1040" s="293"/>
      <c r="AN1040" s="293"/>
      <c r="AO1040" s="293"/>
      <c r="AP1040" s="293"/>
      <c r="AQ1040" s="294"/>
      <c r="AR1040" s="98"/>
    </row>
    <row r="1041" spans="1:44" ht="27.75" customHeight="1" x14ac:dyDescent="0.65">
      <c r="B1041" s="34"/>
      <c r="E1041" s="35"/>
      <c r="F1041" s="36"/>
      <c r="G1041" s="408"/>
      <c r="H1041" s="815"/>
      <c r="I1041" s="816"/>
      <c r="J1041" s="816"/>
      <c r="K1041" s="816"/>
      <c r="L1041" s="816"/>
      <c r="M1041" s="816"/>
      <c r="N1041" s="816"/>
      <c r="O1041" s="816"/>
      <c r="P1041" s="816"/>
      <c r="Q1041" s="816"/>
      <c r="R1041" s="816"/>
      <c r="S1041" s="816"/>
      <c r="T1041" s="816"/>
      <c r="U1041" s="816"/>
      <c r="V1041" s="816"/>
      <c r="W1041" s="816"/>
      <c r="X1041" s="816"/>
      <c r="Y1041" s="816"/>
      <c r="Z1041" s="816"/>
      <c r="AA1041" s="816"/>
      <c r="AB1041" s="816"/>
      <c r="AC1041" s="816"/>
      <c r="AD1041" s="817"/>
      <c r="AF1041" s="38"/>
      <c r="AH1041" s="407"/>
      <c r="AI1041" s="407"/>
      <c r="AJ1041" s="407"/>
      <c r="AK1041" s="3"/>
      <c r="AL1041" s="292"/>
      <c r="AM1041" s="293"/>
      <c r="AN1041" s="293"/>
      <c r="AO1041" s="293"/>
      <c r="AP1041" s="293"/>
      <c r="AQ1041" s="294"/>
      <c r="AR1041" s="98"/>
    </row>
    <row r="1042" spans="1:44" ht="27.75" customHeight="1" x14ac:dyDescent="0.65">
      <c r="B1042" s="34"/>
      <c r="E1042" s="35"/>
      <c r="F1042" s="36"/>
      <c r="G1042" s="408"/>
      <c r="H1042" s="815"/>
      <c r="I1042" s="816"/>
      <c r="J1042" s="816"/>
      <c r="K1042" s="816"/>
      <c r="L1042" s="816"/>
      <c r="M1042" s="816"/>
      <c r="N1042" s="816"/>
      <c r="O1042" s="816"/>
      <c r="P1042" s="816"/>
      <c r="Q1042" s="816"/>
      <c r="R1042" s="816"/>
      <c r="S1042" s="816"/>
      <c r="T1042" s="816"/>
      <c r="U1042" s="816"/>
      <c r="V1042" s="816"/>
      <c r="W1042" s="816"/>
      <c r="X1042" s="816"/>
      <c r="Y1042" s="816"/>
      <c r="Z1042" s="816"/>
      <c r="AA1042" s="816"/>
      <c r="AB1042" s="816"/>
      <c r="AC1042" s="816"/>
      <c r="AD1042" s="817"/>
      <c r="AF1042" s="38"/>
      <c r="AH1042" s="407"/>
      <c r="AI1042" s="407"/>
      <c r="AJ1042" s="407"/>
      <c r="AK1042" s="3"/>
      <c r="AL1042" s="292"/>
      <c r="AM1042" s="293"/>
      <c r="AN1042" s="293"/>
      <c r="AO1042" s="293"/>
      <c r="AP1042" s="293"/>
      <c r="AQ1042" s="294"/>
      <c r="AR1042" s="98"/>
    </row>
    <row r="1043" spans="1:44" ht="27.75" customHeight="1" x14ac:dyDescent="0.65">
      <c r="B1043" s="34"/>
      <c r="E1043" s="35"/>
      <c r="F1043" s="36"/>
      <c r="G1043" s="408"/>
      <c r="H1043" s="815"/>
      <c r="I1043" s="816"/>
      <c r="J1043" s="816"/>
      <c r="K1043" s="816"/>
      <c r="L1043" s="816"/>
      <c r="M1043" s="816"/>
      <c r="N1043" s="816"/>
      <c r="O1043" s="816"/>
      <c r="P1043" s="816"/>
      <c r="Q1043" s="816"/>
      <c r="R1043" s="816"/>
      <c r="S1043" s="816"/>
      <c r="T1043" s="816"/>
      <c r="U1043" s="816"/>
      <c r="V1043" s="816"/>
      <c r="W1043" s="816"/>
      <c r="X1043" s="816"/>
      <c r="Y1043" s="816"/>
      <c r="Z1043" s="816"/>
      <c r="AA1043" s="816"/>
      <c r="AB1043" s="816"/>
      <c r="AC1043" s="816"/>
      <c r="AD1043" s="817"/>
      <c r="AF1043" s="38"/>
      <c r="AH1043" s="407"/>
      <c r="AI1043" s="407"/>
      <c r="AJ1043" s="407"/>
      <c r="AK1043" s="3"/>
      <c r="AL1043" s="292"/>
      <c r="AM1043" s="293"/>
      <c r="AN1043" s="293"/>
      <c r="AO1043" s="293"/>
      <c r="AP1043" s="293"/>
      <c r="AQ1043" s="294"/>
      <c r="AR1043" s="98"/>
    </row>
    <row r="1044" spans="1:44" ht="27.75" customHeight="1" thickBot="1" x14ac:dyDescent="0.7">
      <c r="B1044" s="34"/>
      <c r="E1044" s="35"/>
      <c r="F1044" s="36"/>
      <c r="G1044" s="408"/>
      <c r="H1044" s="818"/>
      <c r="I1044" s="819"/>
      <c r="J1044" s="819"/>
      <c r="K1044" s="819"/>
      <c r="L1044" s="819"/>
      <c r="M1044" s="819"/>
      <c r="N1044" s="819"/>
      <c r="O1044" s="819"/>
      <c r="P1044" s="819"/>
      <c r="Q1044" s="819"/>
      <c r="R1044" s="819"/>
      <c r="S1044" s="819"/>
      <c r="T1044" s="819"/>
      <c r="U1044" s="819"/>
      <c r="V1044" s="819"/>
      <c r="W1044" s="819"/>
      <c r="X1044" s="819"/>
      <c r="Y1044" s="819"/>
      <c r="Z1044" s="819"/>
      <c r="AA1044" s="819"/>
      <c r="AB1044" s="819"/>
      <c r="AC1044" s="819"/>
      <c r="AD1044" s="820"/>
      <c r="AF1044" s="38"/>
      <c r="AH1044" s="407"/>
      <c r="AI1044" s="407"/>
      <c r="AJ1044" s="407"/>
      <c r="AK1044" s="3"/>
      <c r="AL1044" s="292"/>
      <c r="AM1044" s="293"/>
      <c r="AN1044" s="293"/>
      <c r="AO1044" s="293"/>
      <c r="AP1044" s="293"/>
      <c r="AQ1044" s="294"/>
      <c r="AR1044" s="98"/>
    </row>
    <row r="1045" spans="1:44" ht="27.75" customHeight="1" x14ac:dyDescent="0.65">
      <c r="B1045" s="34"/>
      <c r="E1045" s="35"/>
      <c r="F1045" s="36"/>
      <c r="H1045" s="158"/>
      <c r="I1045" s="158"/>
      <c r="J1045" s="158"/>
      <c r="K1045" s="158"/>
      <c r="L1045" s="158"/>
      <c r="M1045" s="158"/>
      <c r="N1045" s="158"/>
      <c r="O1045" s="158"/>
      <c r="P1045" s="158"/>
      <c r="Q1045" s="158"/>
      <c r="R1045" s="158"/>
      <c r="S1045" s="158"/>
      <c r="T1045" s="158"/>
      <c r="U1045" s="158"/>
      <c r="V1045" s="158"/>
      <c r="W1045" s="158"/>
      <c r="X1045" s="158"/>
      <c r="Y1045" s="158"/>
      <c r="Z1045" s="158"/>
      <c r="AA1045" s="158"/>
      <c r="AB1045" s="158"/>
      <c r="AC1045" s="158"/>
      <c r="AD1045" s="158"/>
      <c r="AF1045" s="38"/>
      <c r="AH1045" s="407"/>
      <c r="AI1045" s="407"/>
      <c r="AJ1045" s="407"/>
      <c r="AK1045" s="3"/>
      <c r="AL1045" s="292"/>
      <c r="AM1045" s="293"/>
      <c r="AN1045" s="293"/>
      <c r="AO1045" s="293"/>
      <c r="AP1045" s="293"/>
      <c r="AQ1045" s="294"/>
      <c r="AR1045" s="98"/>
    </row>
    <row r="1046" spans="1:44" ht="27.75" customHeight="1" x14ac:dyDescent="0.65">
      <c r="A1046" s="12">
        <f t="shared" si="15"/>
        <v>173</v>
      </c>
      <c r="B1046" s="34"/>
      <c r="E1046" s="35"/>
      <c r="F1046" s="36"/>
      <c r="H1046" s="456" t="s">
        <v>1036</v>
      </c>
      <c r="I1046" s="456"/>
      <c r="J1046" s="456"/>
      <c r="K1046" s="456"/>
      <c r="L1046" s="456"/>
      <c r="M1046" s="456"/>
      <c r="N1046" s="456"/>
      <c r="O1046" s="456"/>
      <c r="P1046" s="456"/>
      <c r="Q1046" s="456"/>
      <c r="R1046" s="456"/>
      <c r="S1046" s="456"/>
      <c r="T1046" s="456"/>
      <c r="U1046" s="456"/>
      <c r="V1046" s="456"/>
      <c r="W1046" s="456"/>
      <c r="X1046" s="456"/>
      <c r="Y1046" s="456"/>
      <c r="Z1046" s="456"/>
      <c r="AA1046" s="456"/>
      <c r="AB1046" s="456"/>
      <c r="AC1046" s="456"/>
      <c r="AD1046" s="456"/>
      <c r="AF1046" s="38"/>
      <c r="AG1046" s="411">
        <v>173</v>
      </c>
      <c r="AH1046" s="457" t="s">
        <v>20</v>
      </c>
      <c r="AI1046" s="458"/>
      <c r="AJ1046" s="459"/>
      <c r="AK1046" s="3"/>
      <c r="AL1046" s="460" t="s">
        <v>1123</v>
      </c>
      <c r="AM1046" s="461"/>
      <c r="AN1046" s="461"/>
      <c r="AO1046" s="461"/>
      <c r="AP1046" s="461"/>
      <c r="AQ1046" s="462"/>
      <c r="AR1046" s="452">
        <f>VLOOKUP(AH1046,$CD$6:$CE$11,2,FALSE)</f>
        <v>0</v>
      </c>
    </row>
    <row r="1047" spans="1:44" ht="27.75" customHeight="1" x14ac:dyDescent="0.65">
      <c r="A1047" s="12" t="str">
        <f t="shared" si="15"/>
        <v/>
      </c>
      <c r="B1047" s="34"/>
      <c r="E1047" s="35"/>
      <c r="F1047" s="36"/>
      <c r="H1047" s="456"/>
      <c r="I1047" s="456"/>
      <c r="J1047" s="456"/>
      <c r="K1047" s="456"/>
      <c r="L1047" s="456"/>
      <c r="M1047" s="456"/>
      <c r="N1047" s="456"/>
      <c r="O1047" s="456"/>
      <c r="P1047" s="456"/>
      <c r="Q1047" s="456"/>
      <c r="R1047" s="456"/>
      <c r="S1047" s="456"/>
      <c r="T1047" s="456"/>
      <c r="U1047" s="456"/>
      <c r="V1047" s="456"/>
      <c r="W1047" s="456"/>
      <c r="X1047" s="456"/>
      <c r="Y1047" s="456"/>
      <c r="Z1047" s="456"/>
      <c r="AA1047" s="456"/>
      <c r="AB1047" s="456"/>
      <c r="AC1047" s="456"/>
      <c r="AD1047" s="456"/>
      <c r="AF1047" s="38"/>
      <c r="AG1047" s="411"/>
      <c r="AI1047" s="106"/>
      <c r="AJ1047" s="106"/>
      <c r="AK1047" s="3"/>
      <c r="AL1047" s="460"/>
      <c r="AM1047" s="461"/>
      <c r="AN1047" s="461"/>
      <c r="AO1047" s="461"/>
      <c r="AP1047" s="461"/>
      <c r="AQ1047" s="462"/>
      <c r="AR1047" s="452"/>
    </row>
    <row r="1048" spans="1:44" ht="27.75" customHeight="1" x14ac:dyDescent="0.65">
      <c r="A1048" s="12" t="str">
        <f t="shared" si="15"/>
        <v/>
      </c>
      <c r="B1048" s="34"/>
      <c r="E1048" s="35"/>
      <c r="F1048" s="36"/>
      <c r="H1048" s="456"/>
      <c r="I1048" s="456"/>
      <c r="J1048" s="456"/>
      <c r="K1048" s="456"/>
      <c r="L1048" s="456"/>
      <c r="M1048" s="456"/>
      <c r="N1048" s="456"/>
      <c r="O1048" s="456"/>
      <c r="P1048" s="456"/>
      <c r="Q1048" s="456"/>
      <c r="R1048" s="456"/>
      <c r="S1048" s="456"/>
      <c r="T1048" s="456"/>
      <c r="U1048" s="456"/>
      <c r="V1048" s="456"/>
      <c r="W1048" s="456"/>
      <c r="X1048" s="456"/>
      <c r="Y1048" s="456"/>
      <c r="Z1048" s="456"/>
      <c r="AA1048" s="456"/>
      <c r="AB1048" s="456"/>
      <c r="AC1048" s="456"/>
      <c r="AD1048" s="456"/>
      <c r="AF1048" s="38"/>
      <c r="AG1048" s="411"/>
      <c r="AK1048" s="3"/>
      <c r="AL1048" s="292"/>
      <c r="AM1048" s="293"/>
      <c r="AN1048" s="293"/>
      <c r="AO1048" s="293"/>
      <c r="AP1048" s="293"/>
      <c r="AQ1048" s="294"/>
      <c r="AR1048" s="78"/>
    </row>
    <row r="1049" spans="1:44" ht="17.25" customHeight="1" x14ac:dyDescent="0.65">
      <c r="A1049" s="12" t="str">
        <f t="shared" si="15"/>
        <v/>
      </c>
      <c r="B1049" s="34"/>
      <c r="E1049" s="35"/>
      <c r="F1049" s="36"/>
      <c r="H1049" s="86"/>
      <c r="I1049" s="86"/>
      <c r="J1049" s="86"/>
      <c r="K1049" s="86"/>
      <c r="L1049" s="86"/>
      <c r="M1049" s="86"/>
      <c r="N1049" s="86"/>
      <c r="O1049" s="86"/>
      <c r="P1049" s="86"/>
      <c r="Q1049" s="86"/>
      <c r="R1049" s="86"/>
      <c r="S1049" s="86"/>
      <c r="T1049" s="86"/>
      <c r="U1049" s="86"/>
      <c r="V1049" s="86"/>
      <c r="W1049" s="86"/>
      <c r="X1049" s="86"/>
      <c r="Y1049" s="86"/>
      <c r="Z1049" s="86"/>
      <c r="AA1049" s="86"/>
      <c r="AB1049" s="86"/>
      <c r="AC1049" s="86"/>
      <c r="AD1049" s="86"/>
      <c r="AF1049" s="38"/>
      <c r="AG1049" s="411"/>
      <c r="AK1049" s="3"/>
      <c r="AL1049" s="292"/>
      <c r="AM1049" s="293"/>
      <c r="AN1049" s="293"/>
      <c r="AO1049" s="293"/>
      <c r="AP1049" s="293"/>
      <c r="AQ1049" s="294"/>
      <c r="AR1049" s="78"/>
    </row>
    <row r="1050" spans="1:44" ht="27.75" customHeight="1" x14ac:dyDescent="0.65">
      <c r="A1050" s="12" t="str">
        <f t="shared" si="15"/>
        <v/>
      </c>
      <c r="B1050" s="34"/>
      <c r="E1050" s="35"/>
      <c r="F1050" s="36"/>
      <c r="H1050" s="489" t="s">
        <v>806</v>
      </c>
      <c r="I1050" s="489"/>
      <c r="J1050" s="489"/>
      <c r="K1050" s="489"/>
      <c r="L1050" s="489"/>
      <c r="M1050" s="489"/>
      <c r="N1050" s="489"/>
      <c r="O1050" s="489"/>
      <c r="P1050" s="489"/>
      <c r="Q1050" s="489"/>
      <c r="R1050" s="489"/>
      <c r="S1050" s="489"/>
      <c r="T1050" s="489"/>
      <c r="U1050" s="489"/>
      <c r="V1050" s="489"/>
      <c r="W1050" s="489"/>
      <c r="X1050" s="489"/>
      <c r="Y1050" s="489"/>
      <c r="Z1050" s="489"/>
      <c r="AA1050" s="489"/>
      <c r="AB1050" s="489"/>
      <c r="AC1050" s="489"/>
      <c r="AD1050" s="489"/>
      <c r="AF1050" s="38"/>
      <c r="AG1050" s="411"/>
      <c r="AK1050" s="3"/>
      <c r="AL1050" s="292"/>
      <c r="AM1050" s="293"/>
      <c r="AN1050" s="293"/>
      <c r="AO1050" s="293"/>
      <c r="AP1050" s="293"/>
      <c r="AQ1050" s="294"/>
      <c r="AR1050" s="78"/>
    </row>
    <row r="1051" spans="1:44" ht="17.25" customHeight="1" x14ac:dyDescent="0.65">
      <c r="A1051" s="12" t="str">
        <f t="shared" si="15"/>
        <v/>
      </c>
      <c r="B1051" s="34"/>
      <c r="E1051" s="35"/>
      <c r="F1051" s="36"/>
      <c r="H1051" s="86"/>
      <c r="I1051" s="86"/>
      <c r="J1051" s="86"/>
      <c r="K1051" s="86"/>
      <c r="L1051" s="86"/>
      <c r="M1051" s="86"/>
      <c r="N1051" s="86"/>
      <c r="O1051" s="86"/>
      <c r="P1051" s="86"/>
      <c r="Q1051" s="86"/>
      <c r="R1051" s="86"/>
      <c r="S1051" s="86"/>
      <c r="T1051" s="86"/>
      <c r="U1051" s="86"/>
      <c r="V1051" s="86"/>
      <c r="W1051" s="86"/>
      <c r="X1051" s="86"/>
      <c r="Y1051" s="86"/>
      <c r="Z1051" s="86"/>
      <c r="AA1051" s="86"/>
      <c r="AB1051" s="86"/>
      <c r="AC1051" s="86"/>
      <c r="AD1051" s="86"/>
      <c r="AF1051" s="38"/>
      <c r="AG1051" s="411"/>
      <c r="AK1051" s="3"/>
      <c r="AL1051" s="292"/>
      <c r="AM1051" s="293"/>
      <c r="AN1051" s="293"/>
      <c r="AO1051" s="293"/>
      <c r="AP1051" s="293"/>
      <c r="AQ1051" s="294"/>
      <c r="AR1051" s="78"/>
    </row>
    <row r="1052" spans="1:44" ht="27.75" customHeight="1" x14ac:dyDescent="0.65">
      <c r="A1052" s="12" t="str">
        <f t="shared" si="15"/>
        <v/>
      </c>
      <c r="B1052" s="34"/>
      <c r="E1052" s="35"/>
      <c r="F1052" s="36"/>
      <c r="H1052" s="86" t="s">
        <v>167</v>
      </c>
      <c r="I1052" s="456" t="s">
        <v>807</v>
      </c>
      <c r="J1052" s="456"/>
      <c r="K1052" s="456"/>
      <c r="L1052" s="456"/>
      <c r="M1052" s="456"/>
      <c r="N1052" s="456"/>
      <c r="O1052" s="456"/>
      <c r="P1052" s="456"/>
      <c r="Q1052" s="456"/>
      <c r="R1052" s="456"/>
      <c r="S1052" s="456"/>
      <c r="T1052" s="456"/>
      <c r="U1052" s="456"/>
      <c r="V1052" s="456"/>
      <c r="W1052" s="456"/>
      <c r="X1052" s="456"/>
      <c r="Y1052" s="456"/>
      <c r="Z1052" s="456"/>
      <c r="AA1052" s="456"/>
      <c r="AB1052" s="456"/>
      <c r="AC1052" s="456"/>
      <c r="AD1052" s="456"/>
      <c r="AF1052" s="38"/>
      <c r="AG1052" s="411"/>
      <c r="AK1052" s="3"/>
      <c r="AL1052" s="292"/>
      <c r="AM1052" s="293"/>
      <c r="AN1052" s="293"/>
      <c r="AO1052" s="293"/>
      <c r="AP1052" s="293"/>
      <c r="AQ1052" s="294"/>
      <c r="AR1052" s="78"/>
    </row>
    <row r="1053" spans="1:44" ht="27.75" customHeight="1" x14ac:dyDescent="0.65">
      <c r="A1053" s="12" t="str">
        <f t="shared" si="15"/>
        <v/>
      </c>
      <c r="B1053" s="34"/>
      <c r="E1053" s="35"/>
      <c r="F1053" s="36"/>
      <c r="H1053" s="86"/>
      <c r="I1053" s="456"/>
      <c r="J1053" s="456"/>
      <c r="K1053" s="456"/>
      <c r="L1053" s="456"/>
      <c r="M1053" s="456"/>
      <c r="N1053" s="456"/>
      <c r="O1053" s="456"/>
      <c r="P1053" s="456"/>
      <c r="Q1053" s="456"/>
      <c r="R1053" s="456"/>
      <c r="S1053" s="456"/>
      <c r="T1053" s="456"/>
      <c r="U1053" s="456"/>
      <c r="V1053" s="456"/>
      <c r="W1053" s="456"/>
      <c r="X1053" s="456"/>
      <c r="Y1053" s="456"/>
      <c r="Z1053" s="456"/>
      <c r="AA1053" s="456"/>
      <c r="AB1053" s="456"/>
      <c r="AC1053" s="456"/>
      <c r="AD1053" s="456"/>
      <c r="AF1053" s="38"/>
      <c r="AG1053" s="411"/>
      <c r="AK1053" s="3"/>
      <c r="AL1053" s="292"/>
      <c r="AM1053" s="293"/>
      <c r="AN1053" s="293"/>
      <c r="AO1053" s="293"/>
      <c r="AP1053" s="293"/>
      <c r="AQ1053" s="294"/>
      <c r="AR1053" s="78"/>
    </row>
    <row r="1054" spans="1:44" ht="27.75" customHeight="1" x14ac:dyDescent="0.65">
      <c r="A1054" s="12" t="str">
        <f t="shared" si="15"/>
        <v/>
      </c>
      <c r="B1054" s="34"/>
      <c r="E1054" s="35"/>
      <c r="F1054" s="36"/>
      <c r="H1054" s="86"/>
      <c r="I1054" s="456"/>
      <c r="J1054" s="456"/>
      <c r="K1054" s="456"/>
      <c r="L1054" s="456"/>
      <c r="M1054" s="456"/>
      <c r="N1054" s="456"/>
      <c r="O1054" s="456"/>
      <c r="P1054" s="456"/>
      <c r="Q1054" s="456"/>
      <c r="R1054" s="456"/>
      <c r="S1054" s="456"/>
      <c r="T1054" s="456"/>
      <c r="U1054" s="456"/>
      <c r="V1054" s="456"/>
      <c r="W1054" s="456"/>
      <c r="X1054" s="456"/>
      <c r="Y1054" s="456"/>
      <c r="Z1054" s="456"/>
      <c r="AA1054" s="456"/>
      <c r="AB1054" s="456"/>
      <c r="AC1054" s="456"/>
      <c r="AD1054" s="456"/>
      <c r="AF1054" s="38"/>
      <c r="AG1054" s="411"/>
      <c r="AK1054" s="3"/>
      <c r="AL1054" s="292"/>
      <c r="AM1054" s="293"/>
      <c r="AN1054" s="293"/>
      <c r="AO1054" s="293"/>
      <c r="AP1054" s="293"/>
      <c r="AQ1054" s="294"/>
      <c r="AR1054" s="78"/>
    </row>
    <row r="1055" spans="1:44" ht="27.75" customHeight="1" x14ac:dyDescent="0.65">
      <c r="A1055" s="12" t="str">
        <f t="shared" si="15"/>
        <v/>
      </c>
      <c r="B1055" s="34"/>
      <c r="E1055" s="35"/>
      <c r="F1055" s="36"/>
      <c r="H1055" s="86" t="s">
        <v>168</v>
      </c>
      <c r="I1055" s="456" t="s">
        <v>808</v>
      </c>
      <c r="J1055" s="456"/>
      <c r="K1055" s="456"/>
      <c r="L1055" s="456"/>
      <c r="M1055" s="456"/>
      <c r="N1055" s="456"/>
      <c r="O1055" s="456"/>
      <c r="P1055" s="456"/>
      <c r="Q1055" s="456"/>
      <c r="R1055" s="456"/>
      <c r="S1055" s="456"/>
      <c r="T1055" s="456"/>
      <c r="U1055" s="456"/>
      <c r="V1055" s="456"/>
      <c r="W1055" s="456"/>
      <c r="X1055" s="456"/>
      <c r="Y1055" s="456"/>
      <c r="Z1055" s="456"/>
      <c r="AA1055" s="456"/>
      <c r="AB1055" s="456"/>
      <c r="AC1055" s="456"/>
      <c r="AD1055" s="456"/>
      <c r="AF1055" s="38"/>
      <c r="AG1055" s="411"/>
      <c r="AK1055" s="3"/>
      <c r="AL1055" s="292"/>
      <c r="AM1055" s="293"/>
      <c r="AN1055" s="293"/>
      <c r="AO1055" s="293"/>
      <c r="AP1055" s="293"/>
      <c r="AQ1055" s="294"/>
      <c r="AR1055" s="78"/>
    </row>
    <row r="1056" spans="1:44" ht="27.75" customHeight="1" x14ac:dyDescent="0.65">
      <c r="A1056" s="12" t="str">
        <f t="shared" si="15"/>
        <v/>
      </c>
      <c r="B1056" s="34"/>
      <c r="E1056" s="35"/>
      <c r="F1056" s="36"/>
      <c r="H1056" s="86"/>
      <c r="I1056" s="456"/>
      <c r="J1056" s="456"/>
      <c r="K1056" s="456"/>
      <c r="L1056" s="456"/>
      <c r="M1056" s="456"/>
      <c r="N1056" s="456"/>
      <c r="O1056" s="456"/>
      <c r="P1056" s="456"/>
      <c r="Q1056" s="456"/>
      <c r="R1056" s="456"/>
      <c r="S1056" s="456"/>
      <c r="T1056" s="456"/>
      <c r="U1056" s="456"/>
      <c r="V1056" s="456"/>
      <c r="W1056" s="456"/>
      <c r="X1056" s="456"/>
      <c r="Y1056" s="456"/>
      <c r="Z1056" s="456"/>
      <c r="AA1056" s="456"/>
      <c r="AB1056" s="456"/>
      <c r="AC1056" s="456"/>
      <c r="AD1056" s="456"/>
      <c r="AF1056" s="38"/>
      <c r="AG1056" s="411"/>
      <c r="AK1056" s="3"/>
      <c r="AL1056" s="292"/>
      <c r="AM1056" s="293"/>
      <c r="AN1056" s="293"/>
      <c r="AO1056" s="293"/>
      <c r="AP1056" s="293"/>
      <c r="AQ1056" s="294"/>
      <c r="AR1056" s="78"/>
    </row>
    <row r="1057" spans="1:73" ht="17.25" customHeight="1" x14ac:dyDescent="0.65">
      <c r="A1057" s="12" t="str">
        <f t="shared" si="15"/>
        <v/>
      </c>
      <c r="B1057" s="34"/>
      <c r="E1057" s="35"/>
      <c r="F1057" s="36"/>
      <c r="H1057" s="86"/>
      <c r="I1057" s="86"/>
      <c r="J1057" s="86"/>
      <c r="K1057" s="86"/>
      <c r="L1057" s="86"/>
      <c r="M1057" s="86"/>
      <c r="N1057" s="86"/>
      <c r="O1057" s="86"/>
      <c r="P1057" s="86"/>
      <c r="Q1057" s="86"/>
      <c r="R1057" s="86"/>
      <c r="S1057" s="86"/>
      <c r="T1057" s="86"/>
      <c r="U1057" s="86"/>
      <c r="V1057" s="86"/>
      <c r="W1057" s="86"/>
      <c r="X1057" s="86"/>
      <c r="Y1057" s="86"/>
      <c r="Z1057" s="86"/>
      <c r="AA1057" s="86"/>
      <c r="AB1057" s="86"/>
      <c r="AC1057" s="86"/>
      <c r="AD1057" s="86"/>
      <c r="AF1057" s="38"/>
      <c r="AG1057" s="411"/>
      <c r="AH1057" s="8"/>
      <c r="AK1057" s="3"/>
      <c r="AL1057" s="292"/>
      <c r="AM1057" s="293"/>
      <c r="AN1057" s="293"/>
      <c r="AO1057" s="293"/>
      <c r="AP1057" s="293"/>
      <c r="AQ1057" s="294"/>
      <c r="AR1057" s="78"/>
    </row>
    <row r="1058" spans="1:73" ht="27.75" customHeight="1" x14ac:dyDescent="0.65">
      <c r="A1058" s="12" t="str">
        <f t="shared" si="15"/>
        <v/>
      </c>
      <c r="B1058" s="34"/>
      <c r="E1058" s="35"/>
      <c r="F1058" s="492" t="s">
        <v>208</v>
      </c>
      <c r="G1058" s="493"/>
      <c r="H1058" s="456" t="s">
        <v>809</v>
      </c>
      <c r="I1058" s="456"/>
      <c r="J1058" s="456"/>
      <c r="K1058" s="456"/>
      <c r="L1058" s="456"/>
      <c r="M1058" s="456"/>
      <c r="N1058" s="456"/>
      <c r="O1058" s="456"/>
      <c r="P1058" s="456"/>
      <c r="Q1058" s="456"/>
      <c r="R1058" s="456"/>
      <c r="S1058" s="456"/>
      <c r="T1058" s="456"/>
      <c r="U1058" s="456"/>
      <c r="V1058" s="456"/>
      <c r="W1058" s="456"/>
      <c r="X1058" s="456"/>
      <c r="Y1058" s="456"/>
      <c r="Z1058" s="456"/>
      <c r="AA1058" s="456"/>
      <c r="AB1058" s="456"/>
      <c r="AC1058" s="456"/>
      <c r="AD1058" s="456"/>
      <c r="AF1058" s="38"/>
      <c r="AG1058" s="411"/>
      <c r="AK1058" s="3"/>
      <c r="AL1058" s="460" t="s">
        <v>810</v>
      </c>
      <c r="AM1058" s="461"/>
      <c r="AN1058" s="461"/>
      <c r="AO1058" s="461"/>
      <c r="AP1058" s="461"/>
      <c r="AQ1058" s="462"/>
      <c r="AR1058" s="41"/>
    </row>
    <row r="1059" spans="1:73" ht="27.75" customHeight="1" x14ac:dyDescent="0.65">
      <c r="A1059" s="12" t="str">
        <f t="shared" si="15"/>
        <v/>
      </c>
      <c r="B1059" s="34"/>
      <c r="E1059" s="35"/>
      <c r="F1059" s="108"/>
      <c r="G1059" s="109"/>
      <c r="H1059" s="456"/>
      <c r="I1059" s="456"/>
      <c r="J1059" s="456"/>
      <c r="K1059" s="456"/>
      <c r="L1059" s="456"/>
      <c r="M1059" s="456"/>
      <c r="N1059" s="456"/>
      <c r="O1059" s="456"/>
      <c r="P1059" s="456"/>
      <c r="Q1059" s="456"/>
      <c r="R1059" s="456"/>
      <c r="S1059" s="456"/>
      <c r="T1059" s="456"/>
      <c r="U1059" s="456"/>
      <c r="V1059" s="456"/>
      <c r="W1059" s="456"/>
      <c r="X1059" s="456"/>
      <c r="Y1059" s="456"/>
      <c r="Z1059" s="456"/>
      <c r="AA1059" s="456"/>
      <c r="AB1059" s="456"/>
      <c r="AC1059" s="456"/>
      <c r="AD1059" s="456"/>
      <c r="AF1059" s="38"/>
      <c r="AG1059" s="411"/>
      <c r="AK1059" s="3"/>
      <c r="AL1059" s="460"/>
      <c r="AM1059" s="461"/>
      <c r="AN1059" s="461"/>
      <c r="AO1059" s="461"/>
      <c r="AP1059" s="461"/>
      <c r="AQ1059" s="462"/>
      <c r="AR1059" s="41"/>
    </row>
    <row r="1060" spans="1:73" ht="27.75" customHeight="1" x14ac:dyDescent="0.65">
      <c r="A1060" s="12" t="str">
        <f t="shared" si="15"/>
        <v/>
      </c>
      <c r="B1060" s="34"/>
      <c r="E1060" s="35"/>
      <c r="F1060" s="36"/>
      <c r="H1060" s="456"/>
      <c r="I1060" s="456"/>
      <c r="J1060" s="456"/>
      <c r="K1060" s="456"/>
      <c r="L1060" s="456"/>
      <c r="M1060" s="456"/>
      <c r="N1060" s="456"/>
      <c r="O1060" s="456"/>
      <c r="P1060" s="456"/>
      <c r="Q1060" s="456"/>
      <c r="R1060" s="456"/>
      <c r="S1060" s="456"/>
      <c r="T1060" s="456"/>
      <c r="U1060" s="456"/>
      <c r="V1060" s="456"/>
      <c r="W1060" s="456"/>
      <c r="X1060" s="456"/>
      <c r="Y1060" s="456"/>
      <c r="Z1060" s="456"/>
      <c r="AA1060" s="456"/>
      <c r="AB1060" s="456"/>
      <c r="AC1060" s="456"/>
      <c r="AD1060" s="456"/>
      <c r="AF1060" s="38"/>
      <c r="AG1060" s="411"/>
      <c r="AK1060" s="3"/>
      <c r="AL1060" s="345"/>
      <c r="AM1060" s="346"/>
      <c r="AN1060" s="346"/>
      <c r="AO1060" s="346"/>
      <c r="AP1060" s="346"/>
      <c r="AQ1060" s="347"/>
      <c r="AR1060" s="41"/>
    </row>
    <row r="1061" spans="1:73" ht="17.25" customHeight="1" x14ac:dyDescent="0.65">
      <c r="A1061" s="12" t="str">
        <f t="shared" si="15"/>
        <v/>
      </c>
      <c r="B1061" s="34"/>
      <c r="E1061" s="35"/>
      <c r="F1061" s="36"/>
      <c r="H1061" s="158"/>
      <c r="I1061" s="158"/>
      <c r="J1061" s="158"/>
      <c r="K1061" s="158"/>
      <c r="L1061" s="158"/>
      <c r="M1061" s="158"/>
      <c r="N1061" s="158"/>
      <c r="O1061" s="158"/>
      <c r="P1061" s="158"/>
      <c r="Q1061" s="158"/>
      <c r="R1061" s="158"/>
      <c r="S1061" s="158"/>
      <c r="T1061" s="158"/>
      <c r="U1061" s="158"/>
      <c r="V1061" s="158"/>
      <c r="W1061" s="158"/>
      <c r="X1061" s="158"/>
      <c r="Y1061" s="158"/>
      <c r="Z1061" s="158"/>
      <c r="AA1061" s="158"/>
      <c r="AB1061" s="158"/>
      <c r="AC1061" s="158"/>
      <c r="AD1061" s="158"/>
      <c r="AF1061" s="38"/>
      <c r="AG1061" s="411"/>
      <c r="AK1061" s="3"/>
      <c r="AL1061" s="345"/>
      <c r="AM1061" s="346"/>
      <c r="AN1061" s="346"/>
      <c r="AO1061" s="346"/>
      <c r="AP1061" s="346"/>
      <c r="AQ1061" s="347"/>
      <c r="AR1061" s="41"/>
    </row>
    <row r="1062" spans="1:73" ht="27.75" customHeight="1" x14ac:dyDescent="0.65">
      <c r="A1062" s="12">
        <f t="shared" si="15"/>
        <v>174</v>
      </c>
      <c r="B1062" s="34"/>
      <c r="E1062" s="35"/>
      <c r="F1062" s="36"/>
      <c r="H1062" s="8" t="s">
        <v>167</v>
      </c>
      <c r="I1062" s="521" t="s">
        <v>811</v>
      </c>
      <c r="J1062" s="521"/>
      <c r="K1062" s="521"/>
      <c r="L1062" s="521"/>
      <c r="M1062" s="521"/>
      <c r="N1062" s="521"/>
      <c r="O1062" s="521"/>
      <c r="P1062" s="521"/>
      <c r="Q1062" s="521"/>
      <c r="R1062" s="521"/>
      <c r="S1062" s="521"/>
      <c r="T1062" s="521"/>
      <c r="U1062" s="521"/>
      <c r="V1062" s="521"/>
      <c r="W1062" s="521"/>
      <c r="X1062" s="521"/>
      <c r="Y1062" s="521"/>
      <c r="Z1062" s="521"/>
      <c r="AA1062" s="521"/>
      <c r="AB1062" s="521"/>
      <c r="AC1062" s="521"/>
      <c r="AD1062" s="521"/>
      <c r="AF1062" s="38"/>
      <c r="AG1062" s="411">
        <v>174</v>
      </c>
      <c r="AH1062" s="457" t="s">
        <v>20</v>
      </c>
      <c r="AI1062" s="458"/>
      <c r="AJ1062" s="459"/>
      <c r="AK1062" s="3"/>
      <c r="AL1062" s="460" t="s">
        <v>242</v>
      </c>
      <c r="AM1062" s="461"/>
      <c r="AN1062" s="461"/>
      <c r="AO1062" s="461"/>
      <c r="AP1062" s="461"/>
      <c r="AQ1062" s="462"/>
      <c r="AR1062" s="452">
        <f>VLOOKUP(AH1062,$CD$6:$CE$11,2,FALSE)</f>
        <v>0</v>
      </c>
      <c r="AY1062" s="278"/>
      <c r="AZ1062" s="278"/>
      <c r="BA1062" s="278"/>
      <c r="BB1062" s="278"/>
      <c r="BC1062" s="278"/>
      <c r="BD1062" s="278"/>
      <c r="BE1062" s="278"/>
      <c r="BF1062" s="278"/>
      <c r="BG1062" s="278"/>
      <c r="BH1062" s="278"/>
      <c r="BI1062" s="278"/>
      <c r="BJ1062" s="278"/>
      <c r="BK1062" s="278"/>
      <c r="BL1062" s="278"/>
      <c r="BM1062" s="278"/>
      <c r="BN1062" s="278"/>
      <c r="BO1062" s="278"/>
      <c r="BP1062" s="278"/>
      <c r="BQ1062" s="278"/>
      <c r="BR1062" s="278"/>
      <c r="BS1062" s="278"/>
      <c r="BT1062" s="278"/>
      <c r="BU1062" s="278"/>
    </row>
    <row r="1063" spans="1:73" ht="27.75" customHeight="1" x14ac:dyDescent="0.65">
      <c r="A1063" s="12" t="str">
        <f t="shared" si="15"/>
        <v/>
      </c>
      <c r="B1063" s="34"/>
      <c r="E1063" s="35"/>
      <c r="F1063" s="36"/>
      <c r="I1063" s="521"/>
      <c r="J1063" s="521"/>
      <c r="K1063" s="521"/>
      <c r="L1063" s="521"/>
      <c r="M1063" s="521"/>
      <c r="N1063" s="521"/>
      <c r="O1063" s="521"/>
      <c r="P1063" s="521"/>
      <c r="Q1063" s="521"/>
      <c r="R1063" s="521"/>
      <c r="S1063" s="521"/>
      <c r="T1063" s="521"/>
      <c r="U1063" s="521"/>
      <c r="V1063" s="521"/>
      <c r="W1063" s="521"/>
      <c r="X1063" s="521"/>
      <c r="Y1063" s="521"/>
      <c r="Z1063" s="521"/>
      <c r="AA1063" s="521"/>
      <c r="AB1063" s="521"/>
      <c r="AC1063" s="521"/>
      <c r="AD1063" s="521"/>
      <c r="AF1063" s="38"/>
      <c r="AG1063" s="411"/>
      <c r="AI1063" s="106"/>
      <c r="AJ1063" s="106"/>
      <c r="AK1063" s="3"/>
      <c r="AL1063" s="460"/>
      <c r="AM1063" s="461"/>
      <c r="AN1063" s="461"/>
      <c r="AO1063" s="461"/>
      <c r="AP1063" s="461"/>
      <c r="AQ1063" s="462"/>
      <c r="AR1063" s="452"/>
      <c r="AY1063" s="278"/>
      <c r="AZ1063" s="278"/>
      <c r="BA1063" s="278"/>
      <c r="BB1063" s="278"/>
      <c r="BC1063" s="278"/>
      <c r="BD1063" s="278"/>
      <c r="BE1063" s="278"/>
      <c r="BF1063" s="278"/>
      <c r="BG1063" s="278"/>
      <c r="BH1063" s="278"/>
      <c r="BI1063" s="278"/>
      <c r="BJ1063" s="278"/>
      <c r="BK1063" s="278"/>
      <c r="BL1063" s="278"/>
      <c r="BM1063" s="278"/>
      <c r="BN1063" s="278"/>
      <c r="BO1063" s="278"/>
      <c r="BP1063" s="278"/>
      <c r="BQ1063" s="278"/>
      <c r="BR1063" s="278"/>
      <c r="BS1063" s="278"/>
      <c r="BT1063" s="278"/>
      <c r="BU1063" s="278"/>
    </row>
    <row r="1064" spans="1:73" ht="17.25" customHeight="1" x14ac:dyDescent="0.65">
      <c r="A1064" s="12" t="str">
        <f t="shared" ref="A1064:A1099" si="16">IF(AG1064=0,"",AG1064)</f>
        <v/>
      </c>
      <c r="B1064" s="34"/>
      <c r="E1064" s="35"/>
      <c r="F1064" s="36"/>
      <c r="I1064" s="77"/>
      <c r="J1064" s="77"/>
      <c r="K1064" s="77"/>
      <c r="L1064" s="77"/>
      <c r="M1064" s="77"/>
      <c r="N1064" s="77"/>
      <c r="O1064" s="77"/>
      <c r="P1064" s="77"/>
      <c r="Q1064" s="77"/>
      <c r="R1064" s="77"/>
      <c r="S1064" s="77"/>
      <c r="T1064" s="77"/>
      <c r="U1064" s="77"/>
      <c r="V1064" s="77"/>
      <c r="W1064" s="77"/>
      <c r="X1064" s="77"/>
      <c r="Y1064" s="77"/>
      <c r="Z1064" s="77"/>
      <c r="AA1064" s="77"/>
      <c r="AB1064" s="77"/>
      <c r="AC1064" s="77"/>
      <c r="AD1064" s="77"/>
      <c r="AF1064" s="38"/>
      <c r="AG1064" s="411"/>
      <c r="AK1064" s="3"/>
      <c r="AL1064" s="295"/>
      <c r="AM1064" s="296"/>
      <c r="AN1064" s="296"/>
      <c r="AO1064" s="296"/>
      <c r="AP1064" s="296"/>
      <c r="AQ1064" s="297"/>
      <c r="AR1064" s="41"/>
      <c r="AY1064" s="278"/>
      <c r="AZ1064" s="278"/>
      <c r="BA1064" s="278"/>
      <c r="BB1064" s="278"/>
      <c r="BC1064" s="278"/>
      <c r="BD1064" s="278"/>
      <c r="BE1064" s="278"/>
      <c r="BF1064" s="278"/>
      <c r="BG1064" s="278"/>
      <c r="BH1064" s="278"/>
      <c r="BI1064" s="278"/>
      <c r="BJ1064" s="278"/>
      <c r="BK1064" s="278"/>
      <c r="BL1064" s="278"/>
      <c r="BM1064" s="278"/>
      <c r="BN1064" s="278"/>
      <c r="BO1064" s="278"/>
      <c r="BP1064" s="278"/>
      <c r="BQ1064" s="278"/>
      <c r="BR1064" s="278"/>
      <c r="BS1064" s="278"/>
      <c r="BT1064" s="278"/>
      <c r="BU1064" s="278"/>
    </row>
    <row r="1065" spans="1:73" ht="27.75" customHeight="1" x14ac:dyDescent="0.65">
      <c r="A1065" s="12">
        <f t="shared" si="16"/>
        <v>175</v>
      </c>
      <c r="B1065" s="34"/>
      <c r="E1065" s="35"/>
      <c r="F1065" s="36"/>
      <c r="H1065" s="8" t="s">
        <v>168</v>
      </c>
      <c r="I1065" s="521" t="s">
        <v>812</v>
      </c>
      <c r="J1065" s="521"/>
      <c r="K1065" s="521"/>
      <c r="L1065" s="521"/>
      <c r="M1065" s="521"/>
      <c r="N1065" s="521"/>
      <c r="O1065" s="521"/>
      <c r="P1065" s="521"/>
      <c r="Q1065" s="521"/>
      <c r="R1065" s="521"/>
      <c r="S1065" s="521"/>
      <c r="T1065" s="521"/>
      <c r="U1065" s="521"/>
      <c r="V1065" s="521"/>
      <c r="W1065" s="521"/>
      <c r="X1065" s="521"/>
      <c r="Y1065" s="521"/>
      <c r="Z1065" s="521"/>
      <c r="AA1065" s="521"/>
      <c r="AB1065" s="521"/>
      <c r="AC1065" s="521"/>
      <c r="AD1065" s="521"/>
      <c r="AF1065" s="38"/>
      <c r="AG1065" s="411">
        <v>175</v>
      </c>
      <c r="AH1065" s="457" t="s">
        <v>20</v>
      </c>
      <c r="AI1065" s="458"/>
      <c r="AJ1065" s="459"/>
      <c r="AK1065" s="3"/>
      <c r="AL1065" s="460" t="s">
        <v>243</v>
      </c>
      <c r="AM1065" s="461"/>
      <c r="AN1065" s="461"/>
      <c r="AO1065" s="461"/>
      <c r="AP1065" s="461"/>
      <c r="AQ1065" s="462"/>
      <c r="AR1065" s="452">
        <f>VLOOKUP(AH1065,$CD$6:$CE$11,2,FALSE)</f>
        <v>0</v>
      </c>
      <c r="AY1065" s="278"/>
      <c r="AZ1065" s="278"/>
      <c r="BA1065" s="278"/>
      <c r="BB1065" s="278"/>
      <c r="BC1065" s="278"/>
      <c r="BD1065" s="278"/>
      <c r="BE1065" s="278"/>
      <c r="BF1065" s="278"/>
      <c r="BG1065" s="278"/>
      <c r="BH1065" s="278"/>
      <c r="BI1065" s="278"/>
      <c r="BJ1065" s="278"/>
      <c r="BK1065" s="278"/>
      <c r="BL1065" s="278"/>
      <c r="BM1065" s="278"/>
      <c r="BN1065" s="278"/>
      <c r="BO1065" s="278"/>
      <c r="BP1065" s="278"/>
      <c r="BQ1065" s="278"/>
      <c r="BR1065" s="278"/>
      <c r="BS1065" s="278"/>
      <c r="BT1065" s="278"/>
      <c r="BU1065" s="278"/>
    </row>
    <row r="1066" spans="1:73" ht="27.75" customHeight="1" x14ac:dyDescent="0.65">
      <c r="A1066" s="12" t="str">
        <f t="shared" si="16"/>
        <v/>
      </c>
      <c r="B1066" s="34"/>
      <c r="E1066" s="35"/>
      <c r="F1066" s="36"/>
      <c r="I1066" s="521"/>
      <c r="J1066" s="521"/>
      <c r="K1066" s="521"/>
      <c r="L1066" s="521"/>
      <c r="M1066" s="521"/>
      <c r="N1066" s="521"/>
      <c r="O1066" s="521"/>
      <c r="P1066" s="521"/>
      <c r="Q1066" s="521"/>
      <c r="R1066" s="521"/>
      <c r="S1066" s="521"/>
      <c r="T1066" s="521"/>
      <c r="U1066" s="521"/>
      <c r="V1066" s="521"/>
      <c r="W1066" s="521"/>
      <c r="X1066" s="521"/>
      <c r="Y1066" s="521"/>
      <c r="Z1066" s="521"/>
      <c r="AA1066" s="521"/>
      <c r="AB1066" s="521"/>
      <c r="AC1066" s="521"/>
      <c r="AD1066" s="521"/>
      <c r="AF1066" s="38"/>
      <c r="AG1066" s="411"/>
      <c r="AI1066" s="106"/>
      <c r="AJ1066" s="106"/>
      <c r="AK1066" s="3"/>
      <c r="AL1066" s="460"/>
      <c r="AM1066" s="461"/>
      <c r="AN1066" s="461"/>
      <c r="AO1066" s="461"/>
      <c r="AP1066" s="461"/>
      <c r="AQ1066" s="462"/>
      <c r="AR1066" s="452"/>
      <c r="AY1066" s="278"/>
      <c r="AZ1066" s="278"/>
      <c r="BA1066" s="278"/>
      <c r="BB1066" s="278"/>
      <c r="BC1066" s="278"/>
      <c r="BD1066" s="278"/>
      <c r="BE1066" s="278"/>
      <c r="BF1066" s="278"/>
      <c r="BG1066" s="278"/>
      <c r="BH1066" s="278"/>
      <c r="BI1066" s="278"/>
      <c r="BJ1066" s="278"/>
      <c r="BK1066" s="278"/>
      <c r="BL1066" s="278"/>
      <c r="BM1066" s="278"/>
      <c r="BN1066" s="278"/>
      <c r="BO1066" s="278"/>
      <c r="BP1066" s="278"/>
      <c r="BQ1066" s="278"/>
      <c r="BR1066" s="278"/>
      <c r="BS1066" s="278"/>
      <c r="BT1066" s="278"/>
      <c r="BU1066" s="278"/>
    </row>
    <row r="1067" spans="1:73" ht="17.25" customHeight="1" x14ac:dyDescent="0.65">
      <c r="A1067" s="12" t="str">
        <f t="shared" si="16"/>
        <v/>
      </c>
      <c r="B1067" s="34"/>
      <c r="E1067" s="35"/>
      <c r="F1067" s="36"/>
      <c r="I1067" s="77"/>
      <c r="J1067" s="77"/>
      <c r="K1067" s="77"/>
      <c r="L1067" s="77"/>
      <c r="M1067" s="77"/>
      <c r="N1067" s="77"/>
      <c r="O1067" s="77"/>
      <c r="P1067" s="77"/>
      <c r="Q1067" s="77"/>
      <c r="R1067" s="77"/>
      <c r="S1067" s="77"/>
      <c r="T1067" s="77"/>
      <c r="U1067" s="77"/>
      <c r="V1067" s="77"/>
      <c r="W1067" s="77"/>
      <c r="X1067" s="77"/>
      <c r="Y1067" s="77"/>
      <c r="Z1067" s="77"/>
      <c r="AA1067" s="77"/>
      <c r="AB1067" s="77"/>
      <c r="AC1067" s="77"/>
      <c r="AD1067" s="77"/>
      <c r="AF1067" s="38"/>
      <c r="AG1067" s="411"/>
      <c r="AK1067" s="3"/>
      <c r="AL1067" s="295"/>
      <c r="AM1067" s="296"/>
      <c r="AN1067" s="296"/>
      <c r="AO1067" s="296"/>
      <c r="AP1067" s="296"/>
      <c r="AQ1067" s="297"/>
      <c r="AR1067" s="41"/>
      <c r="AY1067" s="278"/>
      <c r="AZ1067" s="278"/>
      <c r="BA1067" s="278"/>
      <c r="BB1067" s="278"/>
      <c r="BC1067" s="278"/>
      <c r="BD1067" s="278"/>
      <c r="BE1067" s="278"/>
      <c r="BF1067" s="278"/>
      <c r="BG1067" s="278"/>
      <c r="BH1067" s="278"/>
      <c r="BI1067" s="278"/>
      <c r="BJ1067" s="278"/>
      <c r="BK1067" s="278"/>
      <c r="BL1067" s="278"/>
      <c r="BM1067" s="278"/>
      <c r="BN1067" s="278"/>
      <c r="BO1067" s="278"/>
      <c r="BP1067" s="278"/>
      <c r="BQ1067" s="278"/>
      <c r="BR1067" s="278"/>
      <c r="BS1067" s="278"/>
      <c r="BT1067" s="278"/>
      <c r="BU1067" s="278"/>
    </row>
    <row r="1068" spans="1:73" ht="27.75" customHeight="1" x14ac:dyDescent="0.65">
      <c r="A1068" s="12">
        <f t="shared" si="16"/>
        <v>176</v>
      </c>
      <c r="B1068" s="34"/>
      <c r="E1068" s="35"/>
      <c r="F1068" s="36"/>
      <c r="H1068" s="8" t="s">
        <v>169</v>
      </c>
      <c r="I1068" s="456" t="s">
        <v>813</v>
      </c>
      <c r="J1068" s="456"/>
      <c r="K1068" s="456"/>
      <c r="L1068" s="456"/>
      <c r="M1068" s="456"/>
      <c r="N1068" s="456"/>
      <c r="O1068" s="456"/>
      <c r="P1068" s="456"/>
      <c r="Q1068" s="456"/>
      <c r="R1068" s="456"/>
      <c r="S1068" s="456"/>
      <c r="T1068" s="456"/>
      <c r="U1068" s="456"/>
      <c r="V1068" s="456"/>
      <c r="W1068" s="456"/>
      <c r="X1068" s="456"/>
      <c r="Y1068" s="456"/>
      <c r="Z1068" s="456"/>
      <c r="AA1068" s="456"/>
      <c r="AB1068" s="456"/>
      <c r="AC1068" s="456"/>
      <c r="AD1068" s="456"/>
      <c r="AF1068" s="38"/>
      <c r="AG1068" s="411">
        <v>176</v>
      </c>
      <c r="AH1068" s="457" t="s">
        <v>20</v>
      </c>
      <c r="AI1068" s="458"/>
      <c r="AJ1068" s="459"/>
      <c r="AK1068" s="3"/>
      <c r="AL1068" s="460" t="s">
        <v>244</v>
      </c>
      <c r="AM1068" s="461"/>
      <c r="AN1068" s="461"/>
      <c r="AO1068" s="461"/>
      <c r="AP1068" s="461"/>
      <c r="AQ1068" s="462"/>
      <c r="AR1068" s="452">
        <f>VLOOKUP(AH1068,$CD$6:$CE$11,2,FALSE)</f>
        <v>0</v>
      </c>
      <c r="AY1068" s="278"/>
      <c r="AZ1068" s="278"/>
      <c r="BA1068" s="278"/>
      <c r="BB1068" s="278"/>
      <c r="BC1068" s="278"/>
      <c r="BD1068" s="278"/>
      <c r="BE1068" s="278"/>
      <c r="BF1068" s="278"/>
      <c r="BG1068" s="278"/>
      <c r="BH1068" s="278"/>
      <c r="BI1068" s="278"/>
      <c r="BJ1068" s="278"/>
      <c r="BK1068" s="278"/>
      <c r="BL1068" s="278"/>
      <c r="BM1068" s="278"/>
      <c r="BN1068" s="278"/>
      <c r="BO1068" s="278"/>
      <c r="BP1068" s="278"/>
      <c r="BQ1068" s="278"/>
      <c r="BR1068" s="278"/>
      <c r="BS1068" s="278"/>
      <c r="BT1068" s="278"/>
      <c r="BU1068" s="278"/>
    </row>
    <row r="1069" spans="1:73" ht="27.75" customHeight="1" x14ac:dyDescent="0.65">
      <c r="A1069" s="12" t="str">
        <f t="shared" si="16"/>
        <v/>
      </c>
      <c r="B1069" s="34"/>
      <c r="E1069" s="35"/>
      <c r="F1069" s="36"/>
      <c r="I1069" s="456"/>
      <c r="J1069" s="456"/>
      <c r="K1069" s="456"/>
      <c r="L1069" s="456"/>
      <c r="M1069" s="456"/>
      <c r="N1069" s="456"/>
      <c r="O1069" s="456"/>
      <c r="P1069" s="456"/>
      <c r="Q1069" s="456"/>
      <c r="R1069" s="456"/>
      <c r="S1069" s="456"/>
      <c r="T1069" s="456"/>
      <c r="U1069" s="456"/>
      <c r="V1069" s="456"/>
      <c r="W1069" s="456"/>
      <c r="X1069" s="456"/>
      <c r="Y1069" s="456"/>
      <c r="Z1069" s="456"/>
      <c r="AA1069" s="456"/>
      <c r="AB1069" s="456"/>
      <c r="AC1069" s="456"/>
      <c r="AD1069" s="456"/>
      <c r="AF1069" s="38"/>
      <c r="AG1069" s="411"/>
      <c r="AK1069" s="3"/>
      <c r="AL1069" s="460"/>
      <c r="AM1069" s="461"/>
      <c r="AN1069" s="461"/>
      <c r="AO1069" s="461"/>
      <c r="AP1069" s="461"/>
      <c r="AQ1069" s="462"/>
      <c r="AR1069" s="452"/>
      <c r="AY1069" s="278"/>
      <c r="AZ1069" s="278"/>
      <c r="BA1069" s="278"/>
      <c r="BB1069" s="278"/>
      <c r="BC1069" s="278"/>
      <c r="BD1069" s="278"/>
      <c r="BE1069" s="278"/>
      <c r="BF1069" s="278"/>
      <c r="BG1069" s="278"/>
      <c r="BH1069" s="278"/>
      <c r="BI1069" s="278"/>
      <c r="BJ1069" s="278"/>
      <c r="BK1069" s="278"/>
      <c r="BL1069" s="278"/>
      <c r="BM1069" s="278"/>
      <c r="BN1069" s="278"/>
      <c r="BO1069" s="278"/>
      <c r="BP1069" s="278"/>
      <c r="BQ1069" s="278"/>
      <c r="BR1069" s="278"/>
      <c r="BS1069" s="278"/>
      <c r="BT1069" s="278"/>
      <c r="BU1069" s="278"/>
    </row>
    <row r="1070" spans="1:73" ht="27.75" customHeight="1" x14ac:dyDescent="0.65">
      <c r="A1070" s="12" t="str">
        <f t="shared" si="16"/>
        <v/>
      </c>
      <c r="B1070" s="34"/>
      <c r="E1070" s="35"/>
      <c r="F1070" s="36"/>
      <c r="I1070" s="456"/>
      <c r="J1070" s="456"/>
      <c r="K1070" s="456"/>
      <c r="L1070" s="456"/>
      <c r="M1070" s="456"/>
      <c r="N1070" s="456"/>
      <c r="O1070" s="456"/>
      <c r="P1070" s="456"/>
      <c r="Q1070" s="456"/>
      <c r="R1070" s="456"/>
      <c r="S1070" s="456"/>
      <c r="T1070" s="456"/>
      <c r="U1070" s="456"/>
      <c r="V1070" s="456"/>
      <c r="W1070" s="456"/>
      <c r="X1070" s="456"/>
      <c r="Y1070" s="456"/>
      <c r="Z1070" s="456"/>
      <c r="AA1070" s="456"/>
      <c r="AB1070" s="456"/>
      <c r="AC1070" s="456"/>
      <c r="AD1070" s="456"/>
      <c r="AF1070" s="38"/>
      <c r="AG1070" s="411"/>
      <c r="AK1070" s="3"/>
      <c r="AL1070" s="295"/>
      <c r="AM1070" s="296"/>
      <c r="AN1070" s="296"/>
      <c r="AO1070" s="296"/>
      <c r="AP1070" s="296"/>
      <c r="AQ1070" s="297"/>
      <c r="AR1070" s="41"/>
      <c r="AY1070" s="278"/>
      <c r="AZ1070" s="278"/>
      <c r="BA1070" s="278"/>
      <c r="BB1070" s="278"/>
      <c r="BC1070" s="278"/>
      <c r="BD1070" s="278"/>
      <c r="BE1070" s="278"/>
      <c r="BF1070" s="278"/>
      <c r="BG1070" s="278"/>
      <c r="BH1070" s="278"/>
      <c r="BI1070" s="278"/>
      <c r="BJ1070" s="278"/>
      <c r="BK1070" s="278"/>
      <c r="BL1070" s="278"/>
      <c r="BM1070" s="278"/>
      <c r="BN1070" s="278"/>
      <c r="BO1070" s="278"/>
      <c r="BP1070" s="278"/>
      <c r="BQ1070" s="278"/>
      <c r="BR1070" s="278"/>
      <c r="BS1070" s="278"/>
      <c r="BT1070" s="278"/>
      <c r="BU1070" s="278"/>
    </row>
    <row r="1071" spans="1:73" ht="27.75" customHeight="1" x14ac:dyDescent="0.65">
      <c r="A1071" s="12" t="str">
        <f t="shared" si="16"/>
        <v/>
      </c>
      <c r="B1071" s="34"/>
      <c r="E1071" s="35"/>
      <c r="F1071" s="36"/>
      <c r="I1071" s="456"/>
      <c r="J1071" s="456"/>
      <c r="K1071" s="456"/>
      <c r="L1071" s="456"/>
      <c r="M1071" s="456"/>
      <c r="N1071" s="456"/>
      <c r="O1071" s="456"/>
      <c r="P1071" s="456"/>
      <c r="Q1071" s="456"/>
      <c r="R1071" s="456"/>
      <c r="S1071" s="456"/>
      <c r="T1071" s="456"/>
      <c r="U1071" s="456"/>
      <c r="V1071" s="456"/>
      <c r="W1071" s="456"/>
      <c r="X1071" s="456"/>
      <c r="Y1071" s="456"/>
      <c r="Z1071" s="456"/>
      <c r="AA1071" s="456"/>
      <c r="AB1071" s="456"/>
      <c r="AC1071" s="456"/>
      <c r="AD1071" s="456"/>
      <c r="AF1071" s="38"/>
      <c r="AG1071" s="411"/>
      <c r="AK1071" s="3"/>
      <c r="AL1071" s="295"/>
      <c r="AM1071" s="296"/>
      <c r="AN1071" s="296"/>
      <c r="AO1071" s="296"/>
      <c r="AP1071" s="296"/>
      <c r="AQ1071" s="297"/>
      <c r="AR1071" s="41"/>
      <c r="AY1071" s="278"/>
      <c r="AZ1071" s="278"/>
      <c r="BA1071" s="278"/>
      <c r="BB1071" s="278"/>
      <c r="BC1071" s="278"/>
      <c r="BD1071" s="278"/>
      <c r="BE1071" s="278"/>
      <c r="BF1071" s="278"/>
      <c r="BG1071" s="278"/>
      <c r="BH1071" s="278"/>
      <c r="BI1071" s="278"/>
      <c r="BJ1071" s="278"/>
      <c r="BK1071" s="278"/>
      <c r="BL1071" s="278"/>
      <c r="BM1071" s="278"/>
      <c r="BN1071" s="278"/>
      <c r="BO1071" s="278"/>
      <c r="BP1071" s="278"/>
      <c r="BQ1071" s="278"/>
      <c r="BR1071" s="278"/>
      <c r="BS1071" s="278"/>
      <c r="BT1071" s="278"/>
      <c r="BU1071" s="278"/>
    </row>
    <row r="1072" spans="1:73" ht="17.25" customHeight="1" x14ac:dyDescent="0.65">
      <c r="A1072" s="12" t="str">
        <f t="shared" si="16"/>
        <v/>
      </c>
      <c r="B1072" s="34"/>
      <c r="E1072" s="35"/>
      <c r="F1072" s="36"/>
      <c r="I1072" s="77"/>
      <c r="J1072" s="77"/>
      <c r="K1072" s="77"/>
      <c r="L1072" s="77"/>
      <c r="M1072" s="77"/>
      <c r="N1072" s="77"/>
      <c r="O1072" s="77"/>
      <c r="P1072" s="77"/>
      <c r="Q1072" s="77"/>
      <c r="R1072" s="77"/>
      <c r="S1072" s="77"/>
      <c r="T1072" s="77"/>
      <c r="U1072" s="77"/>
      <c r="V1072" s="77"/>
      <c r="W1072" s="77"/>
      <c r="X1072" s="77"/>
      <c r="Y1072" s="77"/>
      <c r="Z1072" s="77"/>
      <c r="AA1072" s="77"/>
      <c r="AB1072" s="77"/>
      <c r="AC1072" s="77"/>
      <c r="AD1072" s="77"/>
      <c r="AF1072" s="38"/>
      <c r="AG1072" s="411"/>
      <c r="AK1072" s="3"/>
      <c r="AL1072" s="295"/>
      <c r="AM1072" s="296"/>
      <c r="AN1072" s="296"/>
      <c r="AO1072" s="296"/>
      <c r="AP1072" s="296"/>
      <c r="AQ1072" s="297"/>
      <c r="AR1072" s="41"/>
      <c r="AY1072" s="278"/>
      <c r="AZ1072" s="278"/>
      <c r="BA1072" s="278"/>
      <c r="BB1072" s="278"/>
      <c r="BC1072" s="278"/>
      <c r="BD1072" s="278"/>
      <c r="BE1072" s="278"/>
      <c r="BF1072" s="278"/>
      <c r="BG1072" s="278"/>
      <c r="BH1072" s="278"/>
      <c r="BI1072" s="278"/>
      <c r="BJ1072" s="278"/>
      <c r="BK1072" s="278"/>
      <c r="BL1072" s="278"/>
      <c r="BM1072" s="278"/>
      <c r="BN1072" s="278"/>
      <c r="BO1072" s="278"/>
      <c r="BP1072" s="278"/>
      <c r="BQ1072" s="278"/>
      <c r="BR1072" s="278"/>
      <c r="BS1072" s="278"/>
      <c r="BT1072" s="278"/>
      <c r="BU1072" s="278"/>
    </row>
    <row r="1073" spans="1:73" ht="27.75" customHeight="1" x14ac:dyDescent="0.65">
      <c r="A1073" s="12">
        <f t="shared" si="16"/>
        <v>177</v>
      </c>
      <c r="B1073" s="34"/>
      <c r="E1073" s="35"/>
      <c r="F1073" s="36"/>
      <c r="H1073" s="8" t="s">
        <v>170</v>
      </c>
      <c r="I1073" s="456" t="s">
        <v>814</v>
      </c>
      <c r="J1073" s="456"/>
      <c r="K1073" s="456"/>
      <c r="L1073" s="456"/>
      <c r="M1073" s="456"/>
      <c r="N1073" s="456"/>
      <c r="O1073" s="456"/>
      <c r="P1073" s="456"/>
      <c r="Q1073" s="456"/>
      <c r="R1073" s="456"/>
      <c r="S1073" s="456"/>
      <c r="T1073" s="456"/>
      <c r="U1073" s="456"/>
      <c r="V1073" s="456"/>
      <c r="W1073" s="456"/>
      <c r="X1073" s="456"/>
      <c r="Y1073" s="456"/>
      <c r="Z1073" s="456"/>
      <c r="AA1073" s="456"/>
      <c r="AB1073" s="456"/>
      <c r="AC1073" s="456"/>
      <c r="AD1073" s="456"/>
      <c r="AF1073" s="38"/>
      <c r="AG1073" s="411">
        <v>177</v>
      </c>
      <c r="AH1073" s="457" t="s">
        <v>20</v>
      </c>
      <c r="AI1073" s="458"/>
      <c r="AJ1073" s="459"/>
      <c r="AK1073" s="3"/>
      <c r="AL1073" s="460" t="s">
        <v>245</v>
      </c>
      <c r="AM1073" s="461"/>
      <c r="AN1073" s="461"/>
      <c r="AO1073" s="461"/>
      <c r="AP1073" s="461"/>
      <c r="AQ1073" s="462"/>
      <c r="AR1073" s="452">
        <f>VLOOKUP(AH1073,$CD$6:$CE$11,2,FALSE)</f>
        <v>0</v>
      </c>
      <c r="AY1073" s="278"/>
      <c r="AZ1073" s="278"/>
      <c r="BA1073" s="278"/>
      <c r="BB1073" s="278"/>
      <c r="BC1073" s="278"/>
      <c r="BD1073" s="278"/>
      <c r="BE1073" s="278"/>
      <c r="BF1073" s="278"/>
      <c r="BG1073" s="278"/>
      <c r="BH1073" s="278"/>
      <c r="BI1073" s="278"/>
      <c r="BJ1073" s="278"/>
      <c r="BK1073" s="278"/>
      <c r="BL1073" s="278"/>
      <c r="BM1073" s="278"/>
      <c r="BN1073" s="278"/>
      <c r="BO1073" s="278"/>
      <c r="BP1073" s="278"/>
      <c r="BQ1073" s="278"/>
      <c r="BR1073" s="278"/>
      <c r="BS1073" s="278"/>
      <c r="BT1073" s="278"/>
      <c r="BU1073" s="278"/>
    </row>
    <row r="1074" spans="1:73" ht="27.75" customHeight="1" x14ac:dyDescent="0.65">
      <c r="A1074" s="12" t="str">
        <f t="shared" si="16"/>
        <v/>
      </c>
      <c r="B1074" s="34"/>
      <c r="E1074" s="35"/>
      <c r="F1074" s="36"/>
      <c r="I1074" s="456"/>
      <c r="J1074" s="456"/>
      <c r="K1074" s="456"/>
      <c r="L1074" s="456"/>
      <c r="M1074" s="456"/>
      <c r="N1074" s="456"/>
      <c r="O1074" s="456"/>
      <c r="P1074" s="456"/>
      <c r="Q1074" s="456"/>
      <c r="R1074" s="456"/>
      <c r="S1074" s="456"/>
      <c r="T1074" s="456"/>
      <c r="U1074" s="456"/>
      <c r="V1074" s="456"/>
      <c r="W1074" s="456"/>
      <c r="X1074" s="456"/>
      <c r="Y1074" s="456"/>
      <c r="Z1074" s="456"/>
      <c r="AA1074" s="456"/>
      <c r="AB1074" s="456"/>
      <c r="AC1074" s="456"/>
      <c r="AD1074" s="456"/>
      <c r="AF1074" s="38"/>
      <c r="AG1074" s="411"/>
      <c r="AK1074" s="3"/>
      <c r="AL1074" s="460"/>
      <c r="AM1074" s="461"/>
      <c r="AN1074" s="461"/>
      <c r="AO1074" s="461"/>
      <c r="AP1074" s="461"/>
      <c r="AQ1074" s="462"/>
      <c r="AR1074" s="452"/>
      <c r="AY1074" s="278"/>
      <c r="AZ1074" s="278"/>
      <c r="BA1074" s="278"/>
      <c r="BB1074" s="278"/>
      <c r="BC1074" s="278"/>
      <c r="BD1074" s="278"/>
      <c r="BE1074" s="278"/>
      <c r="BF1074" s="278"/>
      <c r="BG1074" s="278"/>
      <c r="BH1074" s="278"/>
      <c r="BI1074" s="278"/>
      <c r="BJ1074" s="278"/>
      <c r="BK1074" s="278"/>
      <c r="BL1074" s="278"/>
      <c r="BM1074" s="278"/>
      <c r="BN1074" s="278"/>
      <c r="BO1074" s="278"/>
      <c r="BP1074" s="278"/>
      <c r="BQ1074" s="278"/>
      <c r="BR1074" s="278"/>
      <c r="BS1074" s="278"/>
      <c r="BT1074" s="278"/>
      <c r="BU1074" s="278"/>
    </row>
    <row r="1075" spans="1:73" ht="27.75" customHeight="1" x14ac:dyDescent="0.65">
      <c r="A1075" s="12" t="str">
        <f t="shared" si="16"/>
        <v/>
      </c>
      <c r="B1075" s="34"/>
      <c r="E1075" s="35"/>
      <c r="F1075" s="36"/>
      <c r="I1075" s="456"/>
      <c r="J1075" s="456"/>
      <c r="K1075" s="456"/>
      <c r="L1075" s="456"/>
      <c r="M1075" s="456"/>
      <c r="N1075" s="456"/>
      <c r="O1075" s="456"/>
      <c r="P1075" s="456"/>
      <c r="Q1075" s="456"/>
      <c r="R1075" s="456"/>
      <c r="S1075" s="456"/>
      <c r="T1075" s="456"/>
      <c r="U1075" s="456"/>
      <c r="V1075" s="456"/>
      <c r="W1075" s="456"/>
      <c r="X1075" s="456"/>
      <c r="Y1075" s="456"/>
      <c r="Z1075" s="456"/>
      <c r="AA1075" s="456"/>
      <c r="AB1075" s="456"/>
      <c r="AC1075" s="456"/>
      <c r="AD1075" s="456"/>
      <c r="AF1075" s="38"/>
      <c r="AG1075" s="411"/>
      <c r="AK1075" s="3"/>
      <c r="AL1075" s="295"/>
      <c r="AM1075" s="296"/>
      <c r="AN1075" s="296"/>
      <c r="AO1075" s="296"/>
      <c r="AP1075" s="296"/>
      <c r="AQ1075" s="297"/>
      <c r="AR1075" s="41"/>
      <c r="AY1075" s="278"/>
      <c r="AZ1075" s="278"/>
      <c r="BA1075" s="278"/>
      <c r="BB1075" s="278"/>
      <c r="BC1075" s="278"/>
      <c r="BD1075" s="278"/>
      <c r="BE1075" s="278"/>
      <c r="BF1075" s="278"/>
      <c r="BG1075" s="278"/>
      <c r="BH1075" s="278"/>
      <c r="BI1075" s="278"/>
      <c r="BJ1075" s="278"/>
      <c r="BK1075" s="278"/>
      <c r="BL1075" s="278"/>
      <c r="BM1075" s="278"/>
      <c r="BN1075" s="278"/>
      <c r="BO1075" s="278"/>
      <c r="BP1075" s="278"/>
      <c r="BQ1075" s="278"/>
      <c r="BR1075" s="278"/>
      <c r="BS1075" s="278"/>
      <c r="BT1075" s="278"/>
      <c r="BU1075" s="278"/>
    </row>
    <row r="1076" spans="1:73" ht="17.25" customHeight="1" x14ac:dyDescent="0.65">
      <c r="A1076" s="12" t="str">
        <f t="shared" si="16"/>
        <v/>
      </c>
      <c r="B1076" s="34"/>
      <c r="E1076" s="35"/>
      <c r="F1076" s="36"/>
      <c r="I1076" s="77"/>
      <c r="J1076" s="77"/>
      <c r="K1076" s="77"/>
      <c r="L1076" s="77"/>
      <c r="M1076" s="77"/>
      <c r="N1076" s="77"/>
      <c r="O1076" s="77"/>
      <c r="P1076" s="77"/>
      <c r="Q1076" s="77"/>
      <c r="R1076" s="77"/>
      <c r="S1076" s="77"/>
      <c r="T1076" s="77"/>
      <c r="U1076" s="77"/>
      <c r="V1076" s="77"/>
      <c r="W1076" s="77"/>
      <c r="X1076" s="77"/>
      <c r="Y1076" s="77"/>
      <c r="Z1076" s="77"/>
      <c r="AA1076" s="77"/>
      <c r="AB1076" s="77"/>
      <c r="AC1076" s="77"/>
      <c r="AD1076" s="77"/>
      <c r="AF1076" s="38"/>
      <c r="AG1076" s="411"/>
      <c r="AK1076" s="3"/>
      <c r="AL1076" s="295"/>
      <c r="AM1076" s="296"/>
      <c r="AN1076" s="296"/>
      <c r="AO1076" s="296"/>
      <c r="AP1076" s="296"/>
      <c r="AQ1076" s="297"/>
      <c r="AR1076" s="41"/>
      <c r="AY1076" s="278"/>
      <c r="AZ1076" s="278"/>
      <c r="BA1076" s="278"/>
      <c r="BB1076" s="278"/>
      <c r="BC1076" s="278"/>
      <c r="BD1076" s="278"/>
      <c r="BE1076" s="278"/>
      <c r="BF1076" s="278"/>
      <c r="BG1076" s="278"/>
      <c r="BH1076" s="278"/>
      <c r="BI1076" s="278"/>
      <c r="BJ1076" s="278"/>
      <c r="BK1076" s="278"/>
      <c r="BL1076" s="278"/>
      <c r="BM1076" s="278"/>
      <c r="BN1076" s="278"/>
      <c r="BO1076" s="278"/>
      <c r="BP1076" s="278"/>
      <c r="BQ1076" s="278"/>
      <c r="BR1076" s="278"/>
      <c r="BS1076" s="278"/>
      <c r="BT1076" s="278"/>
      <c r="BU1076" s="278"/>
    </row>
    <row r="1077" spans="1:73" ht="27.75" customHeight="1" x14ac:dyDescent="0.65">
      <c r="A1077" s="12">
        <f t="shared" si="16"/>
        <v>178</v>
      </c>
      <c r="B1077" s="34"/>
      <c r="E1077" s="35"/>
      <c r="F1077" s="36"/>
      <c r="H1077" s="8" t="s">
        <v>171</v>
      </c>
      <c r="I1077" s="456" t="s">
        <v>815</v>
      </c>
      <c r="J1077" s="456"/>
      <c r="K1077" s="456"/>
      <c r="L1077" s="456"/>
      <c r="M1077" s="456"/>
      <c r="N1077" s="456"/>
      <c r="O1077" s="456"/>
      <c r="P1077" s="456"/>
      <c r="Q1077" s="456"/>
      <c r="R1077" s="456"/>
      <c r="S1077" s="456"/>
      <c r="T1077" s="456"/>
      <c r="U1077" s="456"/>
      <c r="V1077" s="456"/>
      <c r="W1077" s="456"/>
      <c r="X1077" s="456"/>
      <c r="Y1077" s="456"/>
      <c r="Z1077" s="456"/>
      <c r="AA1077" s="456"/>
      <c r="AB1077" s="456"/>
      <c r="AC1077" s="456"/>
      <c r="AD1077" s="456"/>
      <c r="AF1077" s="38"/>
      <c r="AG1077" s="411">
        <v>178</v>
      </c>
      <c r="AH1077" s="457" t="s">
        <v>20</v>
      </c>
      <c r="AI1077" s="458"/>
      <c r="AJ1077" s="459"/>
      <c r="AK1077" s="3"/>
      <c r="AL1077" s="460" t="s">
        <v>246</v>
      </c>
      <c r="AM1077" s="461"/>
      <c r="AN1077" s="461"/>
      <c r="AO1077" s="461"/>
      <c r="AP1077" s="461"/>
      <c r="AQ1077" s="462"/>
      <c r="AR1077" s="452">
        <f>VLOOKUP(AH1077,$CD$6:$CE$11,2,FALSE)</f>
        <v>0</v>
      </c>
      <c r="AY1077" s="278"/>
      <c r="AZ1077" s="278"/>
      <c r="BA1077" s="278"/>
      <c r="BB1077" s="278"/>
      <c r="BC1077" s="278"/>
      <c r="BD1077" s="278"/>
      <c r="BE1077" s="278"/>
      <c r="BF1077" s="278"/>
      <c r="BG1077" s="278"/>
      <c r="BH1077" s="278"/>
      <c r="BI1077" s="278"/>
      <c r="BJ1077" s="278"/>
      <c r="BK1077" s="278"/>
      <c r="BL1077" s="278"/>
      <c r="BM1077" s="278"/>
      <c r="BN1077" s="278"/>
      <c r="BO1077" s="278"/>
      <c r="BP1077" s="278"/>
      <c r="BQ1077" s="278"/>
      <c r="BR1077" s="278"/>
      <c r="BS1077" s="278"/>
      <c r="BT1077" s="278"/>
      <c r="BU1077" s="278"/>
    </row>
    <row r="1078" spans="1:73" ht="27.75" customHeight="1" x14ac:dyDescent="0.65">
      <c r="A1078" s="12" t="str">
        <f t="shared" si="16"/>
        <v/>
      </c>
      <c r="B1078" s="34"/>
      <c r="E1078" s="35"/>
      <c r="F1078" s="36"/>
      <c r="I1078" s="456"/>
      <c r="J1078" s="456"/>
      <c r="K1078" s="456"/>
      <c r="L1078" s="456"/>
      <c r="M1078" s="456"/>
      <c r="N1078" s="456"/>
      <c r="O1078" s="456"/>
      <c r="P1078" s="456"/>
      <c r="Q1078" s="456"/>
      <c r="R1078" s="456"/>
      <c r="S1078" s="456"/>
      <c r="T1078" s="456"/>
      <c r="U1078" s="456"/>
      <c r="V1078" s="456"/>
      <c r="W1078" s="456"/>
      <c r="X1078" s="456"/>
      <c r="Y1078" s="456"/>
      <c r="Z1078" s="456"/>
      <c r="AA1078" s="456"/>
      <c r="AB1078" s="456"/>
      <c r="AC1078" s="456"/>
      <c r="AD1078" s="456"/>
      <c r="AF1078" s="38"/>
      <c r="AG1078" s="411"/>
      <c r="AK1078" s="3"/>
      <c r="AL1078" s="460"/>
      <c r="AM1078" s="461"/>
      <c r="AN1078" s="461"/>
      <c r="AO1078" s="461"/>
      <c r="AP1078" s="461"/>
      <c r="AQ1078" s="462"/>
      <c r="AR1078" s="452"/>
      <c r="AY1078" s="278"/>
      <c r="AZ1078" s="278"/>
      <c r="BA1078" s="278"/>
      <c r="BB1078" s="278"/>
      <c r="BC1078" s="278"/>
      <c r="BD1078" s="278"/>
      <c r="BE1078" s="278"/>
      <c r="BF1078" s="278"/>
      <c r="BG1078" s="278"/>
      <c r="BH1078" s="278"/>
      <c r="BI1078" s="278"/>
      <c r="BJ1078" s="278"/>
      <c r="BK1078" s="278"/>
      <c r="BL1078" s="278"/>
      <c r="BM1078" s="278"/>
      <c r="BN1078" s="278"/>
      <c r="BO1078" s="278"/>
      <c r="BP1078" s="278"/>
      <c r="BQ1078" s="278"/>
      <c r="BR1078" s="278"/>
      <c r="BS1078" s="278"/>
      <c r="BT1078" s="278"/>
      <c r="BU1078" s="278"/>
    </row>
    <row r="1079" spans="1:73" ht="17.25" customHeight="1" x14ac:dyDescent="0.65">
      <c r="A1079" s="12" t="str">
        <f t="shared" si="16"/>
        <v/>
      </c>
      <c r="B1079" s="34"/>
      <c r="E1079" s="35"/>
      <c r="F1079" s="36"/>
      <c r="I1079" s="77"/>
      <c r="J1079" s="77"/>
      <c r="K1079" s="77"/>
      <c r="L1079" s="77"/>
      <c r="M1079" s="77"/>
      <c r="N1079" s="77"/>
      <c r="O1079" s="77"/>
      <c r="P1079" s="77"/>
      <c r="Q1079" s="77"/>
      <c r="R1079" s="77"/>
      <c r="S1079" s="77"/>
      <c r="T1079" s="77"/>
      <c r="U1079" s="77"/>
      <c r="V1079" s="77"/>
      <c r="W1079" s="77"/>
      <c r="X1079" s="77"/>
      <c r="Y1079" s="77"/>
      <c r="Z1079" s="77"/>
      <c r="AA1079" s="77"/>
      <c r="AB1079" s="77"/>
      <c r="AC1079" s="77"/>
      <c r="AD1079" s="77"/>
      <c r="AF1079" s="38"/>
      <c r="AG1079" s="411"/>
      <c r="AK1079" s="3"/>
      <c r="AL1079" s="295"/>
      <c r="AM1079" s="296"/>
      <c r="AN1079" s="296"/>
      <c r="AO1079" s="296"/>
      <c r="AP1079" s="296"/>
      <c r="AQ1079" s="297"/>
      <c r="AR1079" s="41"/>
      <c r="AY1079" s="278"/>
      <c r="AZ1079" s="278"/>
      <c r="BA1079" s="278"/>
      <c r="BB1079" s="278"/>
      <c r="BC1079" s="278"/>
      <c r="BD1079" s="278"/>
      <c r="BE1079" s="278"/>
      <c r="BF1079" s="278"/>
      <c r="BG1079" s="278"/>
      <c r="BH1079" s="278"/>
      <c r="BI1079" s="278"/>
      <c r="BJ1079" s="278"/>
      <c r="BK1079" s="278"/>
      <c r="BL1079" s="278"/>
      <c r="BM1079" s="278"/>
      <c r="BN1079" s="278"/>
      <c r="BO1079" s="278"/>
      <c r="BP1079" s="278"/>
      <c r="BQ1079" s="278"/>
      <c r="BR1079" s="278"/>
      <c r="BS1079" s="278"/>
      <c r="BT1079" s="278"/>
      <c r="BU1079" s="278"/>
    </row>
    <row r="1080" spans="1:73" ht="27.75" customHeight="1" x14ac:dyDescent="0.65">
      <c r="A1080" s="12">
        <f t="shared" si="16"/>
        <v>179</v>
      </c>
      <c r="B1080" s="34"/>
      <c r="E1080" s="35"/>
      <c r="F1080" s="36"/>
      <c r="H1080" s="8" t="s">
        <v>182</v>
      </c>
      <c r="I1080" s="456" t="s">
        <v>816</v>
      </c>
      <c r="J1080" s="456"/>
      <c r="K1080" s="456"/>
      <c r="L1080" s="456"/>
      <c r="M1080" s="456"/>
      <c r="N1080" s="456"/>
      <c r="O1080" s="456"/>
      <c r="P1080" s="456"/>
      <c r="Q1080" s="456"/>
      <c r="R1080" s="456"/>
      <c r="S1080" s="456"/>
      <c r="T1080" s="456"/>
      <c r="U1080" s="456"/>
      <c r="V1080" s="456"/>
      <c r="W1080" s="456"/>
      <c r="X1080" s="456"/>
      <c r="Y1080" s="456"/>
      <c r="Z1080" s="456"/>
      <c r="AA1080" s="456"/>
      <c r="AB1080" s="456"/>
      <c r="AC1080" s="456"/>
      <c r="AD1080" s="456"/>
      <c r="AF1080" s="38"/>
      <c r="AG1080" s="411">
        <v>179</v>
      </c>
      <c r="AH1080" s="457" t="s">
        <v>20</v>
      </c>
      <c r="AI1080" s="458"/>
      <c r="AJ1080" s="459"/>
      <c r="AK1080" s="3"/>
      <c r="AL1080" s="460" t="s">
        <v>247</v>
      </c>
      <c r="AM1080" s="461"/>
      <c r="AN1080" s="461"/>
      <c r="AO1080" s="461"/>
      <c r="AP1080" s="461"/>
      <c r="AQ1080" s="462"/>
      <c r="AR1080" s="452">
        <f>VLOOKUP(AH1080,$CD$6:$CE$11,2,FALSE)</f>
        <v>0</v>
      </c>
      <c r="AY1080" s="278"/>
      <c r="AZ1080" s="278"/>
      <c r="BA1080" s="278"/>
      <c r="BB1080" s="278"/>
      <c r="BC1080" s="278"/>
      <c r="BD1080" s="278"/>
      <c r="BE1080" s="278"/>
      <c r="BF1080" s="278"/>
      <c r="BG1080" s="278"/>
      <c r="BH1080" s="278"/>
      <c r="BI1080" s="278"/>
      <c r="BJ1080" s="278"/>
      <c r="BK1080" s="278"/>
      <c r="BL1080" s="278"/>
      <c r="BM1080" s="278"/>
      <c r="BN1080" s="278"/>
      <c r="BO1080" s="278"/>
      <c r="BP1080" s="278"/>
      <c r="BQ1080" s="278"/>
      <c r="BR1080" s="278"/>
      <c r="BS1080" s="278"/>
      <c r="BT1080" s="278"/>
      <c r="BU1080" s="278"/>
    </row>
    <row r="1081" spans="1:73" ht="27.75" customHeight="1" x14ac:dyDescent="0.65">
      <c r="A1081" s="12" t="str">
        <f t="shared" si="16"/>
        <v/>
      </c>
      <c r="B1081" s="34"/>
      <c r="E1081" s="35"/>
      <c r="F1081" s="36"/>
      <c r="I1081" s="456"/>
      <c r="J1081" s="456"/>
      <c r="K1081" s="456"/>
      <c r="L1081" s="456"/>
      <c r="M1081" s="456"/>
      <c r="N1081" s="456"/>
      <c r="O1081" s="456"/>
      <c r="P1081" s="456"/>
      <c r="Q1081" s="456"/>
      <c r="R1081" s="456"/>
      <c r="S1081" s="456"/>
      <c r="T1081" s="456"/>
      <c r="U1081" s="456"/>
      <c r="V1081" s="456"/>
      <c r="W1081" s="456"/>
      <c r="X1081" s="456"/>
      <c r="Y1081" s="456"/>
      <c r="Z1081" s="456"/>
      <c r="AA1081" s="456"/>
      <c r="AB1081" s="456"/>
      <c r="AC1081" s="456"/>
      <c r="AD1081" s="456"/>
      <c r="AF1081" s="38"/>
      <c r="AG1081" s="411"/>
      <c r="AK1081" s="3"/>
      <c r="AL1081" s="460"/>
      <c r="AM1081" s="461"/>
      <c r="AN1081" s="461"/>
      <c r="AO1081" s="461"/>
      <c r="AP1081" s="461"/>
      <c r="AQ1081" s="462"/>
      <c r="AR1081" s="452"/>
      <c r="AY1081" s="278"/>
      <c r="AZ1081" s="278"/>
      <c r="BA1081" s="278"/>
      <c r="BB1081" s="278"/>
      <c r="BC1081" s="278"/>
      <c r="BD1081" s="278"/>
      <c r="BE1081" s="278"/>
      <c r="BF1081" s="278"/>
      <c r="BG1081" s="278"/>
      <c r="BH1081" s="278"/>
      <c r="BI1081" s="278"/>
      <c r="BJ1081" s="278"/>
      <c r="BK1081" s="278"/>
      <c r="BL1081" s="278"/>
      <c r="BM1081" s="278"/>
      <c r="BN1081" s="278"/>
      <c r="BO1081" s="278"/>
      <c r="BP1081" s="278"/>
      <c r="BQ1081" s="278"/>
      <c r="BR1081" s="278"/>
      <c r="BS1081" s="278"/>
      <c r="BT1081" s="278"/>
      <c r="BU1081" s="278"/>
    </row>
    <row r="1082" spans="1:73" ht="27.75" customHeight="1" x14ac:dyDescent="0.65">
      <c r="A1082" s="12" t="str">
        <f t="shared" si="16"/>
        <v/>
      </c>
      <c r="B1082" s="34"/>
      <c r="E1082" s="35"/>
      <c r="F1082" s="36"/>
      <c r="I1082" s="456"/>
      <c r="J1082" s="456"/>
      <c r="K1082" s="456"/>
      <c r="L1082" s="456"/>
      <c r="M1082" s="456"/>
      <c r="N1082" s="456"/>
      <c r="O1082" s="456"/>
      <c r="P1082" s="456"/>
      <c r="Q1082" s="456"/>
      <c r="R1082" s="456"/>
      <c r="S1082" s="456"/>
      <c r="T1082" s="456"/>
      <c r="U1082" s="456"/>
      <c r="V1082" s="456"/>
      <c r="W1082" s="456"/>
      <c r="X1082" s="456"/>
      <c r="Y1082" s="456"/>
      <c r="Z1082" s="456"/>
      <c r="AA1082" s="456"/>
      <c r="AB1082" s="456"/>
      <c r="AC1082" s="456"/>
      <c r="AD1082" s="456"/>
      <c r="AF1082" s="38"/>
      <c r="AG1082" s="411"/>
      <c r="AK1082" s="3"/>
      <c r="AL1082" s="295"/>
      <c r="AM1082" s="296"/>
      <c r="AN1082" s="296"/>
      <c r="AO1082" s="296"/>
      <c r="AP1082" s="296"/>
      <c r="AQ1082" s="297"/>
      <c r="AR1082" s="41"/>
      <c r="AY1082" s="278"/>
      <c r="AZ1082" s="278"/>
      <c r="BA1082" s="278"/>
      <c r="BB1082" s="278"/>
      <c r="BC1082" s="278"/>
      <c r="BD1082" s="278"/>
      <c r="BE1082" s="278"/>
      <c r="BF1082" s="278"/>
      <c r="BG1082" s="278"/>
      <c r="BH1082" s="278"/>
      <c r="BI1082" s="278"/>
      <c r="BJ1082" s="278"/>
      <c r="BK1082" s="278"/>
      <c r="BL1082" s="278"/>
      <c r="BM1082" s="278"/>
      <c r="BN1082" s="278"/>
      <c r="BO1082" s="278"/>
      <c r="BP1082" s="278"/>
      <c r="BQ1082" s="278"/>
      <c r="BR1082" s="278"/>
      <c r="BS1082" s="278"/>
      <c r="BT1082" s="278"/>
      <c r="BU1082" s="278"/>
    </row>
    <row r="1083" spans="1:73" ht="17.25" customHeight="1" thickBot="1" x14ac:dyDescent="0.7">
      <c r="A1083" s="12" t="str">
        <f t="shared" si="16"/>
        <v/>
      </c>
      <c r="B1083" s="34"/>
      <c r="E1083" s="35"/>
      <c r="F1083" s="36"/>
      <c r="I1083" s="77"/>
      <c r="J1083" s="77"/>
      <c r="K1083" s="77"/>
      <c r="L1083" s="77"/>
      <c r="M1083" s="77"/>
      <c r="N1083" s="77"/>
      <c r="O1083" s="77"/>
      <c r="P1083" s="77"/>
      <c r="Q1083" s="77"/>
      <c r="R1083" s="77"/>
      <c r="S1083" s="77"/>
      <c r="T1083" s="77"/>
      <c r="U1083" s="77"/>
      <c r="V1083" s="77"/>
      <c r="W1083" s="77"/>
      <c r="X1083" s="77"/>
      <c r="Y1083" s="77"/>
      <c r="Z1083" s="77"/>
      <c r="AA1083" s="77"/>
      <c r="AB1083" s="77"/>
      <c r="AC1083" s="77"/>
      <c r="AD1083" s="77"/>
      <c r="AF1083" s="38"/>
      <c r="AG1083" s="411"/>
      <c r="AK1083" s="3"/>
      <c r="AL1083" s="295"/>
      <c r="AM1083" s="296"/>
      <c r="AN1083" s="296"/>
      <c r="AO1083" s="296"/>
      <c r="AP1083" s="296"/>
      <c r="AQ1083" s="297"/>
      <c r="AR1083" s="41"/>
      <c r="AY1083" s="278"/>
      <c r="AZ1083" s="278"/>
      <c r="BA1083" s="278"/>
      <c r="BB1083" s="278"/>
      <c r="BC1083" s="278"/>
      <c r="BD1083" s="278"/>
      <c r="BE1083" s="278"/>
      <c r="BF1083" s="278"/>
      <c r="BG1083" s="278"/>
      <c r="BH1083" s="278"/>
      <c r="BI1083" s="278"/>
      <c r="BJ1083" s="278"/>
      <c r="BK1083" s="278"/>
      <c r="BL1083" s="278"/>
      <c r="BM1083" s="278"/>
      <c r="BN1083" s="278"/>
      <c r="BO1083" s="278"/>
      <c r="BP1083" s="278"/>
      <c r="BQ1083" s="278"/>
      <c r="BR1083" s="278"/>
      <c r="BS1083" s="278"/>
      <c r="BT1083" s="278"/>
      <c r="BU1083" s="278"/>
    </row>
    <row r="1084" spans="1:73" ht="27.75" customHeight="1" x14ac:dyDescent="0.65">
      <c r="A1084" s="12" t="str">
        <f t="shared" si="16"/>
        <v/>
      </c>
      <c r="B1084" s="34"/>
      <c r="E1084" s="35"/>
      <c r="F1084" s="36"/>
      <c r="H1084" s="850" t="s">
        <v>230</v>
      </c>
      <c r="I1084" s="851"/>
      <c r="J1084" s="566" t="s">
        <v>248</v>
      </c>
      <c r="K1084" s="566"/>
      <c r="L1084" s="566"/>
      <c r="M1084" s="566"/>
      <c r="N1084" s="566"/>
      <c r="O1084" s="566"/>
      <c r="P1084" s="566"/>
      <c r="Q1084" s="566"/>
      <c r="R1084" s="566"/>
      <c r="S1084" s="566"/>
      <c r="T1084" s="566"/>
      <c r="U1084" s="566"/>
      <c r="V1084" s="566"/>
      <c r="W1084" s="566"/>
      <c r="X1084" s="566"/>
      <c r="Y1084" s="566"/>
      <c r="Z1084" s="566"/>
      <c r="AA1084" s="566"/>
      <c r="AB1084" s="566"/>
      <c r="AC1084" s="566"/>
      <c r="AD1084" s="567"/>
      <c r="AF1084" s="38"/>
      <c r="AG1084" s="411"/>
      <c r="AK1084" s="3"/>
      <c r="AL1084" s="295"/>
      <c r="AM1084" s="296"/>
      <c r="AN1084" s="296"/>
      <c r="AO1084" s="296"/>
      <c r="AP1084" s="296"/>
      <c r="AQ1084" s="297"/>
      <c r="AR1084" s="41"/>
    </row>
    <row r="1085" spans="1:73" ht="27.75" customHeight="1" x14ac:dyDescent="0.65">
      <c r="A1085" s="12" t="str">
        <f t="shared" si="16"/>
        <v/>
      </c>
      <c r="B1085" s="34"/>
      <c r="E1085" s="35"/>
      <c r="F1085" s="36"/>
      <c r="H1085" s="36"/>
      <c r="J1085" s="456"/>
      <c r="K1085" s="456"/>
      <c r="L1085" s="456"/>
      <c r="M1085" s="456"/>
      <c r="N1085" s="456"/>
      <c r="O1085" s="456"/>
      <c r="P1085" s="456"/>
      <c r="Q1085" s="456"/>
      <c r="R1085" s="456"/>
      <c r="S1085" s="456"/>
      <c r="T1085" s="456"/>
      <c r="U1085" s="456"/>
      <c r="V1085" s="456"/>
      <c r="W1085" s="456"/>
      <c r="X1085" s="456"/>
      <c r="Y1085" s="456"/>
      <c r="Z1085" s="456"/>
      <c r="AA1085" s="456"/>
      <c r="AB1085" s="456"/>
      <c r="AC1085" s="456"/>
      <c r="AD1085" s="538"/>
      <c r="AF1085" s="38"/>
      <c r="AG1085" s="411"/>
      <c r="AK1085" s="3"/>
      <c r="AL1085" s="295"/>
      <c r="AM1085" s="296"/>
      <c r="AN1085" s="296"/>
      <c r="AO1085" s="296"/>
      <c r="AP1085" s="296"/>
      <c r="AQ1085" s="297"/>
      <c r="AR1085" s="41"/>
    </row>
    <row r="1086" spans="1:73" ht="27.75" customHeight="1" x14ac:dyDescent="0.65">
      <c r="A1086" s="12" t="str">
        <f t="shared" si="16"/>
        <v/>
      </c>
      <c r="B1086" s="34"/>
      <c r="E1086" s="35"/>
      <c r="F1086" s="36"/>
      <c r="H1086" s="848" t="s">
        <v>231</v>
      </c>
      <c r="I1086" s="849"/>
      <c r="J1086" s="456" t="s">
        <v>249</v>
      </c>
      <c r="K1086" s="456"/>
      <c r="L1086" s="456"/>
      <c r="M1086" s="456"/>
      <c r="N1086" s="456"/>
      <c r="O1086" s="456"/>
      <c r="P1086" s="456"/>
      <c r="Q1086" s="456"/>
      <c r="R1086" s="456"/>
      <c r="S1086" s="456"/>
      <c r="T1086" s="456"/>
      <c r="U1086" s="456"/>
      <c r="V1086" s="456"/>
      <c r="W1086" s="456"/>
      <c r="X1086" s="456"/>
      <c r="Y1086" s="456"/>
      <c r="Z1086" s="456"/>
      <c r="AA1086" s="456"/>
      <c r="AB1086" s="456"/>
      <c r="AC1086" s="456"/>
      <c r="AD1086" s="538"/>
      <c r="AF1086" s="38"/>
      <c r="AG1086" s="411"/>
      <c r="AK1086" s="3"/>
      <c r="AL1086" s="295"/>
      <c r="AM1086" s="296"/>
      <c r="AN1086" s="296"/>
      <c r="AO1086" s="296"/>
      <c r="AP1086" s="296"/>
      <c r="AQ1086" s="297"/>
      <c r="AR1086" s="41"/>
    </row>
    <row r="1087" spans="1:73" ht="27.75" customHeight="1" x14ac:dyDescent="0.65">
      <c r="A1087" s="12" t="str">
        <f t="shared" si="16"/>
        <v/>
      </c>
      <c r="B1087" s="34"/>
      <c r="E1087" s="35"/>
      <c r="F1087" s="36"/>
      <c r="H1087" s="848" t="s">
        <v>232</v>
      </c>
      <c r="I1087" s="849"/>
      <c r="J1087" s="456" t="s">
        <v>817</v>
      </c>
      <c r="K1087" s="456"/>
      <c r="L1087" s="456"/>
      <c r="M1087" s="456"/>
      <c r="N1087" s="456"/>
      <c r="O1087" s="456"/>
      <c r="P1087" s="456"/>
      <c r="Q1087" s="456"/>
      <c r="R1087" s="456"/>
      <c r="S1087" s="456"/>
      <c r="T1087" s="456"/>
      <c r="U1087" s="456"/>
      <c r="V1087" s="456"/>
      <c r="W1087" s="456"/>
      <c r="X1087" s="456"/>
      <c r="Y1087" s="456"/>
      <c r="Z1087" s="456"/>
      <c r="AA1087" s="456"/>
      <c r="AB1087" s="456"/>
      <c r="AC1087" s="456"/>
      <c r="AD1087" s="538"/>
      <c r="AF1087" s="38"/>
      <c r="AG1087" s="411"/>
      <c r="AK1087" s="3"/>
      <c r="AL1087" s="295"/>
      <c r="AM1087" s="296"/>
      <c r="AN1087" s="296"/>
      <c r="AO1087" s="296"/>
      <c r="AP1087" s="296"/>
      <c r="AQ1087" s="297"/>
      <c r="AR1087" s="41"/>
    </row>
    <row r="1088" spans="1:73" ht="27.75" customHeight="1" thickBot="1" x14ac:dyDescent="0.7">
      <c r="A1088" s="12" t="str">
        <f t="shared" si="16"/>
        <v/>
      </c>
      <c r="B1088" s="34"/>
      <c r="E1088" s="35"/>
      <c r="F1088" s="36"/>
      <c r="H1088" s="51"/>
      <c r="I1088" s="81"/>
      <c r="J1088" s="569"/>
      <c r="K1088" s="569"/>
      <c r="L1088" s="569"/>
      <c r="M1088" s="569"/>
      <c r="N1088" s="569"/>
      <c r="O1088" s="569"/>
      <c r="P1088" s="569"/>
      <c r="Q1088" s="569"/>
      <c r="R1088" s="569"/>
      <c r="S1088" s="569"/>
      <c r="T1088" s="569"/>
      <c r="U1088" s="569"/>
      <c r="V1088" s="569"/>
      <c r="W1088" s="569"/>
      <c r="X1088" s="569"/>
      <c r="Y1088" s="569"/>
      <c r="Z1088" s="569"/>
      <c r="AA1088" s="569"/>
      <c r="AB1088" s="569"/>
      <c r="AC1088" s="569"/>
      <c r="AD1088" s="570"/>
      <c r="AF1088" s="38"/>
      <c r="AG1088" s="411"/>
      <c r="AK1088" s="3"/>
      <c r="AL1088" s="295"/>
      <c r="AM1088" s="296"/>
      <c r="AN1088" s="296"/>
      <c r="AO1088" s="296"/>
      <c r="AP1088" s="296"/>
      <c r="AQ1088" s="297"/>
      <c r="AR1088" s="41"/>
    </row>
    <row r="1089" spans="1:44" ht="17.25" customHeight="1" x14ac:dyDescent="0.65">
      <c r="A1089" s="12" t="str">
        <f t="shared" si="16"/>
        <v/>
      </c>
      <c r="B1089" s="34"/>
      <c r="E1089" s="35"/>
      <c r="F1089" s="36"/>
      <c r="I1089" s="77"/>
      <c r="J1089" s="77"/>
      <c r="K1089" s="77"/>
      <c r="L1089" s="77"/>
      <c r="M1089" s="77"/>
      <c r="N1089" s="77"/>
      <c r="O1089" s="77"/>
      <c r="P1089" s="77"/>
      <c r="Q1089" s="77"/>
      <c r="R1089" s="77"/>
      <c r="S1089" s="77"/>
      <c r="T1089" s="77"/>
      <c r="U1089" s="77"/>
      <c r="V1089" s="77"/>
      <c r="W1089" s="77"/>
      <c r="X1089" s="77"/>
      <c r="Y1089" s="77"/>
      <c r="Z1089" s="77"/>
      <c r="AA1089" s="77"/>
      <c r="AB1089" s="77"/>
      <c r="AC1089" s="77"/>
      <c r="AD1089" s="77"/>
      <c r="AF1089" s="38"/>
      <c r="AG1089" s="411"/>
      <c r="AK1089" s="3"/>
      <c r="AL1089" s="295"/>
      <c r="AM1089" s="296"/>
      <c r="AN1089" s="296"/>
      <c r="AO1089" s="296"/>
      <c r="AP1089" s="296"/>
      <c r="AQ1089" s="297"/>
      <c r="AR1089" s="41"/>
    </row>
    <row r="1090" spans="1:44" ht="17.25" customHeight="1" x14ac:dyDescent="0.65">
      <c r="A1090" s="12" t="str">
        <f t="shared" si="16"/>
        <v/>
      </c>
      <c r="B1090" s="34"/>
      <c r="E1090" s="35"/>
      <c r="F1090" s="36"/>
      <c r="I1090" s="77"/>
      <c r="J1090" s="77"/>
      <c r="K1090" s="77"/>
      <c r="L1090" s="77"/>
      <c r="M1090" s="77"/>
      <c r="N1090" s="77"/>
      <c r="O1090" s="77"/>
      <c r="P1090" s="77"/>
      <c r="Q1090" s="77"/>
      <c r="R1090" s="77"/>
      <c r="S1090" s="77"/>
      <c r="T1090" s="77"/>
      <c r="U1090" s="77"/>
      <c r="V1090" s="77"/>
      <c r="W1090" s="77"/>
      <c r="X1090" s="77"/>
      <c r="Y1090" s="77"/>
      <c r="Z1090" s="77"/>
      <c r="AA1090" s="77"/>
      <c r="AB1090" s="77"/>
      <c r="AC1090" s="77"/>
      <c r="AD1090" s="77"/>
      <c r="AF1090" s="38"/>
      <c r="AG1090" s="411"/>
      <c r="AK1090" s="3"/>
      <c r="AL1090" s="295"/>
      <c r="AM1090" s="296"/>
      <c r="AN1090" s="296"/>
      <c r="AO1090" s="296"/>
      <c r="AP1090" s="296"/>
      <c r="AQ1090" s="297"/>
      <c r="AR1090" s="41"/>
    </row>
    <row r="1091" spans="1:44" ht="27.75" customHeight="1" x14ac:dyDescent="0.65">
      <c r="A1091" s="12">
        <f t="shared" si="16"/>
        <v>180</v>
      </c>
      <c r="B1091" s="34"/>
      <c r="E1091" s="35"/>
      <c r="F1091" s="36"/>
      <c r="H1091" s="8" t="s">
        <v>183</v>
      </c>
      <c r="I1091" s="464" t="s">
        <v>818</v>
      </c>
      <c r="J1091" s="464"/>
      <c r="K1091" s="464"/>
      <c r="L1091" s="464"/>
      <c r="M1091" s="464"/>
      <c r="N1091" s="464"/>
      <c r="O1091" s="464"/>
      <c r="P1091" s="464"/>
      <c r="Q1091" s="464"/>
      <c r="R1091" s="464"/>
      <c r="S1091" s="464"/>
      <c r="T1091" s="464"/>
      <c r="U1091" s="464"/>
      <c r="V1091" s="464"/>
      <c r="W1091" s="464"/>
      <c r="X1091" s="464"/>
      <c r="Y1091" s="464"/>
      <c r="Z1091" s="464"/>
      <c r="AA1091" s="464"/>
      <c r="AB1091" s="464"/>
      <c r="AC1091" s="464"/>
      <c r="AD1091" s="464"/>
      <c r="AF1091" s="38"/>
      <c r="AG1091" s="411">
        <v>180</v>
      </c>
      <c r="AH1091" s="457" t="s">
        <v>20</v>
      </c>
      <c r="AI1091" s="458"/>
      <c r="AJ1091" s="459"/>
      <c r="AK1091" s="3"/>
      <c r="AL1091" s="460" t="s">
        <v>250</v>
      </c>
      <c r="AM1091" s="461"/>
      <c r="AN1091" s="461"/>
      <c r="AO1091" s="461"/>
      <c r="AP1091" s="461"/>
      <c r="AQ1091" s="462"/>
      <c r="AR1091" s="452">
        <f>VLOOKUP(AH1091,$CD$6:$CE$11,2,FALSE)</f>
        <v>0</v>
      </c>
    </row>
    <row r="1092" spans="1:44" ht="27.75" customHeight="1" x14ac:dyDescent="0.65">
      <c r="A1092" s="12" t="str">
        <f t="shared" si="16"/>
        <v/>
      </c>
      <c r="B1092" s="34"/>
      <c r="E1092" s="35"/>
      <c r="F1092" s="36"/>
      <c r="I1092" s="464"/>
      <c r="J1092" s="464"/>
      <c r="K1092" s="464"/>
      <c r="L1092" s="464"/>
      <c r="M1092" s="464"/>
      <c r="N1092" s="464"/>
      <c r="O1092" s="464"/>
      <c r="P1092" s="464"/>
      <c r="Q1092" s="464"/>
      <c r="R1092" s="464"/>
      <c r="S1092" s="464"/>
      <c r="T1092" s="464"/>
      <c r="U1092" s="464"/>
      <c r="V1092" s="464"/>
      <c r="W1092" s="464"/>
      <c r="X1092" s="464"/>
      <c r="Y1092" s="464"/>
      <c r="Z1092" s="464"/>
      <c r="AA1092" s="464"/>
      <c r="AB1092" s="464"/>
      <c r="AC1092" s="464"/>
      <c r="AD1092" s="464"/>
      <c r="AF1092" s="38"/>
      <c r="AG1092" s="411"/>
      <c r="AK1092" s="3"/>
      <c r="AL1092" s="460"/>
      <c r="AM1092" s="461"/>
      <c r="AN1092" s="461"/>
      <c r="AO1092" s="461"/>
      <c r="AP1092" s="461"/>
      <c r="AQ1092" s="462"/>
      <c r="AR1092" s="452"/>
    </row>
    <row r="1093" spans="1:44" ht="15" customHeight="1" thickBot="1" x14ac:dyDescent="0.7">
      <c r="A1093" s="12" t="str">
        <f t="shared" si="16"/>
        <v/>
      </c>
      <c r="B1093" s="25"/>
      <c r="C1093" s="1"/>
      <c r="D1093" s="1"/>
      <c r="E1093" s="26"/>
      <c r="F1093" s="51"/>
      <c r="G1093" s="29"/>
      <c r="H1093" s="29"/>
      <c r="I1093" s="196"/>
      <c r="J1093" s="196"/>
      <c r="K1093" s="196"/>
      <c r="L1093" s="196"/>
      <c r="M1093" s="196"/>
      <c r="N1093" s="196"/>
      <c r="O1093" s="196"/>
      <c r="P1093" s="196"/>
      <c r="Q1093" s="196"/>
      <c r="R1093" s="196"/>
      <c r="S1093" s="196"/>
      <c r="T1093" s="196"/>
      <c r="U1093" s="196"/>
      <c r="V1093" s="196"/>
      <c r="W1093" s="196"/>
      <c r="X1093" s="196"/>
      <c r="Y1093" s="196"/>
      <c r="Z1093" s="196"/>
      <c r="AA1093" s="196"/>
      <c r="AB1093" s="196"/>
      <c r="AC1093" s="196"/>
      <c r="AD1093" s="196"/>
      <c r="AE1093" s="29"/>
      <c r="AF1093" s="27"/>
      <c r="AG1093" s="412"/>
      <c r="AH1093" s="28"/>
      <c r="AI1093" s="28"/>
      <c r="AJ1093" s="28"/>
      <c r="AK1093" s="6"/>
      <c r="AL1093" s="303"/>
      <c r="AM1093" s="304"/>
      <c r="AN1093" s="304"/>
      <c r="AO1093" s="304"/>
      <c r="AP1093" s="304"/>
      <c r="AQ1093" s="305"/>
      <c r="AR1093" s="80"/>
    </row>
    <row r="1094" spans="1:44" ht="17.25" customHeight="1" x14ac:dyDescent="0.65">
      <c r="A1094" s="12" t="str">
        <f t="shared" si="16"/>
        <v/>
      </c>
      <c r="B1094" s="34"/>
      <c r="E1094" s="35"/>
      <c r="F1094" s="36"/>
      <c r="AF1094" s="38"/>
      <c r="AG1094" s="411"/>
      <c r="AK1094" s="3"/>
      <c r="AL1094" s="295"/>
      <c r="AM1094" s="296"/>
      <c r="AN1094" s="296"/>
      <c r="AO1094" s="296"/>
      <c r="AP1094" s="296"/>
      <c r="AQ1094" s="297"/>
      <c r="AR1094" s="41"/>
    </row>
    <row r="1095" spans="1:44" ht="27.75" customHeight="1" x14ac:dyDescent="0.65">
      <c r="A1095" s="12">
        <f t="shared" si="16"/>
        <v>181</v>
      </c>
      <c r="B1095" s="453" t="s">
        <v>819</v>
      </c>
      <c r="C1095" s="454"/>
      <c r="D1095" s="454"/>
      <c r="E1095" s="455"/>
      <c r="F1095" s="492" t="s">
        <v>38</v>
      </c>
      <c r="G1095" s="493"/>
      <c r="H1095" s="521" t="s">
        <v>820</v>
      </c>
      <c r="I1095" s="521"/>
      <c r="J1095" s="521"/>
      <c r="K1095" s="521"/>
      <c r="L1095" s="521"/>
      <c r="M1095" s="521"/>
      <c r="N1095" s="521"/>
      <c r="O1095" s="521"/>
      <c r="P1095" s="521"/>
      <c r="Q1095" s="521"/>
      <c r="R1095" s="521"/>
      <c r="S1095" s="521"/>
      <c r="T1095" s="521"/>
      <c r="U1095" s="521"/>
      <c r="V1095" s="521"/>
      <c r="W1095" s="521"/>
      <c r="X1095" s="521"/>
      <c r="Y1095" s="521"/>
      <c r="Z1095" s="521"/>
      <c r="AA1095" s="521"/>
      <c r="AB1095" s="521"/>
      <c r="AC1095" s="521"/>
      <c r="AD1095" s="521"/>
      <c r="AF1095" s="38"/>
      <c r="AG1095" s="411">
        <v>181</v>
      </c>
      <c r="AH1095" s="457" t="s">
        <v>20</v>
      </c>
      <c r="AI1095" s="458"/>
      <c r="AJ1095" s="459"/>
      <c r="AK1095" s="3"/>
      <c r="AL1095" s="460" t="s">
        <v>821</v>
      </c>
      <c r="AM1095" s="461"/>
      <c r="AN1095" s="461"/>
      <c r="AO1095" s="461"/>
      <c r="AP1095" s="461"/>
      <c r="AQ1095" s="462"/>
      <c r="AR1095" s="452">
        <f>VLOOKUP(AH1095,$CD$6:$CE$11,2,FALSE)</f>
        <v>0</v>
      </c>
    </row>
    <row r="1096" spans="1:44" ht="17.25" customHeight="1" thickBot="1" x14ac:dyDescent="0.7">
      <c r="A1096" s="12" t="str">
        <f t="shared" si="16"/>
        <v/>
      </c>
      <c r="B1096" s="453"/>
      <c r="C1096" s="454"/>
      <c r="D1096" s="454"/>
      <c r="E1096" s="455"/>
      <c r="F1096" s="108"/>
      <c r="G1096" s="109"/>
      <c r="H1096" s="73"/>
      <c r="I1096" s="73"/>
      <c r="J1096" s="73"/>
      <c r="K1096" s="73"/>
      <c r="L1096" s="73"/>
      <c r="M1096" s="73"/>
      <c r="N1096" s="73"/>
      <c r="O1096" s="73"/>
      <c r="P1096" s="73"/>
      <c r="Q1096" s="73"/>
      <c r="R1096" s="73"/>
      <c r="S1096" s="73"/>
      <c r="T1096" s="73"/>
      <c r="U1096" s="73"/>
      <c r="V1096" s="73"/>
      <c r="W1096" s="73"/>
      <c r="X1096" s="73"/>
      <c r="Y1096" s="73"/>
      <c r="Z1096" s="73"/>
      <c r="AA1096" s="73"/>
      <c r="AB1096" s="73"/>
      <c r="AC1096" s="73"/>
      <c r="AD1096" s="73"/>
      <c r="AF1096" s="38"/>
      <c r="AG1096" s="411"/>
      <c r="AK1096" s="3"/>
      <c r="AL1096" s="460"/>
      <c r="AM1096" s="461"/>
      <c r="AN1096" s="461"/>
      <c r="AO1096" s="461"/>
      <c r="AP1096" s="461"/>
      <c r="AQ1096" s="462"/>
      <c r="AR1096" s="452"/>
    </row>
    <row r="1097" spans="1:44" ht="27.75" customHeight="1" thickBot="1" x14ac:dyDescent="0.7">
      <c r="A1097" s="12" t="str">
        <f t="shared" si="16"/>
        <v/>
      </c>
      <c r="B1097" s="453"/>
      <c r="C1097" s="454"/>
      <c r="D1097" s="454"/>
      <c r="E1097" s="455"/>
      <c r="F1097" s="36"/>
      <c r="H1097" s="713" t="s">
        <v>822</v>
      </c>
      <c r="I1097" s="714"/>
      <c r="J1097" s="714"/>
      <c r="K1097" s="714"/>
      <c r="L1097" s="714"/>
      <c r="M1097" s="714"/>
      <c r="N1097" s="714"/>
      <c r="O1097" s="714"/>
      <c r="P1097" s="713"/>
      <c r="Q1097" s="714"/>
      <c r="R1097" s="714"/>
      <c r="S1097" s="714"/>
      <c r="T1097" s="714"/>
      <c r="U1097" s="714"/>
      <c r="V1097" s="714"/>
      <c r="W1097" s="714"/>
      <c r="X1097" s="714"/>
      <c r="Y1097" s="714"/>
      <c r="Z1097" s="714"/>
      <c r="AA1097" s="714"/>
      <c r="AB1097" s="714"/>
      <c r="AC1097" s="714"/>
      <c r="AD1097" s="835"/>
      <c r="AF1097" s="38"/>
      <c r="AG1097" s="411"/>
      <c r="AK1097" s="3"/>
      <c r="AL1097" s="345"/>
      <c r="AM1097" s="346"/>
      <c r="AN1097" s="346"/>
      <c r="AO1097" s="346"/>
      <c r="AP1097" s="346"/>
      <c r="AQ1097" s="347"/>
      <c r="AR1097" s="41"/>
    </row>
    <row r="1098" spans="1:44" ht="27.75" customHeight="1" thickBot="1" x14ac:dyDescent="0.7">
      <c r="A1098" s="12" t="str">
        <f t="shared" si="16"/>
        <v/>
      </c>
      <c r="B1098" s="34"/>
      <c r="E1098" s="35"/>
      <c r="F1098" s="36"/>
      <c r="H1098" s="713" t="s">
        <v>252</v>
      </c>
      <c r="I1098" s="714"/>
      <c r="J1098" s="714"/>
      <c r="K1098" s="714"/>
      <c r="L1098" s="714"/>
      <c r="M1098" s="714"/>
      <c r="N1098" s="714"/>
      <c r="O1098" s="835"/>
      <c r="P1098" s="995" t="s">
        <v>68</v>
      </c>
      <c r="Q1098" s="836"/>
      <c r="R1098" s="996"/>
      <c r="S1098" s="674" t="s">
        <v>254</v>
      </c>
      <c r="T1098" s="596"/>
      <c r="U1098" s="596"/>
      <c r="V1098" s="596"/>
      <c r="W1098" s="997"/>
      <c r="X1098" s="997"/>
      <c r="Y1098" s="997"/>
      <c r="Z1098" s="997"/>
      <c r="AA1098" s="997"/>
      <c r="AB1098" s="596" t="s">
        <v>253</v>
      </c>
      <c r="AC1098" s="596"/>
      <c r="AD1098" s="597"/>
      <c r="AF1098" s="38"/>
      <c r="AG1098" s="411"/>
      <c r="AK1098" s="3"/>
      <c r="AL1098" s="345"/>
      <c r="AM1098" s="346"/>
      <c r="AN1098" s="346"/>
      <c r="AO1098" s="346"/>
      <c r="AP1098" s="346"/>
      <c r="AQ1098" s="347"/>
      <c r="AR1098" s="41"/>
    </row>
    <row r="1099" spans="1:44" ht="27.75" customHeight="1" thickBot="1" x14ac:dyDescent="0.7">
      <c r="A1099" s="12" t="str">
        <f t="shared" si="16"/>
        <v/>
      </c>
      <c r="B1099" s="34"/>
      <c r="E1099" s="35"/>
      <c r="F1099" s="261"/>
      <c r="G1099" s="255"/>
      <c r="H1099" s="700" t="s">
        <v>256</v>
      </c>
      <c r="I1099" s="700"/>
      <c r="J1099" s="700"/>
      <c r="K1099" s="700"/>
      <c r="L1099" s="700"/>
      <c r="M1099" s="700"/>
      <c r="N1099" s="700"/>
      <c r="O1099" s="700"/>
      <c r="P1099" s="700"/>
      <c r="Q1099" s="700"/>
      <c r="R1099" s="700"/>
      <c r="S1099" s="700"/>
      <c r="T1099" s="700"/>
      <c r="U1099" s="700"/>
      <c r="V1099" s="700"/>
      <c r="W1099" s="700"/>
      <c r="X1099" s="700"/>
      <c r="Y1099" s="700"/>
      <c r="Z1099" s="700"/>
      <c r="AA1099" s="700"/>
      <c r="AB1099" s="700"/>
      <c r="AC1099" s="700"/>
      <c r="AD1099" s="700"/>
      <c r="AE1099" s="255"/>
      <c r="AF1099" s="256"/>
      <c r="AG1099" s="411"/>
      <c r="AH1099" s="246"/>
      <c r="AI1099" s="246"/>
      <c r="AJ1099" s="246"/>
      <c r="AK1099" s="262"/>
      <c r="AL1099" s="295"/>
      <c r="AM1099" s="296"/>
      <c r="AN1099" s="296"/>
      <c r="AO1099" s="296"/>
      <c r="AP1099" s="296"/>
      <c r="AQ1099" s="297"/>
      <c r="AR1099" s="41"/>
    </row>
    <row r="1100" spans="1:44" ht="27.75" customHeight="1" thickBot="1" x14ac:dyDescent="0.7">
      <c r="B1100" s="34"/>
      <c r="E1100" s="35"/>
      <c r="F1100" s="261"/>
      <c r="G1100" s="348"/>
      <c r="H1100" s="941" t="s">
        <v>822</v>
      </c>
      <c r="I1100" s="942"/>
      <c r="J1100" s="942"/>
      <c r="K1100" s="942"/>
      <c r="L1100" s="942"/>
      <c r="M1100" s="942"/>
      <c r="N1100" s="942"/>
      <c r="O1100" s="942"/>
      <c r="P1100" s="941"/>
      <c r="Q1100" s="942"/>
      <c r="R1100" s="942"/>
      <c r="S1100" s="942"/>
      <c r="T1100" s="942"/>
      <c r="U1100" s="942"/>
      <c r="V1100" s="942"/>
      <c r="W1100" s="942"/>
      <c r="X1100" s="942"/>
      <c r="Y1100" s="942"/>
      <c r="Z1100" s="942"/>
      <c r="AA1100" s="942"/>
      <c r="AB1100" s="942"/>
      <c r="AC1100" s="942"/>
      <c r="AD1100" s="944"/>
      <c r="AE1100" s="255"/>
      <c r="AF1100" s="256"/>
      <c r="AG1100" s="411"/>
      <c r="AH1100" s="246"/>
      <c r="AI1100" s="246"/>
      <c r="AJ1100" s="246"/>
      <c r="AK1100" s="262"/>
      <c r="AL1100" s="295"/>
      <c r="AM1100" s="296"/>
      <c r="AN1100" s="296"/>
      <c r="AO1100" s="296"/>
      <c r="AP1100" s="296"/>
      <c r="AQ1100" s="297"/>
      <c r="AR1100" s="41"/>
    </row>
    <row r="1101" spans="1:44" ht="27.75" customHeight="1" thickBot="1" x14ac:dyDescent="0.7">
      <c r="B1101" s="34"/>
      <c r="E1101" s="35"/>
      <c r="F1101" s="261"/>
      <c r="G1101" s="348"/>
      <c r="H1101" s="941" t="s">
        <v>252</v>
      </c>
      <c r="I1101" s="942"/>
      <c r="J1101" s="942"/>
      <c r="K1101" s="942"/>
      <c r="L1101" s="942"/>
      <c r="M1101" s="942"/>
      <c r="N1101" s="942"/>
      <c r="O1101" s="944"/>
      <c r="P1101" s="945" t="s">
        <v>68</v>
      </c>
      <c r="Q1101" s="946"/>
      <c r="R1101" s="947"/>
      <c r="S1101" s="846" t="s">
        <v>254</v>
      </c>
      <c r="T1101" s="559"/>
      <c r="U1101" s="559"/>
      <c r="V1101" s="559"/>
      <c r="W1101" s="943"/>
      <c r="X1101" s="943"/>
      <c r="Y1101" s="943"/>
      <c r="Z1101" s="943"/>
      <c r="AA1101" s="943"/>
      <c r="AB1101" s="559" t="s">
        <v>253</v>
      </c>
      <c r="AC1101" s="559"/>
      <c r="AD1101" s="560"/>
      <c r="AE1101" s="255"/>
      <c r="AF1101" s="256"/>
      <c r="AG1101" s="411"/>
      <c r="AH1101" s="246"/>
      <c r="AI1101" s="246"/>
      <c r="AJ1101" s="246"/>
      <c r="AK1101" s="262"/>
      <c r="AL1101" s="295"/>
      <c r="AM1101" s="296"/>
      <c r="AN1101" s="296"/>
      <c r="AO1101" s="296"/>
      <c r="AP1101" s="296"/>
      <c r="AQ1101" s="297"/>
      <c r="AR1101" s="41"/>
    </row>
    <row r="1102" spans="1:44" ht="27.75" customHeight="1" x14ac:dyDescent="0.65">
      <c r="B1102" s="34"/>
      <c r="E1102" s="35"/>
      <c r="F1102" s="261"/>
      <c r="G1102" s="348"/>
      <c r="H1102" s="700" t="s">
        <v>256</v>
      </c>
      <c r="I1102" s="700"/>
      <c r="J1102" s="700"/>
      <c r="K1102" s="700"/>
      <c r="L1102" s="700"/>
      <c r="M1102" s="700"/>
      <c r="N1102" s="700"/>
      <c r="O1102" s="700"/>
      <c r="P1102" s="700"/>
      <c r="Q1102" s="700"/>
      <c r="R1102" s="700"/>
      <c r="S1102" s="700"/>
      <c r="T1102" s="700"/>
      <c r="U1102" s="700"/>
      <c r="V1102" s="700"/>
      <c r="W1102" s="700"/>
      <c r="X1102" s="700"/>
      <c r="Y1102" s="700"/>
      <c r="Z1102" s="700"/>
      <c r="AA1102" s="700"/>
      <c r="AB1102" s="700"/>
      <c r="AC1102" s="700"/>
      <c r="AD1102" s="700"/>
      <c r="AE1102" s="255"/>
      <c r="AF1102" s="256"/>
      <c r="AG1102" s="411"/>
      <c r="AH1102" s="246"/>
      <c r="AI1102" s="246"/>
      <c r="AJ1102" s="246"/>
      <c r="AK1102" s="262"/>
      <c r="AL1102" s="295"/>
      <c r="AM1102" s="296"/>
      <c r="AN1102" s="296"/>
      <c r="AO1102" s="296"/>
      <c r="AP1102" s="296"/>
      <c r="AQ1102" s="297"/>
      <c r="AR1102" s="41"/>
    </row>
    <row r="1103" spans="1:44" ht="21" customHeight="1" x14ac:dyDescent="0.65">
      <c r="A1103" s="353"/>
      <c r="B1103" s="34"/>
      <c r="E1103" s="35"/>
      <c r="F1103" s="261"/>
      <c r="G1103" s="255"/>
      <c r="H1103" s="333"/>
      <c r="I1103" s="333"/>
      <c r="J1103" s="333"/>
      <c r="K1103" s="333"/>
      <c r="L1103" s="333"/>
      <c r="M1103" s="333"/>
      <c r="N1103" s="333"/>
      <c r="O1103" s="333"/>
      <c r="P1103" s="333"/>
      <c r="Q1103" s="333"/>
      <c r="R1103" s="333"/>
      <c r="S1103" s="333"/>
      <c r="T1103" s="333"/>
      <c r="U1103" s="333"/>
      <c r="V1103" s="333"/>
      <c r="W1103" s="333"/>
      <c r="X1103" s="333"/>
      <c r="Y1103" s="333"/>
      <c r="Z1103" s="333"/>
      <c r="AA1103" s="333"/>
      <c r="AB1103" s="333"/>
      <c r="AC1103" s="333"/>
      <c r="AD1103" s="333"/>
      <c r="AE1103" s="255"/>
      <c r="AF1103" s="256"/>
      <c r="AG1103" s="411"/>
      <c r="AH1103" s="246"/>
      <c r="AI1103" s="246"/>
      <c r="AJ1103" s="246"/>
      <c r="AK1103" s="262"/>
      <c r="AL1103" s="295"/>
      <c r="AM1103" s="296"/>
      <c r="AN1103" s="296"/>
      <c r="AO1103" s="296"/>
      <c r="AP1103" s="296"/>
      <c r="AQ1103" s="297"/>
      <c r="AR1103" s="41"/>
    </row>
    <row r="1104" spans="1:44" ht="27.75" customHeight="1" x14ac:dyDescent="0.65">
      <c r="A1104" s="353"/>
      <c r="B1104" s="34"/>
      <c r="E1104" s="35"/>
      <c r="F1104" s="502" t="s">
        <v>85</v>
      </c>
      <c r="G1104" s="503"/>
      <c r="H1104" s="810" t="s">
        <v>1037</v>
      </c>
      <c r="I1104" s="688"/>
      <c r="J1104" s="688"/>
      <c r="K1104" s="688"/>
      <c r="L1104" s="688"/>
      <c r="M1104" s="688"/>
      <c r="N1104" s="688"/>
      <c r="O1104" s="688"/>
      <c r="P1104" s="688"/>
      <c r="Q1104" s="688"/>
      <c r="R1104" s="688"/>
      <c r="S1104" s="688"/>
      <c r="T1104" s="688"/>
      <c r="U1104" s="688"/>
      <c r="V1104" s="688"/>
      <c r="W1104" s="688"/>
      <c r="X1104" s="688"/>
      <c r="Y1104" s="688"/>
      <c r="Z1104" s="688"/>
      <c r="AA1104" s="688"/>
      <c r="AB1104" s="688"/>
      <c r="AC1104" s="688"/>
      <c r="AD1104" s="688"/>
      <c r="AE1104" s="255"/>
      <c r="AF1104" s="256"/>
      <c r="AG1104" s="411"/>
      <c r="AH1104" s="246"/>
      <c r="AI1104" s="246"/>
      <c r="AJ1104" s="246"/>
      <c r="AK1104" s="262"/>
      <c r="AL1104" s="460" t="s">
        <v>914</v>
      </c>
      <c r="AM1104" s="461"/>
      <c r="AN1104" s="461"/>
      <c r="AO1104" s="461"/>
      <c r="AP1104" s="461"/>
      <c r="AQ1104" s="462"/>
      <c r="AR1104" s="41"/>
    </row>
    <row r="1105" spans="1:44" ht="27.75" customHeight="1" x14ac:dyDescent="0.65">
      <c r="A1105" s="353"/>
      <c r="B1105" s="34"/>
      <c r="E1105" s="35"/>
      <c r="F1105" s="261"/>
      <c r="G1105" s="255"/>
      <c r="H1105" s="688"/>
      <c r="I1105" s="688"/>
      <c r="J1105" s="688"/>
      <c r="K1105" s="688"/>
      <c r="L1105" s="688"/>
      <c r="M1105" s="688"/>
      <c r="N1105" s="688"/>
      <c r="O1105" s="688"/>
      <c r="P1105" s="688"/>
      <c r="Q1105" s="688"/>
      <c r="R1105" s="688"/>
      <c r="S1105" s="688"/>
      <c r="T1105" s="688"/>
      <c r="U1105" s="688"/>
      <c r="V1105" s="688"/>
      <c r="W1105" s="688"/>
      <c r="X1105" s="688"/>
      <c r="Y1105" s="688"/>
      <c r="Z1105" s="688"/>
      <c r="AA1105" s="688"/>
      <c r="AB1105" s="688"/>
      <c r="AC1105" s="688"/>
      <c r="AD1105" s="688"/>
      <c r="AE1105" s="255"/>
      <c r="AF1105" s="256"/>
      <c r="AG1105" s="411"/>
      <c r="AH1105" s="246"/>
      <c r="AI1105" s="246"/>
      <c r="AJ1105" s="246"/>
      <c r="AK1105" s="262"/>
      <c r="AL1105" s="460"/>
      <c r="AM1105" s="461"/>
      <c r="AN1105" s="461"/>
      <c r="AO1105" s="461"/>
      <c r="AP1105" s="461"/>
      <c r="AQ1105" s="462"/>
      <c r="AR1105" s="41"/>
    </row>
    <row r="1106" spans="1:44" ht="21.9" customHeight="1" x14ac:dyDescent="0.65">
      <c r="A1106" s="353"/>
      <c r="B1106" s="34"/>
      <c r="E1106" s="35"/>
      <c r="F1106" s="261"/>
      <c r="G1106" s="255"/>
      <c r="H1106" s="315"/>
      <c r="I1106" s="315"/>
      <c r="J1106" s="315"/>
      <c r="K1106" s="315"/>
      <c r="L1106" s="315"/>
      <c r="M1106" s="315"/>
      <c r="N1106" s="315"/>
      <c r="O1106" s="315"/>
      <c r="P1106" s="315"/>
      <c r="Q1106" s="315"/>
      <c r="R1106" s="315"/>
      <c r="S1106" s="315"/>
      <c r="T1106" s="315"/>
      <c r="U1106" s="315"/>
      <c r="V1106" s="315"/>
      <c r="W1106" s="315"/>
      <c r="X1106" s="315"/>
      <c r="Y1106" s="315"/>
      <c r="Z1106" s="315"/>
      <c r="AA1106" s="315"/>
      <c r="AB1106" s="315"/>
      <c r="AC1106" s="315"/>
      <c r="AD1106" s="315"/>
      <c r="AE1106" s="255"/>
      <c r="AF1106" s="256"/>
      <c r="AG1106" s="411"/>
      <c r="AH1106" s="246"/>
      <c r="AI1106" s="246"/>
      <c r="AJ1106" s="246"/>
      <c r="AK1106" s="262"/>
      <c r="AL1106" s="295"/>
      <c r="AM1106" s="296"/>
      <c r="AN1106" s="296"/>
      <c r="AO1106" s="296"/>
      <c r="AP1106" s="296"/>
      <c r="AQ1106" s="297"/>
      <c r="AR1106" s="41"/>
    </row>
    <row r="1107" spans="1:44" ht="27.75" customHeight="1" x14ac:dyDescent="0.65">
      <c r="A1107" s="353">
        <f>IF(AG1107=0,"",AG1107)</f>
        <v>1811</v>
      </c>
      <c r="B1107" s="34"/>
      <c r="E1107" s="35"/>
      <c r="F1107" s="261"/>
      <c r="G1107" s="255"/>
      <c r="H1107" s="333" t="s">
        <v>1007</v>
      </c>
      <c r="I1107" s="810" t="s">
        <v>1006</v>
      </c>
      <c r="J1107" s="688"/>
      <c r="K1107" s="688"/>
      <c r="L1107" s="688"/>
      <c r="M1107" s="688"/>
      <c r="N1107" s="688"/>
      <c r="O1107" s="688"/>
      <c r="P1107" s="688"/>
      <c r="Q1107" s="688"/>
      <c r="R1107" s="688"/>
      <c r="S1107" s="688"/>
      <c r="T1107" s="688"/>
      <c r="U1107" s="688"/>
      <c r="V1107" s="688"/>
      <c r="W1107" s="688"/>
      <c r="X1107" s="688"/>
      <c r="Y1107" s="688"/>
      <c r="Z1107" s="688"/>
      <c r="AA1107" s="688"/>
      <c r="AB1107" s="688"/>
      <c r="AC1107" s="688"/>
      <c r="AD1107" s="688"/>
      <c r="AE1107" s="255"/>
      <c r="AF1107" s="256"/>
      <c r="AG1107" s="413">
        <v>1811</v>
      </c>
      <c r="AH1107" s="509" t="s">
        <v>20</v>
      </c>
      <c r="AI1107" s="510"/>
      <c r="AJ1107" s="511"/>
      <c r="AK1107" s="262"/>
      <c r="AL1107" s="295"/>
      <c r="AM1107" s="296"/>
      <c r="AN1107" s="296"/>
      <c r="AO1107" s="296"/>
      <c r="AP1107" s="296"/>
      <c r="AQ1107" s="297"/>
      <c r="AR1107" s="452">
        <f>VLOOKUP(AH1107,$CD$6:$CE$11,2,FALSE)</f>
        <v>0</v>
      </c>
    </row>
    <row r="1108" spans="1:44" ht="27.75" customHeight="1" x14ac:dyDescent="0.65">
      <c r="A1108" s="353"/>
      <c r="B1108" s="34"/>
      <c r="E1108" s="35"/>
      <c r="F1108" s="261"/>
      <c r="G1108" s="255"/>
      <c r="H1108" s="333"/>
      <c r="I1108" s="688"/>
      <c r="J1108" s="688"/>
      <c r="K1108" s="688"/>
      <c r="L1108" s="688"/>
      <c r="M1108" s="688"/>
      <c r="N1108" s="688"/>
      <c r="O1108" s="688"/>
      <c r="P1108" s="688"/>
      <c r="Q1108" s="688"/>
      <c r="R1108" s="688"/>
      <c r="S1108" s="688"/>
      <c r="T1108" s="688"/>
      <c r="U1108" s="688"/>
      <c r="V1108" s="688"/>
      <c r="W1108" s="688"/>
      <c r="X1108" s="688"/>
      <c r="Y1108" s="688"/>
      <c r="Z1108" s="688"/>
      <c r="AA1108" s="688"/>
      <c r="AB1108" s="688"/>
      <c r="AC1108" s="688"/>
      <c r="AD1108" s="688"/>
      <c r="AE1108" s="255"/>
      <c r="AF1108" s="256"/>
      <c r="AG1108" s="411"/>
      <c r="AH1108" s="246"/>
      <c r="AI1108" s="246"/>
      <c r="AJ1108" s="246"/>
      <c r="AK1108" s="262"/>
      <c r="AL1108" s="295"/>
      <c r="AM1108" s="296"/>
      <c r="AN1108" s="296"/>
      <c r="AO1108" s="296"/>
      <c r="AP1108" s="296"/>
      <c r="AQ1108" s="297"/>
      <c r="AR1108" s="452"/>
    </row>
    <row r="1109" spans="1:44" ht="27.75" customHeight="1" x14ac:dyDescent="0.65">
      <c r="A1109" s="353">
        <f>IF(AG1109=0,"",AG1109)</f>
        <v>1812</v>
      </c>
      <c r="B1109" s="34"/>
      <c r="E1109" s="35"/>
      <c r="F1109" s="261"/>
      <c r="G1109" s="255"/>
      <c r="H1109" s="333" t="s">
        <v>1008</v>
      </c>
      <c r="I1109" s="688"/>
      <c r="J1109" s="688"/>
      <c r="K1109" s="688"/>
      <c r="L1109" s="688"/>
      <c r="M1109" s="688"/>
      <c r="N1109" s="688"/>
      <c r="O1109" s="688"/>
      <c r="P1109" s="688"/>
      <c r="Q1109" s="688"/>
      <c r="R1109" s="688"/>
      <c r="S1109" s="688"/>
      <c r="T1109" s="688"/>
      <c r="U1109" s="688"/>
      <c r="V1109" s="688"/>
      <c r="W1109" s="688"/>
      <c r="X1109" s="688"/>
      <c r="Y1109" s="688"/>
      <c r="Z1109" s="688"/>
      <c r="AA1109" s="688"/>
      <c r="AB1109" s="688"/>
      <c r="AC1109" s="688"/>
      <c r="AD1109" s="688"/>
      <c r="AE1109" s="255"/>
      <c r="AF1109" s="256"/>
      <c r="AG1109" s="413">
        <v>1812</v>
      </c>
      <c r="AH1109" s="509" t="s">
        <v>20</v>
      </c>
      <c r="AI1109" s="510"/>
      <c r="AJ1109" s="511"/>
      <c r="AK1109" s="262"/>
      <c r="AL1109" s="295"/>
      <c r="AM1109" s="296"/>
      <c r="AN1109" s="296"/>
      <c r="AO1109" s="296"/>
      <c r="AP1109" s="296"/>
      <c r="AQ1109" s="297"/>
      <c r="AR1109" s="452">
        <f>VLOOKUP(AH1109,$CD$6:$CE$11,2,FALSE)</f>
        <v>0</v>
      </c>
    </row>
    <row r="1110" spans="1:44" ht="27.75" customHeight="1" x14ac:dyDescent="0.65">
      <c r="A1110" s="353"/>
      <c r="B1110" s="34"/>
      <c r="E1110" s="35"/>
      <c r="F1110" s="261"/>
      <c r="G1110" s="255"/>
      <c r="H1110" s="333"/>
      <c r="I1110" s="688"/>
      <c r="J1110" s="688"/>
      <c r="K1110" s="688"/>
      <c r="L1110" s="688"/>
      <c r="M1110" s="688"/>
      <c r="N1110" s="688"/>
      <c r="O1110" s="688"/>
      <c r="P1110" s="688"/>
      <c r="Q1110" s="688"/>
      <c r="R1110" s="688"/>
      <c r="S1110" s="688"/>
      <c r="T1110" s="688"/>
      <c r="U1110" s="688"/>
      <c r="V1110" s="688"/>
      <c r="W1110" s="688"/>
      <c r="X1110" s="688"/>
      <c r="Y1110" s="688"/>
      <c r="Z1110" s="688"/>
      <c r="AA1110" s="688"/>
      <c r="AB1110" s="688"/>
      <c r="AC1110" s="688"/>
      <c r="AD1110" s="688"/>
      <c r="AE1110" s="255"/>
      <c r="AF1110" s="256"/>
      <c r="AG1110" s="411"/>
      <c r="AH1110" s="246"/>
      <c r="AI1110" s="246"/>
      <c r="AJ1110" s="246"/>
      <c r="AK1110" s="262"/>
      <c r="AL1110" s="295"/>
      <c r="AM1110" s="296"/>
      <c r="AN1110" s="296"/>
      <c r="AO1110" s="296"/>
      <c r="AP1110" s="296"/>
      <c r="AQ1110" s="297"/>
      <c r="AR1110" s="452"/>
    </row>
    <row r="1111" spans="1:44" ht="18.55" customHeight="1" x14ac:dyDescent="0.65">
      <c r="A1111" s="353"/>
      <c r="B1111" s="34"/>
      <c r="E1111" s="35"/>
      <c r="F1111" s="261"/>
      <c r="G1111" s="255"/>
      <c r="H1111" s="333"/>
      <c r="I1111" s="333"/>
      <c r="J1111" s="333"/>
      <c r="K1111" s="333"/>
      <c r="L1111" s="333"/>
      <c r="M1111" s="333"/>
      <c r="N1111" s="333"/>
      <c r="O1111" s="333"/>
      <c r="P1111" s="333"/>
      <c r="Q1111" s="333"/>
      <c r="R1111" s="333"/>
      <c r="S1111" s="333"/>
      <c r="T1111" s="333"/>
      <c r="U1111" s="333"/>
      <c r="V1111" s="333"/>
      <c r="W1111" s="333"/>
      <c r="X1111" s="333"/>
      <c r="Y1111" s="333"/>
      <c r="Z1111" s="333"/>
      <c r="AA1111" s="333"/>
      <c r="AB1111" s="333"/>
      <c r="AC1111" s="333"/>
      <c r="AD1111" s="333"/>
      <c r="AE1111" s="255"/>
      <c r="AF1111" s="256"/>
      <c r="AG1111" s="411"/>
      <c r="AH1111" s="246"/>
      <c r="AI1111" s="246"/>
      <c r="AJ1111" s="246"/>
      <c r="AK1111" s="262"/>
      <c r="AL1111" s="295"/>
      <c r="AM1111" s="296"/>
      <c r="AN1111" s="296"/>
      <c r="AO1111" s="296"/>
      <c r="AP1111" s="296"/>
      <c r="AQ1111" s="297"/>
      <c r="AR1111" s="41"/>
    </row>
    <row r="1112" spans="1:44" ht="27.75" customHeight="1" x14ac:dyDescent="0.65">
      <c r="A1112" s="353"/>
      <c r="B1112" s="34"/>
      <c r="E1112" s="35"/>
      <c r="F1112" s="261"/>
      <c r="G1112" s="255"/>
      <c r="H1112" s="810" t="s">
        <v>1014</v>
      </c>
      <c r="I1112" s="810"/>
      <c r="J1112" s="810"/>
      <c r="K1112" s="810"/>
      <c r="L1112" s="810"/>
      <c r="M1112" s="810"/>
      <c r="N1112" s="810"/>
      <c r="O1112" s="810"/>
      <c r="P1112" s="810"/>
      <c r="Q1112" s="810"/>
      <c r="R1112" s="810"/>
      <c r="S1112" s="810"/>
      <c r="T1112" s="810"/>
      <c r="U1112" s="810"/>
      <c r="V1112" s="810"/>
      <c r="W1112" s="810"/>
      <c r="X1112" s="810"/>
      <c r="Y1112" s="810"/>
      <c r="Z1112" s="810"/>
      <c r="AA1112" s="810"/>
      <c r="AB1112" s="810"/>
      <c r="AC1112" s="810"/>
      <c r="AD1112" s="810"/>
      <c r="AE1112" s="255"/>
      <c r="AF1112" s="256"/>
      <c r="AG1112" s="411"/>
      <c r="AH1112" s="246"/>
      <c r="AI1112" s="246"/>
      <c r="AJ1112" s="246"/>
      <c r="AK1112" s="262"/>
      <c r="AL1112" s="806" t="s">
        <v>1013</v>
      </c>
      <c r="AM1112" s="807"/>
      <c r="AN1112" s="807"/>
      <c r="AO1112" s="807"/>
      <c r="AP1112" s="807"/>
      <c r="AQ1112" s="808"/>
      <c r="AR1112" s="41"/>
    </row>
    <row r="1113" spans="1:44" ht="27.75" customHeight="1" x14ac:dyDescent="0.65">
      <c r="A1113" s="353"/>
      <c r="B1113" s="34"/>
      <c r="E1113" s="35"/>
      <c r="F1113" s="261"/>
      <c r="G1113" s="255"/>
      <c r="H1113" s="810"/>
      <c r="I1113" s="810"/>
      <c r="J1113" s="810"/>
      <c r="K1113" s="810"/>
      <c r="L1113" s="810"/>
      <c r="M1113" s="810"/>
      <c r="N1113" s="810"/>
      <c r="O1113" s="810"/>
      <c r="P1113" s="810"/>
      <c r="Q1113" s="810"/>
      <c r="R1113" s="810"/>
      <c r="S1113" s="810"/>
      <c r="T1113" s="810"/>
      <c r="U1113" s="810"/>
      <c r="V1113" s="810"/>
      <c r="W1113" s="810"/>
      <c r="X1113" s="810"/>
      <c r="Y1113" s="810"/>
      <c r="Z1113" s="810"/>
      <c r="AA1113" s="810"/>
      <c r="AB1113" s="810"/>
      <c r="AC1113" s="810"/>
      <c r="AD1113" s="810"/>
      <c r="AE1113" s="255"/>
      <c r="AF1113" s="256"/>
      <c r="AG1113" s="411"/>
      <c r="AH1113" s="246"/>
      <c r="AI1113" s="246"/>
      <c r="AJ1113" s="246"/>
      <c r="AK1113" s="262"/>
      <c r="AL1113" s="809"/>
      <c r="AM1113" s="807"/>
      <c r="AN1113" s="807"/>
      <c r="AO1113" s="807"/>
      <c r="AP1113" s="807"/>
      <c r="AQ1113" s="808"/>
      <c r="AR1113" s="41"/>
    </row>
    <row r="1114" spans="1:44" ht="27.75" customHeight="1" x14ac:dyDescent="0.65">
      <c r="A1114" s="353"/>
      <c r="B1114" s="34"/>
      <c r="E1114" s="35"/>
      <c r="F1114" s="261"/>
      <c r="G1114" s="255"/>
      <c r="H1114" s="810"/>
      <c r="I1114" s="810"/>
      <c r="J1114" s="810"/>
      <c r="K1114" s="810"/>
      <c r="L1114" s="810"/>
      <c r="M1114" s="810"/>
      <c r="N1114" s="810"/>
      <c r="O1114" s="810"/>
      <c r="P1114" s="810"/>
      <c r="Q1114" s="810"/>
      <c r="R1114" s="810"/>
      <c r="S1114" s="810"/>
      <c r="T1114" s="810"/>
      <c r="U1114" s="810"/>
      <c r="V1114" s="810"/>
      <c r="W1114" s="810"/>
      <c r="X1114" s="810"/>
      <c r="Y1114" s="810"/>
      <c r="Z1114" s="810"/>
      <c r="AA1114" s="810"/>
      <c r="AB1114" s="810"/>
      <c r="AC1114" s="810"/>
      <c r="AD1114" s="810"/>
      <c r="AE1114" s="255"/>
      <c r="AF1114" s="256"/>
      <c r="AG1114" s="411"/>
      <c r="AH1114" s="246"/>
      <c r="AI1114" s="246"/>
      <c r="AJ1114" s="246"/>
      <c r="AK1114" s="262"/>
      <c r="AL1114" s="295"/>
      <c r="AM1114" s="296"/>
      <c r="AN1114" s="296"/>
      <c r="AO1114" s="296"/>
      <c r="AP1114" s="296"/>
      <c r="AQ1114" s="297"/>
      <c r="AR1114" s="41"/>
    </row>
    <row r="1115" spans="1:44" ht="27.75" customHeight="1" x14ac:dyDescent="0.65">
      <c r="A1115" s="353"/>
      <c r="B1115" s="34"/>
      <c r="E1115" s="35"/>
      <c r="F1115" s="261"/>
      <c r="G1115" s="255"/>
      <c r="H1115" s="810"/>
      <c r="I1115" s="810"/>
      <c r="J1115" s="810"/>
      <c r="K1115" s="810"/>
      <c r="L1115" s="810"/>
      <c r="M1115" s="810"/>
      <c r="N1115" s="810"/>
      <c r="O1115" s="810"/>
      <c r="P1115" s="810"/>
      <c r="Q1115" s="810"/>
      <c r="R1115" s="810"/>
      <c r="S1115" s="810"/>
      <c r="T1115" s="810"/>
      <c r="U1115" s="810"/>
      <c r="V1115" s="810"/>
      <c r="W1115" s="810"/>
      <c r="X1115" s="810"/>
      <c r="Y1115" s="810"/>
      <c r="Z1115" s="810"/>
      <c r="AA1115" s="810"/>
      <c r="AB1115" s="810"/>
      <c r="AC1115" s="810"/>
      <c r="AD1115" s="810"/>
      <c r="AE1115" s="255"/>
      <c r="AF1115" s="256"/>
      <c r="AG1115" s="411"/>
      <c r="AH1115" s="246"/>
      <c r="AI1115" s="246"/>
      <c r="AJ1115" s="246"/>
      <c r="AK1115" s="262"/>
      <c r="AL1115" s="295"/>
      <c r="AM1115" s="296"/>
      <c r="AN1115" s="296"/>
      <c r="AO1115" s="296"/>
      <c r="AP1115" s="296"/>
      <c r="AQ1115" s="297"/>
      <c r="AR1115" s="41"/>
    </row>
    <row r="1116" spans="1:44" ht="27.75" customHeight="1" x14ac:dyDescent="0.65">
      <c r="A1116" s="353"/>
      <c r="B1116" s="34"/>
      <c r="E1116" s="35"/>
      <c r="F1116" s="261"/>
      <c r="G1116" s="255"/>
      <c r="H1116" s="810"/>
      <c r="I1116" s="810"/>
      <c r="J1116" s="810"/>
      <c r="K1116" s="810"/>
      <c r="L1116" s="810"/>
      <c r="M1116" s="810"/>
      <c r="N1116" s="810"/>
      <c r="O1116" s="810"/>
      <c r="P1116" s="810"/>
      <c r="Q1116" s="810"/>
      <c r="R1116" s="810"/>
      <c r="S1116" s="810"/>
      <c r="T1116" s="810"/>
      <c r="U1116" s="810"/>
      <c r="V1116" s="810"/>
      <c r="W1116" s="810"/>
      <c r="X1116" s="810"/>
      <c r="Y1116" s="810"/>
      <c r="Z1116" s="810"/>
      <c r="AA1116" s="810"/>
      <c r="AB1116" s="810"/>
      <c r="AC1116" s="810"/>
      <c r="AD1116" s="810"/>
      <c r="AE1116" s="255"/>
      <c r="AF1116" s="256"/>
      <c r="AG1116" s="411"/>
      <c r="AH1116" s="246"/>
      <c r="AI1116" s="246"/>
      <c r="AJ1116" s="246"/>
      <c r="AK1116" s="262"/>
      <c r="AL1116" s="295"/>
      <c r="AM1116" s="296"/>
      <c r="AN1116" s="296"/>
      <c r="AO1116" s="296"/>
      <c r="AP1116" s="296"/>
      <c r="AQ1116" s="297"/>
      <c r="AR1116" s="41"/>
    </row>
    <row r="1117" spans="1:44" ht="27.75" customHeight="1" x14ac:dyDescent="0.65">
      <c r="A1117" s="353"/>
      <c r="B1117" s="34"/>
      <c r="E1117" s="35"/>
      <c r="F1117" s="261"/>
      <c r="G1117" s="255"/>
      <c r="H1117" s="810"/>
      <c r="I1117" s="810"/>
      <c r="J1117" s="810"/>
      <c r="K1117" s="810"/>
      <c r="L1117" s="810"/>
      <c r="M1117" s="810"/>
      <c r="N1117" s="810"/>
      <c r="O1117" s="810"/>
      <c r="P1117" s="810"/>
      <c r="Q1117" s="810"/>
      <c r="R1117" s="810"/>
      <c r="S1117" s="810"/>
      <c r="T1117" s="810"/>
      <c r="U1117" s="810"/>
      <c r="V1117" s="810"/>
      <c r="W1117" s="810"/>
      <c r="X1117" s="810"/>
      <c r="Y1117" s="810"/>
      <c r="Z1117" s="810"/>
      <c r="AA1117" s="810"/>
      <c r="AB1117" s="810"/>
      <c r="AC1117" s="810"/>
      <c r="AD1117" s="810"/>
      <c r="AE1117" s="255"/>
      <c r="AF1117" s="256"/>
      <c r="AG1117" s="411"/>
      <c r="AH1117" s="246"/>
      <c r="AI1117" s="246"/>
      <c r="AJ1117" s="246"/>
      <c r="AK1117" s="262"/>
      <c r="AL1117" s="295"/>
      <c r="AM1117" s="296"/>
      <c r="AN1117" s="296"/>
      <c r="AO1117" s="296"/>
      <c r="AP1117" s="296"/>
      <c r="AQ1117" s="297"/>
      <c r="AR1117" s="41"/>
    </row>
    <row r="1118" spans="1:44" ht="19.3" customHeight="1" x14ac:dyDescent="0.65">
      <c r="A1118" s="353"/>
      <c r="B1118" s="34"/>
      <c r="E1118" s="35"/>
      <c r="F1118" s="261"/>
      <c r="G1118" s="255"/>
      <c r="H1118" s="333"/>
      <c r="I1118" s="333"/>
      <c r="J1118" s="333"/>
      <c r="K1118" s="333"/>
      <c r="L1118" s="333"/>
      <c r="M1118" s="333"/>
      <c r="N1118" s="333"/>
      <c r="O1118" s="333"/>
      <c r="P1118" s="333"/>
      <c r="Q1118" s="333"/>
      <c r="R1118" s="333"/>
      <c r="S1118" s="333"/>
      <c r="T1118" s="333"/>
      <c r="U1118" s="333"/>
      <c r="V1118" s="333"/>
      <c r="W1118" s="333"/>
      <c r="X1118" s="333"/>
      <c r="Y1118" s="333"/>
      <c r="Z1118" s="333"/>
      <c r="AA1118" s="333"/>
      <c r="AB1118" s="333"/>
      <c r="AC1118" s="333"/>
      <c r="AD1118" s="333"/>
      <c r="AE1118" s="255"/>
      <c r="AF1118" s="256"/>
      <c r="AG1118" s="411"/>
      <c r="AH1118" s="246"/>
      <c r="AI1118" s="246"/>
      <c r="AJ1118" s="246"/>
      <c r="AK1118" s="262"/>
      <c r="AL1118" s="295"/>
      <c r="AM1118" s="296"/>
      <c r="AN1118" s="296"/>
      <c r="AO1118" s="296"/>
      <c r="AP1118" s="296"/>
      <c r="AQ1118" s="297"/>
      <c r="AR1118" s="41"/>
    </row>
    <row r="1119" spans="1:44" ht="27.75" customHeight="1" x14ac:dyDescent="0.65">
      <c r="A1119" s="353"/>
      <c r="B1119" s="34"/>
      <c r="E1119" s="35"/>
      <c r="F1119" s="261"/>
      <c r="G1119" s="255"/>
      <c r="H1119" s="333"/>
      <c r="I1119" s="333"/>
      <c r="J1119" s="333"/>
      <c r="K1119" s="333"/>
      <c r="L1119" s="333"/>
      <c r="M1119" s="333"/>
      <c r="N1119" s="333"/>
      <c r="O1119" s="333"/>
      <c r="P1119" s="333"/>
      <c r="Q1119" s="333"/>
      <c r="R1119" s="333"/>
      <c r="S1119" s="333"/>
      <c r="T1119" s="333"/>
      <c r="U1119" s="333"/>
      <c r="V1119" s="333"/>
      <c r="W1119" s="333"/>
      <c r="X1119" s="333"/>
      <c r="Y1119" s="333"/>
      <c r="Z1119" s="333"/>
      <c r="AA1119" s="333"/>
      <c r="AB1119" s="333"/>
      <c r="AC1119" s="333"/>
      <c r="AD1119" s="333"/>
      <c r="AE1119" s="255"/>
      <c r="AF1119" s="256"/>
      <c r="AG1119" s="411"/>
      <c r="AH1119" s="246"/>
      <c r="AI1119" s="246"/>
      <c r="AJ1119" s="246"/>
      <c r="AK1119" s="262"/>
      <c r="AL1119" s="295"/>
      <c r="AM1119" s="296"/>
      <c r="AN1119" s="296"/>
      <c r="AO1119" s="296"/>
      <c r="AP1119" s="296"/>
      <c r="AQ1119" s="297"/>
      <c r="AR1119" s="41"/>
    </row>
    <row r="1120" spans="1:44" ht="24" customHeight="1" x14ac:dyDescent="0.65">
      <c r="A1120" s="353">
        <f>_xlfn.IFS(AG1120=0,"",AG1120&gt;0,AG1120,AG1120&lt;&gt;"","")</f>
        <v>1813</v>
      </c>
      <c r="B1120" s="34"/>
      <c r="E1120" s="35"/>
      <c r="F1120" s="502" t="s">
        <v>213</v>
      </c>
      <c r="G1120" s="503"/>
      <c r="H1120" s="810" t="s">
        <v>1038</v>
      </c>
      <c r="I1120" s="810"/>
      <c r="J1120" s="810"/>
      <c r="K1120" s="810"/>
      <c r="L1120" s="810"/>
      <c r="M1120" s="810"/>
      <c r="N1120" s="810"/>
      <c r="O1120" s="810"/>
      <c r="P1120" s="810"/>
      <c r="Q1120" s="810"/>
      <c r="R1120" s="810"/>
      <c r="S1120" s="810"/>
      <c r="T1120" s="810"/>
      <c r="U1120" s="810"/>
      <c r="V1120" s="810"/>
      <c r="W1120" s="810"/>
      <c r="X1120" s="810"/>
      <c r="Y1120" s="810"/>
      <c r="Z1120" s="810"/>
      <c r="AA1120" s="810"/>
      <c r="AB1120" s="810"/>
      <c r="AC1120" s="810"/>
      <c r="AD1120" s="810"/>
      <c r="AE1120" s="255"/>
      <c r="AF1120" s="256"/>
      <c r="AG1120" s="413">
        <v>1813</v>
      </c>
      <c r="AH1120" s="509" t="s">
        <v>20</v>
      </c>
      <c r="AI1120" s="510"/>
      <c r="AJ1120" s="511"/>
      <c r="AK1120" s="262"/>
      <c r="AL1120" s="460" t="s">
        <v>1009</v>
      </c>
      <c r="AM1120" s="461"/>
      <c r="AN1120" s="461"/>
      <c r="AO1120" s="461"/>
      <c r="AP1120" s="461"/>
      <c r="AQ1120" s="462"/>
      <c r="AR1120" s="452" t="e">
        <f>VLOOKUP(AH1120,$CD$6:$CE$10,2,FALSE)</f>
        <v>#N/A</v>
      </c>
    </row>
    <row r="1121" spans="1:44" ht="24" customHeight="1" x14ac:dyDescent="0.65">
      <c r="A1121" s="353"/>
      <c r="B1121" s="34"/>
      <c r="E1121" s="35"/>
      <c r="F1121" s="261"/>
      <c r="G1121" s="255"/>
      <c r="H1121" s="810"/>
      <c r="I1121" s="810"/>
      <c r="J1121" s="810"/>
      <c r="K1121" s="810"/>
      <c r="L1121" s="810"/>
      <c r="M1121" s="810"/>
      <c r="N1121" s="810"/>
      <c r="O1121" s="810"/>
      <c r="P1121" s="810"/>
      <c r="Q1121" s="810"/>
      <c r="R1121" s="810"/>
      <c r="S1121" s="810"/>
      <c r="T1121" s="810"/>
      <c r="U1121" s="810"/>
      <c r="V1121" s="810"/>
      <c r="W1121" s="810"/>
      <c r="X1121" s="810"/>
      <c r="Y1121" s="810"/>
      <c r="Z1121" s="810"/>
      <c r="AA1121" s="810"/>
      <c r="AB1121" s="810"/>
      <c r="AC1121" s="810"/>
      <c r="AD1121" s="810"/>
      <c r="AE1121" s="255"/>
      <c r="AF1121" s="256"/>
      <c r="AG1121" s="411"/>
      <c r="AH1121" s="246"/>
      <c r="AI1121" s="246"/>
      <c r="AJ1121" s="246"/>
      <c r="AK1121" s="262"/>
      <c r="AL1121" s="460"/>
      <c r="AM1121" s="461"/>
      <c r="AN1121" s="461"/>
      <c r="AO1121" s="461"/>
      <c r="AP1121" s="461"/>
      <c r="AQ1121" s="462"/>
      <c r="AR1121" s="452"/>
    </row>
    <row r="1122" spans="1:44" ht="27.75" customHeight="1" x14ac:dyDescent="0.65">
      <c r="A1122" s="353"/>
      <c r="B1122" s="34"/>
      <c r="E1122" s="35"/>
      <c r="F1122" s="261"/>
      <c r="G1122" s="255"/>
      <c r="H1122" s="688"/>
      <c r="I1122" s="688"/>
      <c r="J1122" s="688"/>
      <c r="K1122" s="688"/>
      <c r="L1122" s="688"/>
      <c r="M1122" s="688"/>
      <c r="N1122" s="688"/>
      <c r="O1122" s="688"/>
      <c r="P1122" s="688"/>
      <c r="Q1122" s="688"/>
      <c r="R1122" s="688"/>
      <c r="S1122" s="688"/>
      <c r="T1122" s="688"/>
      <c r="U1122" s="688"/>
      <c r="V1122" s="688"/>
      <c r="W1122" s="688"/>
      <c r="X1122" s="688"/>
      <c r="Y1122" s="688"/>
      <c r="Z1122" s="688"/>
      <c r="AA1122" s="688"/>
      <c r="AB1122" s="688"/>
      <c r="AC1122" s="688"/>
      <c r="AD1122" s="688"/>
      <c r="AE1122" s="255"/>
      <c r="AF1122" s="256"/>
      <c r="AG1122" s="411"/>
      <c r="AH1122" s="246"/>
      <c r="AI1122" s="246"/>
      <c r="AJ1122" s="246"/>
      <c r="AK1122" s="262"/>
      <c r="AL1122" s="295"/>
      <c r="AM1122" s="296"/>
      <c r="AN1122" s="296"/>
      <c r="AO1122" s="296"/>
      <c r="AP1122" s="296"/>
      <c r="AQ1122" s="297"/>
      <c r="AR1122" s="41"/>
    </row>
    <row r="1123" spans="1:44" ht="27.75" customHeight="1" x14ac:dyDescent="0.65">
      <c r="A1123" s="353"/>
      <c r="B1123" s="34"/>
      <c r="E1123" s="35"/>
      <c r="F1123" s="261"/>
      <c r="G1123" s="255"/>
      <c r="H1123" s="333"/>
      <c r="I1123" s="333"/>
      <c r="J1123" s="333"/>
      <c r="K1123" s="333"/>
      <c r="L1123" s="333"/>
      <c r="M1123" s="333"/>
      <c r="N1123" s="333"/>
      <c r="O1123" s="333"/>
      <c r="P1123" s="333"/>
      <c r="Q1123" s="333"/>
      <c r="R1123" s="333"/>
      <c r="S1123" s="333"/>
      <c r="T1123" s="333"/>
      <c r="U1123" s="333"/>
      <c r="V1123" s="333"/>
      <c r="W1123" s="333"/>
      <c r="X1123" s="333"/>
      <c r="Y1123" s="333"/>
      <c r="Z1123" s="333"/>
      <c r="AA1123" s="333"/>
      <c r="AB1123" s="333"/>
      <c r="AC1123" s="333"/>
      <c r="AD1123" s="333"/>
      <c r="AE1123" s="255"/>
      <c r="AF1123" s="256"/>
      <c r="AG1123" s="411"/>
      <c r="AH1123" s="246"/>
      <c r="AI1123" s="246"/>
      <c r="AJ1123" s="246"/>
      <c r="AK1123" s="262"/>
      <c r="AL1123" s="295"/>
      <c r="AM1123" s="296"/>
      <c r="AN1123" s="296"/>
      <c r="AO1123" s="296"/>
      <c r="AP1123" s="296"/>
      <c r="AQ1123" s="297"/>
      <c r="AR1123" s="41"/>
    </row>
    <row r="1124" spans="1:44" ht="27.75" customHeight="1" x14ac:dyDescent="0.65">
      <c r="A1124" s="353"/>
      <c r="B1124" s="34"/>
      <c r="E1124" s="35"/>
      <c r="F1124" s="261"/>
      <c r="G1124" s="255" t="s">
        <v>69</v>
      </c>
      <c r="H1124" s="810" t="s">
        <v>1015</v>
      </c>
      <c r="I1124" s="688"/>
      <c r="J1124" s="688"/>
      <c r="K1124" s="688"/>
      <c r="L1124" s="688"/>
      <c r="M1124" s="688"/>
      <c r="N1124" s="688"/>
      <c r="O1124" s="688"/>
      <c r="P1124" s="688"/>
      <c r="Q1124" s="688"/>
      <c r="R1124" s="688"/>
      <c r="S1124" s="688"/>
      <c r="T1124" s="688"/>
      <c r="U1124" s="688"/>
      <c r="V1124" s="688"/>
      <c r="W1124" s="688"/>
      <c r="X1124" s="688"/>
      <c r="Y1124" s="688"/>
      <c r="Z1124" s="688"/>
      <c r="AA1124" s="688"/>
      <c r="AB1124" s="688"/>
      <c r="AC1124" s="688"/>
      <c r="AD1124" s="688"/>
      <c r="AE1124" s="255"/>
      <c r="AF1124" s="256"/>
      <c r="AG1124" s="411"/>
      <c r="AH1124" s="246"/>
      <c r="AI1124" s="246"/>
      <c r="AJ1124" s="246"/>
      <c r="AK1124" s="262"/>
      <c r="AL1124" s="806" t="s">
        <v>1016</v>
      </c>
      <c r="AM1124" s="807"/>
      <c r="AN1124" s="807"/>
      <c r="AO1124" s="807"/>
      <c r="AP1124" s="807"/>
      <c r="AQ1124" s="808"/>
      <c r="AR1124" s="41"/>
    </row>
    <row r="1125" spans="1:44" ht="27.75" customHeight="1" x14ac:dyDescent="0.65">
      <c r="A1125" s="353"/>
      <c r="B1125" s="34"/>
      <c r="E1125" s="35"/>
      <c r="F1125" s="261"/>
      <c r="G1125" s="255"/>
      <c r="H1125" s="688"/>
      <c r="I1125" s="688"/>
      <c r="J1125" s="688"/>
      <c r="K1125" s="688"/>
      <c r="L1125" s="688"/>
      <c r="M1125" s="688"/>
      <c r="N1125" s="688"/>
      <c r="O1125" s="688"/>
      <c r="P1125" s="688"/>
      <c r="Q1125" s="688"/>
      <c r="R1125" s="688"/>
      <c r="S1125" s="688"/>
      <c r="T1125" s="688"/>
      <c r="U1125" s="688"/>
      <c r="V1125" s="688"/>
      <c r="W1125" s="688"/>
      <c r="X1125" s="688"/>
      <c r="Y1125" s="688"/>
      <c r="Z1125" s="688"/>
      <c r="AA1125" s="688"/>
      <c r="AB1125" s="688"/>
      <c r="AC1125" s="688"/>
      <c r="AD1125" s="688"/>
      <c r="AE1125" s="255"/>
      <c r="AF1125" s="256"/>
      <c r="AG1125" s="411"/>
      <c r="AH1125" s="246"/>
      <c r="AI1125" s="246"/>
      <c r="AJ1125" s="246"/>
      <c r="AK1125" s="262"/>
      <c r="AL1125" s="809"/>
      <c r="AM1125" s="807"/>
      <c r="AN1125" s="807"/>
      <c r="AO1125" s="807"/>
      <c r="AP1125" s="807"/>
      <c r="AQ1125" s="808"/>
      <c r="AR1125" s="41"/>
    </row>
    <row r="1126" spans="1:44" ht="27.75" customHeight="1" x14ac:dyDescent="0.65">
      <c r="A1126" s="353"/>
      <c r="B1126" s="34"/>
      <c r="E1126" s="35"/>
      <c r="F1126" s="261"/>
      <c r="G1126" s="255"/>
      <c r="H1126" s="688"/>
      <c r="I1126" s="688"/>
      <c r="J1126" s="688"/>
      <c r="K1126" s="688"/>
      <c r="L1126" s="688"/>
      <c r="M1126" s="688"/>
      <c r="N1126" s="688"/>
      <c r="O1126" s="688"/>
      <c r="P1126" s="688"/>
      <c r="Q1126" s="688"/>
      <c r="R1126" s="688"/>
      <c r="S1126" s="688"/>
      <c r="T1126" s="688"/>
      <c r="U1126" s="688"/>
      <c r="V1126" s="688"/>
      <c r="W1126" s="688"/>
      <c r="X1126" s="688"/>
      <c r="Y1126" s="688"/>
      <c r="Z1126" s="688"/>
      <c r="AA1126" s="688"/>
      <c r="AB1126" s="688"/>
      <c r="AC1126" s="688"/>
      <c r="AD1126" s="688"/>
      <c r="AE1126" s="255"/>
      <c r="AF1126" s="256"/>
      <c r="AG1126" s="411"/>
      <c r="AH1126" s="246"/>
      <c r="AI1126" s="246"/>
      <c r="AJ1126" s="246"/>
      <c r="AK1126" s="262"/>
      <c r="AL1126" s="295"/>
      <c r="AM1126" s="296"/>
      <c r="AN1126" s="296"/>
      <c r="AO1126" s="296"/>
      <c r="AP1126" s="296"/>
      <c r="AQ1126" s="297"/>
      <c r="AR1126" s="41"/>
    </row>
    <row r="1127" spans="1:44" ht="27.75" customHeight="1" x14ac:dyDescent="0.65">
      <c r="A1127" s="353"/>
      <c r="B1127" s="34"/>
      <c r="E1127" s="35"/>
      <c r="F1127" s="261"/>
      <c r="G1127" s="255"/>
      <c r="H1127" s="333"/>
      <c r="I1127" s="333"/>
      <c r="J1127" s="333"/>
      <c r="K1127" s="333"/>
      <c r="L1127" s="333"/>
      <c r="M1127" s="333"/>
      <c r="N1127" s="333"/>
      <c r="O1127" s="333"/>
      <c r="P1127" s="333"/>
      <c r="Q1127" s="333"/>
      <c r="R1127" s="333"/>
      <c r="S1127" s="333"/>
      <c r="T1127" s="333"/>
      <c r="U1127" s="333"/>
      <c r="V1127" s="333"/>
      <c r="W1127" s="333"/>
      <c r="X1127" s="333"/>
      <c r="Y1127" s="333"/>
      <c r="Z1127" s="333"/>
      <c r="AA1127" s="333"/>
      <c r="AB1127" s="333"/>
      <c r="AC1127" s="333"/>
      <c r="AD1127" s="333"/>
      <c r="AE1127" s="255"/>
      <c r="AF1127" s="256"/>
      <c r="AG1127" s="411"/>
      <c r="AH1127" s="246"/>
      <c r="AI1127" s="246"/>
      <c r="AJ1127" s="246"/>
      <c r="AK1127" s="262"/>
      <c r="AL1127" s="295"/>
      <c r="AM1127" s="296"/>
      <c r="AN1127" s="296"/>
      <c r="AO1127" s="296"/>
      <c r="AP1127" s="296"/>
      <c r="AQ1127" s="297"/>
      <c r="AR1127" s="41"/>
    </row>
    <row r="1128" spans="1:44" ht="27.75" customHeight="1" x14ac:dyDescent="0.65">
      <c r="A1128" s="353">
        <f>_xlfn.IFS(AG1128=0,"",AG1128&gt;0,AG1128,AG1128&lt;&gt;"","")</f>
        <v>1814</v>
      </c>
      <c r="B1128" s="34"/>
      <c r="E1128" s="35"/>
      <c r="F1128" s="502" t="s">
        <v>214</v>
      </c>
      <c r="G1128" s="503"/>
      <c r="H1128" s="810" t="s">
        <v>1039</v>
      </c>
      <c r="I1128" s="688"/>
      <c r="J1128" s="688"/>
      <c r="K1128" s="688"/>
      <c r="L1128" s="688"/>
      <c r="M1128" s="688"/>
      <c r="N1128" s="688"/>
      <c r="O1128" s="688"/>
      <c r="P1128" s="688"/>
      <c r="Q1128" s="688"/>
      <c r="R1128" s="688"/>
      <c r="S1128" s="688"/>
      <c r="T1128" s="688"/>
      <c r="U1128" s="688"/>
      <c r="V1128" s="688"/>
      <c r="W1128" s="688"/>
      <c r="X1128" s="688"/>
      <c r="Y1128" s="688"/>
      <c r="Z1128" s="688"/>
      <c r="AA1128" s="688"/>
      <c r="AB1128" s="688"/>
      <c r="AC1128" s="688"/>
      <c r="AD1128" s="688"/>
      <c r="AE1128" s="255"/>
      <c r="AF1128" s="256"/>
      <c r="AG1128" s="413">
        <v>1814</v>
      </c>
      <c r="AH1128" s="509" t="s">
        <v>20</v>
      </c>
      <c r="AI1128" s="510"/>
      <c r="AJ1128" s="511"/>
      <c r="AK1128" s="262"/>
      <c r="AL1128" s="460" t="s">
        <v>1010</v>
      </c>
      <c r="AM1128" s="461"/>
      <c r="AN1128" s="461"/>
      <c r="AO1128" s="461"/>
      <c r="AP1128" s="461"/>
      <c r="AQ1128" s="462"/>
      <c r="AR1128" s="452" t="e">
        <f>VLOOKUP(AH1128,$CD$6:$CE$10,2,FALSE)</f>
        <v>#N/A</v>
      </c>
    </row>
    <row r="1129" spans="1:44" ht="27.75" customHeight="1" x14ac:dyDescent="0.65">
      <c r="A1129" s="353"/>
      <c r="B1129" s="34"/>
      <c r="E1129" s="35"/>
      <c r="F1129" s="261"/>
      <c r="G1129" s="255"/>
      <c r="H1129" s="688"/>
      <c r="I1129" s="688"/>
      <c r="J1129" s="688"/>
      <c r="K1129" s="688"/>
      <c r="L1129" s="688"/>
      <c r="M1129" s="688"/>
      <c r="N1129" s="688"/>
      <c r="O1129" s="688"/>
      <c r="P1129" s="688"/>
      <c r="Q1129" s="688"/>
      <c r="R1129" s="688"/>
      <c r="S1129" s="688"/>
      <c r="T1129" s="688"/>
      <c r="U1129" s="688"/>
      <c r="V1129" s="688"/>
      <c r="W1129" s="688"/>
      <c r="X1129" s="688"/>
      <c r="Y1129" s="688"/>
      <c r="Z1129" s="688"/>
      <c r="AA1129" s="688"/>
      <c r="AB1129" s="688"/>
      <c r="AC1129" s="688"/>
      <c r="AD1129" s="688"/>
      <c r="AE1129" s="255"/>
      <c r="AF1129" s="256"/>
      <c r="AG1129" s="411"/>
      <c r="AH1129" s="246"/>
      <c r="AI1129" s="246"/>
      <c r="AJ1129" s="246"/>
      <c r="AK1129" s="262"/>
      <c r="AL1129" s="460"/>
      <c r="AM1129" s="461"/>
      <c r="AN1129" s="461"/>
      <c r="AO1129" s="461"/>
      <c r="AP1129" s="461"/>
      <c r="AQ1129" s="462"/>
      <c r="AR1129" s="452"/>
    </row>
    <row r="1130" spans="1:44" ht="27.75" customHeight="1" x14ac:dyDescent="0.65">
      <c r="A1130" s="353"/>
      <c r="B1130" s="34"/>
      <c r="E1130" s="35"/>
      <c r="F1130" s="261"/>
      <c r="G1130" s="255"/>
      <c r="H1130" s="688"/>
      <c r="I1130" s="688"/>
      <c r="J1130" s="688"/>
      <c r="K1130" s="688"/>
      <c r="L1130" s="688"/>
      <c r="M1130" s="688"/>
      <c r="N1130" s="688"/>
      <c r="O1130" s="688"/>
      <c r="P1130" s="688"/>
      <c r="Q1130" s="688"/>
      <c r="R1130" s="688"/>
      <c r="S1130" s="688"/>
      <c r="T1130" s="688"/>
      <c r="U1130" s="688"/>
      <c r="V1130" s="688"/>
      <c r="W1130" s="688"/>
      <c r="X1130" s="688"/>
      <c r="Y1130" s="688"/>
      <c r="Z1130" s="688"/>
      <c r="AA1130" s="688"/>
      <c r="AB1130" s="688"/>
      <c r="AC1130" s="688"/>
      <c r="AD1130" s="688"/>
      <c r="AE1130" s="255"/>
      <c r="AF1130" s="256"/>
      <c r="AG1130" s="411"/>
      <c r="AH1130" s="246"/>
      <c r="AI1130" s="246"/>
      <c r="AJ1130" s="246"/>
      <c r="AK1130" s="262"/>
      <c r="AL1130" s="295"/>
      <c r="AM1130" s="296"/>
      <c r="AN1130" s="296"/>
      <c r="AO1130" s="296"/>
      <c r="AP1130" s="296"/>
      <c r="AQ1130" s="297"/>
      <c r="AR1130" s="41"/>
    </row>
    <row r="1131" spans="1:44" ht="27.75" customHeight="1" x14ac:dyDescent="0.65">
      <c r="A1131" s="353"/>
      <c r="B1131" s="34"/>
      <c r="E1131" s="35"/>
      <c r="F1131" s="261"/>
      <c r="G1131" s="255"/>
      <c r="H1131" s="688"/>
      <c r="I1131" s="688"/>
      <c r="J1131" s="688"/>
      <c r="K1131" s="688"/>
      <c r="L1131" s="688"/>
      <c r="M1131" s="688"/>
      <c r="N1131" s="688"/>
      <c r="O1131" s="688"/>
      <c r="P1131" s="688"/>
      <c r="Q1131" s="688"/>
      <c r="R1131" s="688"/>
      <c r="S1131" s="688"/>
      <c r="T1131" s="688"/>
      <c r="U1131" s="688"/>
      <c r="V1131" s="688"/>
      <c r="W1131" s="688"/>
      <c r="X1131" s="688"/>
      <c r="Y1131" s="688"/>
      <c r="Z1131" s="688"/>
      <c r="AA1131" s="688"/>
      <c r="AB1131" s="688"/>
      <c r="AC1131" s="688"/>
      <c r="AD1131" s="688"/>
      <c r="AE1131" s="255"/>
      <c r="AF1131" s="256"/>
      <c r="AG1131" s="411"/>
      <c r="AH1131" s="246"/>
      <c r="AI1131" s="246"/>
      <c r="AJ1131" s="246"/>
      <c r="AK1131" s="262"/>
      <c r="AL1131" s="295"/>
      <c r="AM1131" s="296"/>
      <c r="AN1131" s="296"/>
      <c r="AO1131" s="296"/>
      <c r="AP1131" s="296"/>
      <c r="AQ1131" s="297"/>
      <c r="AR1131" s="41"/>
    </row>
    <row r="1132" spans="1:44" ht="27.75" customHeight="1" x14ac:dyDescent="0.65">
      <c r="A1132" s="353"/>
      <c r="B1132" s="34"/>
      <c r="E1132" s="35"/>
      <c r="F1132" s="261"/>
      <c r="G1132" s="255"/>
      <c r="H1132" s="688"/>
      <c r="I1132" s="688"/>
      <c r="J1132" s="688"/>
      <c r="K1132" s="688"/>
      <c r="L1132" s="688"/>
      <c r="M1132" s="688"/>
      <c r="N1132" s="688"/>
      <c r="O1132" s="688"/>
      <c r="P1132" s="688"/>
      <c r="Q1132" s="688"/>
      <c r="R1132" s="688"/>
      <c r="S1132" s="688"/>
      <c r="T1132" s="688"/>
      <c r="U1132" s="688"/>
      <c r="V1132" s="688"/>
      <c r="W1132" s="688"/>
      <c r="X1132" s="688"/>
      <c r="Y1132" s="688"/>
      <c r="Z1132" s="688"/>
      <c r="AA1132" s="688"/>
      <c r="AB1132" s="688"/>
      <c r="AC1132" s="688"/>
      <c r="AD1132" s="688"/>
      <c r="AE1132" s="255"/>
      <c r="AF1132" s="256"/>
      <c r="AG1132" s="411"/>
      <c r="AH1132" s="246"/>
      <c r="AI1132" s="246"/>
      <c r="AJ1132" s="246"/>
      <c r="AK1132" s="262"/>
      <c r="AL1132" s="295"/>
      <c r="AM1132" s="296"/>
      <c r="AN1132" s="296"/>
      <c r="AO1132" s="296"/>
      <c r="AP1132" s="296"/>
      <c r="AQ1132" s="297"/>
      <c r="AR1132" s="41"/>
    </row>
    <row r="1133" spans="1:44" ht="27.75" customHeight="1" x14ac:dyDescent="0.65">
      <c r="A1133" s="353"/>
      <c r="B1133" s="34"/>
      <c r="E1133" s="35"/>
      <c r="F1133" s="261"/>
      <c r="G1133" s="255"/>
      <c r="H1133" s="688"/>
      <c r="I1133" s="688"/>
      <c r="J1133" s="688"/>
      <c r="K1133" s="688"/>
      <c r="L1133" s="688"/>
      <c r="M1133" s="688"/>
      <c r="N1133" s="688"/>
      <c r="O1133" s="688"/>
      <c r="P1133" s="688"/>
      <c r="Q1133" s="688"/>
      <c r="R1133" s="688"/>
      <c r="S1133" s="688"/>
      <c r="T1133" s="688"/>
      <c r="U1133" s="688"/>
      <c r="V1133" s="688"/>
      <c r="W1133" s="688"/>
      <c r="X1133" s="688"/>
      <c r="Y1133" s="688"/>
      <c r="Z1133" s="688"/>
      <c r="AA1133" s="688"/>
      <c r="AB1133" s="688"/>
      <c r="AC1133" s="688"/>
      <c r="AD1133" s="688"/>
      <c r="AE1133" s="255"/>
      <c r="AF1133" s="256"/>
      <c r="AG1133" s="411"/>
      <c r="AH1133" s="246"/>
      <c r="AI1133" s="246"/>
      <c r="AJ1133" s="246"/>
      <c r="AK1133" s="262"/>
      <c r="AL1133" s="295"/>
      <c r="AM1133" s="296"/>
      <c r="AN1133" s="296"/>
      <c r="AO1133" s="296"/>
      <c r="AP1133" s="296"/>
      <c r="AQ1133" s="297"/>
      <c r="AR1133" s="41"/>
    </row>
    <row r="1134" spans="1:44" ht="27.75" customHeight="1" x14ac:dyDescent="0.65">
      <c r="A1134" s="353"/>
      <c r="B1134" s="34"/>
      <c r="E1134" s="35"/>
      <c r="F1134" s="261"/>
      <c r="G1134" s="255"/>
      <c r="H1134" s="333"/>
      <c r="I1134" s="333"/>
      <c r="J1134" s="333"/>
      <c r="K1134" s="333"/>
      <c r="L1134" s="333"/>
      <c r="M1134" s="333"/>
      <c r="N1134" s="333"/>
      <c r="O1134" s="333"/>
      <c r="P1134" s="333"/>
      <c r="Q1134" s="333"/>
      <c r="R1134" s="333"/>
      <c r="S1134" s="333"/>
      <c r="T1134" s="333"/>
      <c r="U1134" s="333"/>
      <c r="V1134" s="333"/>
      <c r="W1134" s="333"/>
      <c r="X1134" s="333"/>
      <c r="Y1134" s="333"/>
      <c r="Z1134" s="333"/>
      <c r="AA1134" s="333"/>
      <c r="AB1134" s="333"/>
      <c r="AC1134" s="333"/>
      <c r="AD1134" s="333"/>
      <c r="AE1134" s="255"/>
      <c r="AF1134" s="256"/>
      <c r="AG1134" s="411"/>
      <c r="AH1134" s="246"/>
      <c r="AI1134" s="246"/>
      <c r="AJ1134" s="246"/>
      <c r="AK1134" s="262"/>
      <c r="AL1134" s="295"/>
      <c r="AM1134" s="296"/>
      <c r="AN1134" s="296"/>
      <c r="AO1134" s="296"/>
      <c r="AP1134" s="296"/>
      <c r="AQ1134" s="297"/>
      <c r="AR1134" s="41"/>
    </row>
    <row r="1135" spans="1:44" ht="27.75" customHeight="1" x14ac:dyDescent="0.65">
      <c r="A1135" s="353"/>
      <c r="B1135" s="34"/>
      <c r="E1135" s="35"/>
      <c r="F1135" s="261"/>
      <c r="G1135" s="255" t="s">
        <v>69</v>
      </c>
      <c r="H1135" s="810" t="s">
        <v>1017</v>
      </c>
      <c r="I1135" s="810"/>
      <c r="J1135" s="810"/>
      <c r="K1135" s="810"/>
      <c r="L1135" s="810"/>
      <c r="M1135" s="810"/>
      <c r="N1135" s="810"/>
      <c r="O1135" s="810"/>
      <c r="P1135" s="810"/>
      <c r="Q1135" s="810"/>
      <c r="R1135" s="810"/>
      <c r="S1135" s="810"/>
      <c r="T1135" s="810"/>
      <c r="U1135" s="810"/>
      <c r="V1135" s="810"/>
      <c r="W1135" s="810"/>
      <c r="X1135" s="810"/>
      <c r="Y1135" s="810"/>
      <c r="Z1135" s="810"/>
      <c r="AA1135" s="810"/>
      <c r="AB1135" s="810"/>
      <c r="AC1135" s="810"/>
      <c r="AD1135" s="810"/>
      <c r="AE1135" s="255"/>
      <c r="AF1135" s="256"/>
      <c r="AG1135" s="411"/>
      <c r="AH1135" s="246"/>
      <c r="AI1135" s="246"/>
      <c r="AJ1135" s="246"/>
      <c r="AK1135" s="262"/>
      <c r="AL1135" s="806" t="s">
        <v>1018</v>
      </c>
      <c r="AM1135" s="807"/>
      <c r="AN1135" s="807"/>
      <c r="AO1135" s="807"/>
      <c r="AP1135" s="807"/>
      <c r="AQ1135" s="808"/>
      <c r="AR1135" s="41"/>
    </row>
    <row r="1136" spans="1:44" ht="27.75" customHeight="1" x14ac:dyDescent="0.65">
      <c r="A1136" s="353"/>
      <c r="B1136" s="34"/>
      <c r="E1136" s="35"/>
      <c r="F1136" s="261"/>
      <c r="G1136" s="255"/>
      <c r="H1136" s="810"/>
      <c r="I1136" s="810"/>
      <c r="J1136" s="810"/>
      <c r="K1136" s="810"/>
      <c r="L1136" s="810"/>
      <c r="M1136" s="810"/>
      <c r="N1136" s="810"/>
      <c r="O1136" s="810"/>
      <c r="P1136" s="810"/>
      <c r="Q1136" s="810"/>
      <c r="R1136" s="810"/>
      <c r="S1136" s="810"/>
      <c r="T1136" s="810"/>
      <c r="U1136" s="810"/>
      <c r="V1136" s="810"/>
      <c r="W1136" s="810"/>
      <c r="X1136" s="810"/>
      <c r="Y1136" s="810"/>
      <c r="Z1136" s="810"/>
      <c r="AA1136" s="810"/>
      <c r="AB1136" s="810"/>
      <c r="AC1136" s="810"/>
      <c r="AD1136" s="810"/>
      <c r="AE1136" s="255"/>
      <c r="AF1136" s="256"/>
      <c r="AG1136" s="411"/>
      <c r="AH1136" s="246"/>
      <c r="AI1136" s="246"/>
      <c r="AJ1136" s="246"/>
      <c r="AK1136" s="262"/>
      <c r="AL1136" s="809"/>
      <c r="AM1136" s="807"/>
      <c r="AN1136" s="807"/>
      <c r="AO1136" s="807"/>
      <c r="AP1136" s="807"/>
      <c r="AQ1136" s="808"/>
      <c r="AR1136" s="41"/>
    </row>
    <row r="1137" spans="1:44" ht="27.75" customHeight="1" x14ac:dyDescent="0.65">
      <c r="A1137" s="353"/>
      <c r="B1137" s="34"/>
      <c r="E1137" s="35"/>
      <c r="F1137" s="261"/>
      <c r="G1137" s="255"/>
      <c r="H1137" s="810"/>
      <c r="I1137" s="810"/>
      <c r="J1137" s="810"/>
      <c r="K1137" s="810"/>
      <c r="L1137" s="810"/>
      <c r="M1137" s="810"/>
      <c r="N1137" s="810"/>
      <c r="O1137" s="810"/>
      <c r="P1137" s="810"/>
      <c r="Q1137" s="810"/>
      <c r="R1137" s="810"/>
      <c r="S1137" s="810"/>
      <c r="T1137" s="810"/>
      <c r="U1137" s="810"/>
      <c r="V1137" s="810"/>
      <c r="W1137" s="810"/>
      <c r="X1137" s="810"/>
      <c r="Y1137" s="810"/>
      <c r="Z1137" s="810"/>
      <c r="AA1137" s="810"/>
      <c r="AB1137" s="810"/>
      <c r="AC1137" s="810"/>
      <c r="AD1137" s="810"/>
      <c r="AE1137" s="255"/>
      <c r="AF1137" s="256"/>
      <c r="AG1137" s="411"/>
      <c r="AH1137" s="246"/>
      <c r="AI1137" s="246"/>
      <c r="AJ1137" s="246"/>
      <c r="AK1137" s="262"/>
      <c r="AL1137" s="295"/>
      <c r="AM1137" s="296"/>
      <c r="AN1137" s="296"/>
      <c r="AO1137" s="296"/>
      <c r="AP1137" s="296"/>
      <c r="AQ1137" s="297"/>
      <c r="AR1137" s="41"/>
    </row>
    <row r="1138" spans="1:44" ht="27.75" customHeight="1" x14ac:dyDescent="0.65">
      <c r="A1138" s="353"/>
      <c r="B1138" s="34"/>
      <c r="E1138" s="35"/>
      <c r="F1138" s="261"/>
      <c r="G1138" s="255"/>
      <c r="H1138" s="810"/>
      <c r="I1138" s="810"/>
      <c r="J1138" s="810"/>
      <c r="K1138" s="810"/>
      <c r="L1138" s="810"/>
      <c r="M1138" s="810"/>
      <c r="N1138" s="810"/>
      <c r="O1138" s="810"/>
      <c r="P1138" s="810"/>
      <c r="Q1138" s="810"/>
      <c r="R1138" s="810"/>
      <c r="S1138" s="810"/>
      <c r="T1138" s="810"/>
      <c r="U1138" s="810"/>
      <c r="V1138" s="810"/>
      <c r="W1138" s="810"/>
      <c r="X1138" s="810"/>
      <c r="Y1138" s="810"/>
      <c r="Z1138" s="810"/>
      <c r="AA1138" s="810"/>
      <c r="AB1138" s="810"/>
      <c r="AC1138" s="810"/>
      <c r="AD1138" s="810"/>
      <c r="AE1138" s="255"/>
      <c r="AF1138" s="256"/>
      <c r="AG1138" s="411"/>
      <c r="AH1138" s="246"/>
      <c r="AI1138" s="246"/>
      <c r="AJ1138" s="246"/>
      <c r="AK1138" s="262"/>
      <c r="AL1138" s="295"/>
      <c r="AM1138" s="296"/>
      <c r="AN1138" s="296"/>
      <c r="AO1138" s="296"/>
      <c r="AP1138" s="296"/>
      <c r="AQ1138" s="297"/>
      <c r="AR1138" s="41"/>
    </row>
    <row r="1139" spans="1:44" ht="27.75" customHeight="1" x14ac:dyDescent="0.65">
      <c r="A1139" s="353"/>
      <c r="B1139" s="34"/>
      <c r="E1139" s="35"/>
      <c r="F1139" s="261"/>
      <c r="G1139" s="255"/>
      <c r="H1139" s="810"/>
      <c r="I1139" s="810"/>
      <c r="J1139" s="810"/>
      <c r="K1139" s="810"/>
      <c r="L1139" s="810"/>
      <c r="M1139" s="810"/>
      <c r="N1139" s="810"/>
      <c r="O1139" s="810"/>
      <c r="P1139" s="810"/>
      <c r="Q1139" s="810"/>
      <c r="R1139" s="810"/>
      <c r="S1139" s="810"/>
      <c r="T1139" s="810"/>
      <c r="U1139" s="810"/>
      <c r="V1139" s="810"/>
      <c r="W1139" s="810"/>
      <c r="X1139" s="810"/>
      <c r="Y1139" s="810"/>
      <c r="Z1139" s="810"/>
      <c r="AA1139" s="810"/>
      <c r="AB1139" s="810"/>
      <c r="AC1139" s="810"/>
      <c r="AD1139" s="810"/>
      <c r="AE1139" s="255"/>
      <c r="AF1139" s="256"/>
      <c r="AG1139" s="411"/>
      <c r="AH1139" s="246"/>
      <c r="AI1139" s="246"/>
      <c r="AJ1139" s="246"/>
      <c r="AK1139" s="262"/>
      <c r="AL1139" s="295"/>
      <c r="AM1139" s="296"/>
      <c r="AN1139" s="296"/>
      <c r="AO1139" s="296"/>
      <c r="AP1139" s="296"/>
      <c r="AQ1139" s="297"/>
      <c r="AR1139" s="41"/>
    </row>
    <row r="1140" spans="1:44" ht="27.75" customHeight="1" x14ac:dyDescent="0.65">
      <c r="A1140" s="353"/>
      <c r="B1140" s="34"/>
      <c r="E1140" s="35"/>
      <c r="F1140" s="261"/>
      <c r="G1140" s="255"/>
      <c r="H1140" s="810"/>
      <c r="I1140" s="810"/>
      <c r="J1140" s="810"/>
      <c r="K1140" s="810"/>
      <c r="L1140" s="810"/>
      <c r="M1140" s="810"/>
      <c r="N1140" s="810"/>
      <c r="O1140" s="810"/>
      <c r="P1140" s="810"/>
      <c r="Q1140" s="810"/>
      <c r="R1140" s="810"/>
      <c r="S1140" s="810"/>
      <c r="T1140" s="810"/>
      <c r="U1140" s="810"/>
      <c r="V1140" s="810"/>
      <c r="W1140" s="810"/>
      <c r="X1140" s="810"/>
      <c r="Y1140" s="810"/>
      <c r="Z1140" s="810"/>
      <c r="AA1140" s="810"/>
      <c r="AB1140" s="810"/>
      <c r="AC1140" s="810"/>
      <c r="AD1140" s="810"/>
      <c r="AE1140" s="255"/>
      <c r="AF1140" s="256"/>
      <c r="AG1140" s="411"/>
      <c r="AH1140" s="246"/>
      <c r="AI1140" s="246"/>
      <c r="AJ1140" s="246"/>
      <c r="AK1140" s="262"/>
      <c r="AL1140" s="295"/>
      <c r="AM1140" s="296"/>
      <c r="AN1140" s="296"/>
      <c r="AO1140" s="296"/>
      <c r="AP1140" s="296"/>
      <c r="AQ1140" s="297"/>
      <c r="AR1140" s="41"/>
    </row>
    <row r="1141" spans="1:44" ht="27.75" customHeight="1" x14ac:dyDescent="0.65">
      <c r="A1141" s="353"/>
      <c r="B1141" s="34"/>
      <c r="E1141" s="35"/>
      <c r="F1141" s="261"/>
      <c r="G1141" s="255"/>
      <c r="H1141" s="333"/>
      <c r="I1141" s="333"/>
      <c r="J1141" s="333"/>
      <c r="K1141" s="333"/>
      <c r="L1141" s="333"/>
      <c r="M1141" s="333"/>
      <c r="N1141" s="333"/>
      <c r="O1141" s="333"/>
      <c r="P1141" s="333"/>
      <c r="Q1141" s="333"/>
      <c r="R1141" s="333"/>
      <c r="S1141" s="333"/>
      <c r="T1141" s="333"/>
      <c r="U1141" s="333"/>
      <c r="V1141" s="333"/>
      <c r="W1141" s="333"/>
      <c r="X1141" s="333"/>
      <c r="Y1141" s="333"/>
      <c r="Z1141" s="333"/>
      <c r="AA1141" s="333"/>
      <c r="AB1141" s="333"/>
      <c r="AC1141" s="333"/>
      <c r="AD1141" s="333"/>
      <c r="AE1141" s="255"/>
      <c r="AF1141" s="256"/>
      <c r="AG1141" s="411"/>
      <c r="AH1141" s="246"/>
      <c r="AI1141" s="246"/>
      <c r="AJ1141" s="246"/>
      <c r="AK1141" s="262"/>
      <c r="AL1141" s="295"/>
      <c r="AM1141" s="296"/>
      <c r="AN1141" s="296"/>
      <c r="AO1141" s="296"/>
      <c r="AP1141" s="296"/>
      <c r="AQ1141" s="297"/>
      <c r="AR1141" s="41"/>
    </row>
    <row r="1142" spans="1:44" ht="27.75" customHeight="1" x14ac:dyDescent="0.65">
      <c r="A1142" s="353">
        <f>_xlfn.IFS(AG1142=0,"",AG1142&gt;0,AG1142,AG1142&lt;&gt;"","")</f>
        <v>1815</v>
      </c>
      <c r="B1142" s="34"/>
      <c r="E1142" s="35"/>
      <c r="F1142" s="502" t="s">
        <v>208</v>
      </c>
      <c r="G1142" s="503"/>
      <c r="H1142" s="810" t="s">
        <v>1040</v>
      </c>
      <c r="I1142" s="810"/>
      <c r="J1142" s="810"/>
      <c r="K1142" s="810"/>
      <c r="L1142" s="810"/>
      <c r="M1142" s="810"/>
      <c r="N1142" s="810"/>
      <c r="O1142" s="810"/>
      <c r="P1142" s="810"/>
      <c r="Q1142" s="810"/>
      <c r="R1142" s="810"/>
      <c r="S1142" s="810"/>
      <c r="T1142" s="810"/>
      <c r="U1142" s="810"/>
      <c r="V1142" s="810"/>
      <c r="W1142" s="810"/>
      <c r="X1142" s="810"/>
      <c r="Y1142" s="810"/>
      <c r="Z1142" s="810"/>
      <c r="AA1142" s="810"/>
      <c r="AB1142" s="810"/>
      <c r="AC1142" s="810"/>
      <c r="AD1142" s="810"/>
      <c r="AE1142" s="255"/>
      <c r="AF1142" s="256"/>
      <c r="AG1142" s="413">
        <v>1815</v>
      </c>
      <c r="AH1142" s="509" t="s">
        <v>20</v>
      </c>
      <c r="AI1142" s="510"/>
      <c r="AJ1142" s="511"/>
      <c r="AK1142" s="262"/>
      <c r="AL1142" s="460" t="s">
        <v>1011</v>
      </c>
      <c r="AM1142" s="461"/>
      <c r="AN1142" s="461"/>
      <c r="AO1142" s="461"/>
      <c r="AP1142" s="461"/>
      <c r="AQ1142" s="462"/>
      <c r="AR1142" s="452" t="e">
        <f>VLOOKUP(AH1142,$CD$6:$CE$10,2,FALSE)</f>
        <v>#N/A</v>
      </c>
    </row>
    <row r="1143" spans="1:44" ht="27.75" customHeight="1" x14ac:dyDescent="0.65">
      <c r="A1143" s="353"/>
      <c r="B1143" s="34"/>
      <c r="E1143" s="35"/>
      <c r="F1143" s="261"/>
      <c r="G1143" s="255"/>
      <c r="H1143" s="810"/>
      <c r="I1143" s="810"/>
      <c r="J1143" s="810"/>
      <c r="K1143" s="810"/>
      <c r="L1143" s="810"/>
      <c r="M1143" s="810"/>
      <c r="N1143" s="810"/>
      <c r="O1143" s="810"/>
      <c r="P1143" s="810"/>
      <c r="Q1143" s="810"/>
      <c r="R1143" s="810"/>
      <c r="S1143" s="810"/>
      <c r="T1143" s="810"/>
      <c r="U1143" s="810"/>
      <c r="V1143" s="810"/>
      <c r="W1143" s="810"/>
      <c r="X1143" s="810"/>
      <c r="Y1143" s="810"/>
      <c r="Z1143" s="810"/>
      <c r="AA1143" s="810"/>
      <c r="AB1143" s="810"/>
      <c r="AC1143" s="810"/>
      <c r="AD1143" s="810"/>
      <c r="AE1143" s="255"/>
      <c r="AF1143" s="256"/>
      <c r="AG1143" s="411"/>
      <c r="AH1143" s="246"/>
      <c r="AI1143" s="246"/>
      <c r="AJ1143" s="246"/>
      <c r="AK1143" s="262"/>
      <c r="AL1143" s="460"/>
      <c r="AM1143" s="461"/>
      <c r="AN1143" s="461"/>
      <c r="AO1143" s="461"/>
      <c r="AP1143" s="461"/>
      <c r="AQ1143" s="462"/>
      <c r="AR1143" s="452"/>
    </row>
    <row r="1144" spans="1:44" ht="27.75" customHeight="1" x14ac:dyDescent="0.65">
      <c r="A1144" s="353"/>
      <c r="B1144" s="34"/>
      <c r="E1144" s="35"/>
      <c r="F1144" s="261"/>
      <c r="G1144" s="255"/>
      <c r="H1144" s="810"/>
      <c r="I1144" s="810"/>
      <c r="J1144" s="810"/>
      <c r="K1144" s="810"/>
      <c r="L1144" s="810"/>
      <c r="M1144" s="810"/>
      <c r="N1144" s="810"/>
      <c r="O1144" s="810"/>
      <c r="P1144" s="810"/>
      <c r="Q1144" s="810"/>
      <c r="R1144" s="810"/>
      <c r="S1144" s="810"/>
      <c r="T1144" s="810"/>
      <c r="U1144" s="810"/>
      <c r="V1144" s="810"/>
      <c r="W1144" s="810"/>
      <c r="X1144" s="810"/>
      <c r="Y1144" s="810"/>
      <c r="Z1144" s="810"/>
      <c r="AA1144" s="810"/>
      <c r="AB1144" s="810"/>
      <c r="AC1144" s="810"/>
      <c r="AD1144" s="810"/>
      <c r="AE1144" s="255"/>
      <c r="AF1144" s="256"/>
      <c r="AG1144" s="411"/>
      <c r="AH1144" s="246"/>
      <c r="AI1144" s="246"/>
      <c r="AJ1144" s="246"/>
      <c r="AK1144" s="262"/>
      <c r="AL1144" s="341"/>
      <c r="AM1144" s="342"/>
      <c r="AN1144" s="342"/>
      <c r="AO1144" s="342"/>
      <c r="AP1144" s="342"/>
      <c r="AQ1144" s="343"/>
      <c r="AR1144" s="41"/>
    </row>
    <row r="1145" spans="1:44" ht="27.75" customHeight="1" x14ac:dyDescent="0.65">
      <c r="A1145" s="353"/>
      <c r="B1145" s="34"/>
      <c r="E1145" s="35"/>
      <c r="F1145" s="261"/>
      <c r="G1145" s="255"/>
      <c r="H1145" s="333"/>
      <c r="I1145" s="333"/>
      <c r="J1145" s="333"/>
      <c r="K1145" s="333"/>
      <c r="L1145" s="333"/>
      <c r="M1145" s="333"/>
      <c r="N1145" s="333"/>
      <c r="O1145" s="333"/>
      <c r="P1145" s="333"/>
      <c r="Q1145" s="333"/>
      <c r="R1145" s="333"/>
      <c r="S1145" s="333"/>
      <c r="T1145" s="333"/>
      <c r="U1145" s="333"/>
      <c r="V1145" s="333"/>
      <c r="W1145" s="333"/>
      <c r="X1145" s="333"/>
      <c r="Y1145" s="333"/>
      <c r="Z1145" s="333"/>
      <c r="AA1145" s="333"/>
      <c r="AB1145" s="333"/>
      <c r="AC1145" s="333"/>
      <c r="AD1145" s="333"/>
      <c r="AE1145" s="255"/>
      <c r="AF1145" s="256"/>
      <c r="AG1145" s="411"/>
      <c r="AH1145" s="246"/>
      <c r="AI1145" s="246"/>
      <c r="AJ1145" s="246"/>
      <c r="AK1145" s="262"/>
      <c r="AL1145" s="295"/>
      <c r="AM1145" s="296"/>
      <c r="AN1145" s="296"/>
      <c r="AO1145" s="296"/>
      <c r="AP1145" s="296"/>
      <c r="AQ1145" s="297"/>
      <c r="AR1145" s="41"/>
    </row>
    <row r="1146" spans="1:44" ht="27.75" customHeight="1" x14ac:dyDescent="0.65">
      <c r="A1146" s="353"/>
      <c r="B1146" s="34"/>
      <c r="E1146" s="35"/>
      <c r="F1146" s="261"/>
      <c r="G1146" s="255" t="s">
        <v>69</v>
      </c>
      <c r="H1146" s="810" t="s">
        <v>1019</v>
      </c>
      <c r="I1146" s="810"/>
      <c r="J1146" s="810"/>
      <c r="K1146" s="810"/>
      <c r="L1146" s="810"/>
      <c r="M1146" s="810"/>
      <c r="N1146" s="810"/>
      <c r="O1146" s="810"/>
      <c r="P1146" s="810"/>
      <c r="Q1146" s="810"/>
      <c r="R1146" s="810"/>
      <c r="S1146" s="810"/>
      <c r="T1146" s="810"/>
      <c r="U1146" s="810"/>
      <c r="V1146" s="810"/>
      <c r="W1146" s="810"/>
      <c r="X1146" s="810"/>
      <c r="Y1146" s="810"/>
      <c r="Z1146" s="810"/>
      <c r="AA1146" s="810"/>
      <c r="AB1146" s="810"/>
      <c r="AC1146" s="810"/>
      <c r="AD1146" s="810"/>
      <c r="AE1146" s="255"/>
      <c r="AF1146" s="256"/>
      <c r="AG1146" s="411"/>
      <c r="AH1146" s="246"/>
      <c r="AI1146" s="246"/>
      <c r="AJ1146" s="246"/>
      <c r="AK1146" s="262"/>
      <c r="AL1146" s="806" t="s">
        <v>1020</v>
      </c>
      <c r="AM1146" s="807"/>
      <c r="AN1146" s="807"/>
      <c r="AO1146" s="807"/>
      <c r="AP1146" s="807"/>
      <c r="AQ1146" s="808"/>
      <c r="AR1146" s="41"/>
    </row>
    <row r="1147" spans="1:44" ht="27.75" customHeight="1" x14ac:dyDescent="0.65">
      <c r="A1147" s="353"/>
      <c r="B1147" s="34"/>
      <c r="E1147" s="35"/>
      <c r="F1147" s="261"/>
      <c r="G1147" s="255"/>
      <c r="H1147" s="810"/>
      <c r="I1147" s="810"/>
      <c r="J1147" s="810"/>
      <c r="K1147" s="810"/>
      <c r="L1147" s="810"/>
      <c r="M1147" s="810"/>
      <c r="N1147" s="810"/>
      <c r="O1147" s="810"/>
      <c r="P1147" s="810"/>
      <c r="Q1147" s="810"/>
      <c r="R1147" s="810"/>
      <c r="S1147" s="810"/>
      <c r="T1147" s="810"/>
      <c r="U1147" s="810"/>
      <c r="V1147" s="810"/>
      <c r="W1147" s="810"/>
      <c r="X1147" s="810"/>
      <c r="Y1147" s="810"/>
      <c r="Z1147" s="810"/>
      <c r="AA1147" s="810"/>
      <c r="AB1147" s="810"/>
      <c r="AC1147" s="810"/>
      <c r="AD1147" s="810"/>
      <c r="AE1147" s="255"/>
      <c r="AF1147" s="256"/>
      <c r="AG1147" s="411"/>
      <c r="AH1147" s="246"/>
      <c r="AI1147" s="246"/>
      <c r="AJ1147" s="246"/>
      <c r="AK1147" s="262"/>
      <c r="AL1147" s="809"/>
      <c r="AM1147" s="807"/>
      <c r="AN1147" s="807"/>
      <c r="AO1147" s="807"/>
      <c r="AP1147" s="807"/>
      <c r="AQ1147" s="808"/>
      <c r="AR1147" s="41"/>
    </row>
    <row r="1148" spans="1:44" ht="27.75" customHeight="1" x14ac:dyDescent="0.65">
      <c r="A1148" s="353"/>
      <c r="B1148" s="34"/>
      <c r="E1148" s="35"/>
      <c r="F1148" s="261"/>
      <c r="G1148" s="255"/>
      <c r="H1148" s="810"/>
      <c r="I1148" s="810"/>
      <c r="J1148" s="810"/>
      <c r="K1148" s="810"/>
      <c r="L1148" s="810"/>
      <c r="M1148" s="810"/>
      <c r="N1148" s="810"/>
      <c r="O1148" s="810"/>
      <c r="P1148" s="810"/>
      <c r="Q1148" s="810"/>
      <c r="R1148" s="810"/>
      <c r="S1148" s="810"/>
      <c r="T1148" s="810"/>
      <c r="U1148" s="810"/>
      <c r="V1148" s="810"/>
      <c r="W1148" s="810"/>
      <c r="X1148" s="810"/>
      <c r="Y1148" s="810"/>
      <c r="Z1148" s="810"/>
      <c r="AA1148" s="810"/>
      <c r="AB1148" s="810"/>
      <c r="AC1148" s="810"/>
      <c r="AD1148" s="810"/>
      <c r="AE1148" s="255"/>
      <c r="AF1148" s="256"/>
      <c r="AG1148" s="411"/>
      <c r="AH1148" s="246"/>
      <c r="AI1148" s="246"/>
      <c r="AJ1148" s="246"/>
      <c r="AK1148" s="262"/>
      <c r="AL1148" s="295"/>
      <c r="AM1148" s="296"/>
      <c r="AN1148" s="296"/>
      <c r="AO1148" s="296"/>
      <c r="AP1148" s="296"/>
      <c r="AQ1148" s="297"/>
      <c r="AR1148" s="41"/>
    </row>
    <row r="1149" spans="1:44" ht="27.75" customHeight="1" x14ac:dyDescent="0.65">
      <c r="A1149" s="353"/>
      <c r="B1149" s="34"/>
      <c r="E1149" s="35"/>
      <c r="F1149" s="261"/>
      <c r="G1149" s="255"/>
      <c r="H1149" s="810"/>
      <c r="I1149" s="810"/>
      <c r="J1149" s="810"/>
      <c r="K1149" s="810"/>
      <c r="L1149" s="810"/>
      <c r="M1149" s="810"/>
      <c r="N1149" s="810"/>
      <c r="O1149" s="810"/>
      <c r="P1149" s="810"/>
      <c r="Q1149" s="810"/>
      <c r="R1149" s="810"/>
      <c r="S1149" s="810"/>
      <c r="T1149" s="810"/>
      <c r="U1149" s="810"/>
      <c r="V1149" s="810"/>
      <c r="W1149" s="810"/>
      <c r="X1149" s="810"/>
      <c r="Y1149" s="810"/>
      <c r="Z1149" s="810"/>
      <c r="AA1149" s="810"/>
      <c r="AB1149" s="810"/>
      <c r="AC1149" s="810"/>
      <c r="AD1149" s="810"/>
      <c r="AE1149" s="255"/>
      <c r="AF1149" s="256"/>
      <c r="AG1149" s="411"/>
      <c r="AH1149" s="246"/>
      <c r="AI1149" s="246"/>
      <c r="AJ1149" s="246"/>
      <c r="AK1149" s="262"/>
      <c r="AL1149" s="295"/>
      <c r="AM1149" s="296"/>
      <c r="AN1149" s="296"/>
      <c r="AO1149" s="296"/>
      <c r="AP1149" s="296"/>
      <c r="AQ1149" s="297"/>
      <c r="AR1149" s="41"/>
    </row>
    <row r="1150" spans="1:44" ht="27.75" customHeight="1" x14ac:dyDescent="0.65">
      <c r="A1150" s="353"/>
      <c r="B1150" s="34"/>
      <c r="E1150" s="35"/>
      <c r="F1150" s="261"/>
      <c r="G1150" s="255"/>
      <c r="H1150" s="810"/>
      <c r="I1150" s="810"/>
      <c r="J1150" s="810"/>
      <c r="K1150" s="810"/>
      <c r="L1150" s="810"/>
      <c r="M1150" s="810"/>
      <c r="N1150" s="810"/>
      <c r="O1150" s="810"/>
      <c r="P1150" s="810"/>
      <c r="Q1150" s="810"/>
      <c r="R1150" s="810"/>
      <c r="S1150" s="810"/>
      <c r="T1150" s="810"/>
      <c r="U1150" s="810"/>
      <c r="V1150" s="810"/>
      <c r="W1150" s="810"/>
      <c r="X1150" s="810"/>
      <c r="Y1150" s="810"/>
      <c r="Z1150" s="810"/>
      <c r="AA1150" s="810"/>
      <c r="AB1150" s="810"/>
      <c r="AC1150" s="810"/>
      <c r="AD1150" s="810"/>
      <c r="AE1150" s="255"/>
      <c r="AF1150" s="256"/>
      <c r="AG1150" s="411"/>
      <c r="AH1150" s="246"/>
      <c r="AI1150" s="246"/>
      <c r="AJ1150" s="246"/>
      <c r="AK1150" s="262"/>
      <c r="AL1150" s="295"/>
      <c r="AM1150" s="296"/>
      <c r="AN1150" s="296"/>
      <c r="AO1150" s="296"/>
      <c r="AP1150" s="296"/>
      <c r="AQ1150" s="297"/>
      <c r="AR1150" s="41"/>
    </row>
    <row r="1151" spans="1:44" ht="27.75" customHeight="1" x14ac:dyDescent="0.65">
      <c r="A1151" s="353"/>
      <c r="B1151" s="34"/>
      <c r="E1151" s="35"/>
      <c r="F1151" s="261"/>
      <c r="G1151" s="255"/>
      <c r="H1151" s="810"/>
      <c r="I1151" s="810"/>
      <c r="J1151" s="810"/>
      <c r="K1151" s="810"/>
      <c r="L1151" s="810"/>
      <c r="M1151" s="810"/>
      <c r="N1151" s="810"/>
      <c r="O1151" s="810"/>
      <c r="P1151" s="810"/>
      <c r="Q1151" s="810"/>
      <c r="R1151" s="810"/>
      <c r="S1151" s="810"/>
      <c r="T1151" s="810"/>
      <c r="U1151" s="810"/>
      <c r="V1151" s="810"/>
      <c r="W1151" s="810"/>
      <c r="X1151" s="810"/>
      <c r="Y1151" s="810"/>
      <c r="Z1151" s="810"/>
      <c r="AA1151" s="810"/>
      <c r="AB1151" s="810"/>
      <c r="AC1151" s="810"/>
      <c r="AD1151" s="810"/>
      <c r="AE1151" s="255"/>
      <c r="AF1151" s="256"/>
      <c r="AG1151" s="411"/>
      <c r="AH1151" s="246"/>
      <c r="AI1151" s="246"/>
      <c r="AJ1151" s="246"/>
      <c r="AK1151" s="262"/>
      <c r="AL1151" s="295"/>
      <c r="AM1151" s="296"/>
      <c r="AN1151" s="296"/>
      <c r="AO1151" s="296"/>
      <c r="AP1151" s="296"/>
      <c r="AQ1151" s="297"/>
      <c r="AR1151" s="41"/>
    </row>
    <row r="1152" spans="1:44" ht="27.75" customHeight="1" x14ac:dyDescent="0.65">
      <c r="A1152" s="353"/>
      <c r="B1152" s="34"/>
      <c r="E1152" s="35"/>
      <c r="F1152" s="261"/>
      <c r="G1152" s="255"/>
      <c r="H1152" s="333"/>
      <c r="I1152" s="333"/>
      <c r="J1152" s="333"/>
      <c r="K1152" s="333"/>
      <c r="L1152" s="333"/>
      <c r="M1152" s="333"/>
      <c r="N1152" s="333"/>
      <c r="O1152" s="333"/>
      <c r="P1152" s="333"/>
      <c r="Q1152" s="333"/>
      <c r="R1152" s="333"/>
      <c r="S1152" s="333"/>
      <c r="T1152" s="333"/>
      <c r="U1152" s="333"/>
      <c r="V1152" s="333"/>
      <c r="W1152" s="333"/>
      <c r="X1152" s="333"/>
      <c r="Y1152" s="333"/>
      <c r="Z1152" s="333"/>
      <c r="AA1152" s="333"/>
      <c r="AB1152" s="333"/>
      <c r="AC1152" s="333"/>
      <c r="AD1152" s="333"/>
      <c r="AE1152" s="255"/>
      <c r="AF1152" s="256"/>
      <c r="AG1152" s="411"/>
      <c r="AH1152" s="246"/>
      <c r="AI1152" s="246"/>
      <c r="AJ1152" s="246"/>
      <c r="AK1152" s="262"/>
      <c r="AL1152" s="295"/>
      <c r="AM1152" s="296"/>
      <c r="AN1152" s="296"/>
      <c r="AO1152" s="296"/>
      <c r="AP1152" s="296"/>
      <c r="AQ1152" s="297"/>
      <c r="AR1152" s="41"/>
    </row>
    <row r="1153" spans="1:44" ht="24" customHeight="1" x14ac:dyDescent="0.65">
      <c r="A1153" s="353">
        <f>_xlfn.IFS(AG1153=0,"",AG1153&gt;0,AG1153,AG1153&lt;&gt;"","")</f>
        <v>1816</v>
      </c>
      <c r="B1153" s="34"/>
      <c r="E1153" s="35"/>
      <c r="F1153" s="502" t="s">
        <v>209</v>
      </c>
      <c r="G1153" s="503"/>
      <c r="H1153" s="810" t="s">
        <v>1041</v>
      </c>
      <c r="I1153" s="810"/>
      <c r="J1153" s="810"/>
      <c r="K1153" s="810"/>
      <c r="L1153" s="810"/>
      <c r="M1153" s="810"/>
      <c r="N1153" s="810"/>
      <c r="O1153" s="810"/>
      <c r="P1153" s="810"/>
      <c r="Q1153" s="810"/>
      <c r="R1153" s="810"/>
      <c r="S1153" s="810"/>
      <c r="T1153" s="810"/>
      <c r="U1153" s="810"/>
      <c r="V1153" s="810"/>
      <c r="W1153" s="810"/>
      <c r="X1153" s="810"/>
      <c r="Y1153" s="810"/>
      <c r="Z1153" s="810"/>
      <c r="AA1153" s="810"/>
      <c r="AB1153" s="810"/>
      <c r="AC1153" s="810"/>
      <c r="AD1153" s="810"/>
      <c r="AE1153" s="255"/>
      <c r="AF1153" s="256"/>
      <c r="AG1153" s="411">
        <v>1816</v>
      </c>
      <c r="AH1153" s="509" t="s">
        <v>20</v>
      </c>
      <c r="AI1153" s="510"/>
      <c r="AJ1153" s="511"/>
      <c r="AK1153" s="262"/>
      <c r="AL1153" s="460" t="s">
        <v>1012</v>
      </c>
      <c r="AM1153" s="688"/>
      <c r="AN1153" s="688"/>
      <c r="AO1153" s="688"/>
      <c r="AP1153" s="688"/>
      <c r="AQ1153" s="689"/>
      <c r="AR1153" s="452" t="e">
        <f>VLOOKUP(AH1153,$CD$6:$CE$10,2,FALSE)</f>
        <v>#N/A</v>
      </c>
    </row>
    <row r="1154" spans="1:44" ht="24" customHeight="1" x14ac:dyDescent="0.65">
      <c r="A1154" s="353"/>
      <c r="B1154" s="34"/>
      <c r="E1154" s="35"/>
      <c r="F1154" s="261"/>
      <c r="G1154" s="255"/>
      <c r="H1154" s="810"/>
      <c r="I1154" s="810"/>
      <c r="J1154" s="810"/>
      <c r="K1154" s="810"/>
      <c r="L1154" s="810"/>
      <c r="M1154" s="810"/>
      <c r="N1154" s="810"/>
      <c r="O1154" s="810"/>
      <c r="P1154" s="810"/>
      <c r="Q1154" s="810"/>
      <c r="R1154" s="810"/>
      <c r="S1154" s="810"/>
      <c r="T1154" s="810"/>
      <c r="U1154" s="810"/>
      <c r="V1154" s="810"/>
      <c r="W1154" s="810"/>
      <c r="X1154" s="810"/>
      <c r="Y1154" s="810"/>
      <c r="Z1154" s="810"/>
      <c r="AA1154" s="810"/>
      <c r="AB1154" s="810"/>
      <c r="AC1154" s="810"/>
      <c r="AD1154" s="810"/>
      <c r="AE1154" s="255"/>
      <c r="AF1154" s="256"/>
      <c r="AG1154" s="411"/>
      <c r="AH1154" s="246"/>
      <c r="AI1154" s="246"/>
      <c r="AJ1154" s="246"/>
      <c r="AK1154" s="262"/>
      <c r="AL1154" s="687"/>
      <c r="AM1154" s="688"/>
      <c r="AN1154" s="688"/>
      <c r="AO1154" s="688"/>
      <c r="AP1154" s="688"/>
      <c r="AQ1154" s="689"/>
      <c r="AR1154" s="452"/>
    </row>
    <row r="1155" spans="1:44" ht="24" customHeight="1" x14ac:dyDescent="0.65">
      <c r="A1155" s="353"/>
      <c r="B1155" s="34"/>
      <c r="E1155" s="35"/>
      <c r="F1155" s="261"/>
      <c r="G1155" s="255"/>
      <c r="H1155" s="810"/>
      <c r="I1155" s="810"/>
      <c r="J1155" s="810"/>
      <c r="K1155" s="810"/>
      <c r="L1155" s="810"/>
      <c r="M1155" s="810"/>
      <c r="N1155" s="810"/>
      <c r="O1155" s="810"/>
      <c r="P1155" s="810"/>
      <c r="Q1155" s="810"/>
      <c r="R1155" s="810"/>
      <c r="S1155" s="810"/>
      <c r="T1155" s="810"/>
      <c r="U1155" s="810"/>
      <c r="V1155" s="810"/>
      <c r="W1155" s="810"/>
      <c r="X1155" s="810"/>
      <c r="Y1155" s="810"/>
      <c r="Z1155" s="810"/>
      <c r="AA1155" s="810"/>
      <c r="AB1155" s="810"/>
      <c r="AC1155" s="810"/>
      <c r="AD1155" s="810"/>
      <c r="AE1155" s="255"/>
      <c r="AF1155" s="256"/>
      <c r="AG1155" s="411"/>
      <c r="AH1155" s="246"/>
      <c r="AI1155" s="246"/>
      <c r="AJ1155" s="246"/>
      <c r="AK1155" s="262"/>
      <c r="AL1155" s="341"/>
      <c r="AM1155" s="342"/>
      <c r="AN1155" s="342"/>
      <c r="AO1155" s="342"/>
      <c r="AP1155" s="342"/>
      <c r="AQ1155" s="343"/>
      <c r="AR1155" s="98"/>
    </row>
    <row r="1156" spans="1:44" ht="24" customHeight="1" x14ac:dyDescent="0.65">
      <c r="A1156" s="353"/>
      <c r="B1156" s="34"/>
      <c r="E1156" s="35"/>
      <c r="F1156" s="261"/>
      <c r="G1156" s="255"/>
      <c r="H1156" s="810"/>
      <c r="I1156" s="810"/>
      <c r="J1156" s="810"/>
      <c r="K1156" s="810"/>
      <c r="L1156" s="810"/>
      <c r="M1156" s="810"/>
      <c r="N1156" s="810"/>
      <c r="O1156" s="810"/>
      <c r="P1156" s="810"/>
      <c r="Q1156" s="810"/>
      <c r="R1156" s="810"/>
      <c r="S1156" s="810"/>
      <c r="T1156" s="810"/>
      <c r="U1156" s="810"/>
      <c r="V1156" s="810"/>
      <c r="W1156" s="810"/>
      <c r="X1156" s="810"/>
      <c r="Y1156" s="810"/>
      <c r="Z1156" s="810"/>
      <c r="AA1156" s="810"/>
      <c r="AB1156" s="810"/>
      <c r="AC1156" s="810"/>
      <c r="AD1156" s="810"/>
      <c r="AE1156" s="255"/>
      <c r="AF1156" s="256"/>
      <c r="AG1156" s="411"/>
      <c r="AH1156" s="246"/>
      <c r="AI1156" s="246"/>
      <c r="AJ1156" s="246"/>
      <c r="AK1156" s="262"/>
      <c r="AL1156" s="341"/>
      <c r="AM1156" s="342"/>
      <c r="AN1156" s="342"/>
      <c r="AO1156" s="342"/>
      <c r="AP1156" s="342"/>
      <c r="AQ1156" s="343"/>
      <c r="AR1156" s="41"/>
    </row>
    <row r="1157" spans="1:44" ht="27.75" customHeight="1" x14ac:dyDescent="0.65">
      <c r="A1157" s="353"/>
      <c r="B1157" s="34"/>
      <c r="E1157" s="35"/>
      <c r="F1157" s="261"/>
      <c r="G1157" s="255"/>
      <c r="H1157" s="333"/>
      <c r="I1157" s="333"/>
      <c r="J1157" s="333"/>
      <c r="K1157" s="333"/>
      <c r="L1157" s="333"/>
      <c r="M1157" s="333"/>
      <c r="N1157" s="333"/>
      <c r="O1157" s="333"/>
      <c r="P1157" s="333"/>
      <c r="Q1157" s="333"/>
      <c r="R1157" s="333"/>
      <c r="S1157" s="333"/>
      <c r="T1157" s="333"/>
      <c r="U1157" s="333"/>
      <c r="V1157" s="333"/>
      <c r="W1157" s="333"/>
      <c r="X1157" s="333"/>
      <c r="Y1157" s="333"/>
      <c r="Z1157" s="333"/>
      <c r="AA1157" s="333"/>
      <c r="AB1157" s="333"/>
      <c r="AC1157" s="333"/>
      <c r="AD1157" s="333"/>
      <c r="AE1157" s="255"/>
      <c r="AF1157" s="256"/>
      <c r="AG1157" s="411"/>
      <c r="AH1157" s="246"/>
      <c r="AI1157" s="246"/>
      <c r="AJ1157" s="246"/>
      <c r="AK1157" s="262"/>
      <c r="AL1157" s="295"/>
      <c r="AM1157" s="296"/>
      <c r="AN1157" s="296"/>
      <c r="AO1157" s="296"/>
      <c r="AP1157" s="296"/>
      <c r="AQ1157" s="297"/>
      <c r="AR1157" s="41"/>
    </row>
    <row r="1158" spans="1:44" ht="27.75" customHeight="1" x14ac:dyDescent="0.65">
      <c r="A1158" s="353"/>
      <c r="B1158" s="34"/>
      <c r="E1158" s="35"/>
      <c r="F1158" s="261"/>
      <c r="G1158" s="255" t="s">
        <v>69</v>
      </c>
      <c r="H1158" s="810" t="s">
        <v>1022</v>
      </c>
      <c r="I1158" s="810"/>
      <c r="J1158" s="810"/>
      <c r="K1158" s="810"/>
      <c r="L1158" s="810"/>
      <c r="M1158" s="810"/>
      <c r="N1158" s="810"/>
      <c r="O1158" s="810"/>
      <c r="P1158" s="810"/>
      <c r="Q1158" s="810"/>
      <c r="R1158" s="810"/>
      <c r="S1158" s="810"/>
      <c r="T1158" s="810"/>
      <c r="U1158" s="810"/>
      <c r="V1158" s="810"/>
      <c r="W1158" s="810"/>
      <c r="X1158" s="810"/>
      <c r="Y1158" s="810"/>
      <c r="Z1158" s="810"/>
      <c r="AA1158" s="810"/>
      <c r="AB1158" s="810"/>
      <c r="AC1158" s="810"/>
      <c r="AD1158" s="810"/>
      <c r="AE1158" s="255"/>
      <c r="AF1158" s="256"/>
      <c r="AG1158" s="411"/>
      <c r="AH1158" s="246"/>
      <c r="AI1158" s="246"/>
      <c r="AJ1158" s="246"/>
      <c r="AK1158" s="262"/>
      <c r="AL1158" s="806" t="s">
        <v>1021</v>
      </c>
      <c r="AM1158" s="807"/>
      <c r="AN1158" s="807"/>
      <c r="AO1158" s="807"/>
      <c r="AP1158" s="807"/>
      <c r="AQ1158" s="808"/>
      <c r="AR1158" s="41"/>
    </row>
    <row r="1159" spans="1:44" ht="27.75" customHeight="1" x14ac:dyDescent="0.65">
      <c r="A1159" s="353"/>
      <c r="B1159" s="34"/>
      <c r="E1159" s="35"/>
      <c r="F1159" s="261"/>
      <c r="G1159" s="255"/>
      <c r="H1159" s="810"/>
      <c r="I1159" s="810"/>
      <c r="J1159" s="810"/>
      <c r="K1159" s="810"/>
      <c r="L1159" s="810"/>
      <c r="M1159" s="810"/>
      <c r="N1159" s="810"/>
      <c r="O1159" s="810"/>
      <c r="P1159" s="810"/>
      <c r="Q1159" s="810"/>
      <c r="R1159" s="810"/>
      <c r="S1159" s="810"/>
      <c r="T1159" s="810"/>
      <c r="U1159" s="810"/>
      <c r="V1159" s="810"/>
      <c r="W1159" s="810"/>
      <c r="X1159" s="810"/>
      <c r="Y1159" s="810"/>
      <c r="Z1159" s="810"/>
      <c r="AA1159" s="810"/>
      <c r="AB1159" s="810"/>
      <c r="AC1159" s="810"/>
      <c r="AD1159" s="810"/>
      <c r="AE1159" s="255"/>
      <c r="AF1159" s="256"/>
      <c r="AG1159" s="411"/>
      <c r="AH1159" s="246"/>
      <c r="AI1159" s="246"/>
      <c r="AJ1159" s="246"/>
      <c r="AK1159" s="262"/>
      <c r="AL1159" s="809"/>
      <c r="AM1159" s="807"/>
      <c r="AN1159" s="807"/>
      <c r="AO1159" s="807"/>
      <c r="AP1159" s="807"/>
      <c r="AQ1159" s="808"/>
      <c r="AR1159" s="41"/>
    </row>
    <row r="1160" spans="1:44" ht="27.75" customHeight="1" x14ac:dyDescent="0.65">
      <c r="A1160" s="353"/>
      <c r="B1160" s="34"/>
      <c r="E1160" s="35"/>
      <c r="F1160" s="261"/>
      <c r="G1160" s="255"/>
      <c r="H1160" s="810"/>
      <c r="I1160" s="810"/>
      <c r="J1160" s="810"/>
      <c r="K1160" s="810"/>
      <c r="L1160" s="810"/>
      <c r="M1160" s="810"/>
      <c r="N1160" s="810"/>
      <c r="O1160" s="810"/>
      <c r="P1160" s="810"/>
      <c r="Q1160" s="810"/>
      <c r="R1160" s="810"/>
      <c r="S1160" s="810"/>
      <c r="T1160" s="810"/>
      <c r="U1160" s="810"/>
      <c r="V1160" s="810"/>
      <c r="W1160" s="810"/>
      <c r="X1160" s="810"/>
      <c r="Y1160" s="810"/>
      <c r="Z1160" s="810"/>
      <c r="AA1160" s="810"/>
      <c r="AB1160" s="810"/>
      <c r="AC1160" s="810"/>
      <c r="AD1160" s="810"/>
      <c r="AE1160" s="255"/>
      <c r="AF1160" s="256"/>
      <c r="AG1160" s="411"/>
      <c r="AH1160" s="246"/>
      <c r="AI1160" s="246"/>
      <c r="AJ1160" s="246"/>
      <c r="AK1160" s="262"/>
      <c r="AL1160" s="295"/>
      <c r="AM1160" s="296"/>
      <c r="AN1160" s="296"/>
      <c r="AO1160" s="296"/>
      <c r="AP1160" s="296"/>
      <c r="AQ1160" s="297"/>
      <c r="AR1160" s="41"/>
    </row>
    <row r="1161" spans="1:44" ht="27.75" customHeight="1" x14ac:dyDescent="0.65">
      <c r="A1161" s="353"/>
      <c r="B1161" s="34"/>
      <c r="E1161" s="35"/>
      <c r="F1161" s="261"/>
      <c r="G1161" s="255"/>
      <c r="H1161" s="333"/>
      <c r="I1161" s="333"/>
      <c r="J1161" s="333"/>
      <c r="K1161" s="333"/>
      <c r="L1161" s="333"/>
      <c r="M1161" s="333"/>
      <c r="N1161" s="333"/>
      <c r="O1161" s="333"/>
      <c r="P1161" s="333"/>
      <c r="Q1161" s="333"/>
      <c r="R1161" s="333"/>
      <c r="S1161" s="333"/>
      <c r="T1161" s="333"/>
      <c r="U1161" s="333"/>
      <c r="V1161" s="333"/>
      <c r="W1161" s="333"/>
      <c r="X1161" s="333"/>
      <c r="Y1161" s="333"/>
      <c r="Z1161" s="333"/>
      <c r="AA1161" s="333"/>
      <c r="AB1161" s="333"/>
      <c r="AC1161" s="333"/>
      <c r="AD1161" s="333"/>
      <c r="AE1161" s="255"/>
      <c r="AF1161" s="256"/>
      <c r="AG1161" s="411"/>
      <c r="AH1161" s="246"/>
      <c r="AI1161" s="246"/>
      <c r="AJ1161" s="246"/>
      <c r="AK1161" s="262"/>
      <c r="AL1161" s="295"/>
      <c r="AM1161" s="296"/>
      <c r="AN1161" s="296"/>
      <c r="AO1161" s="296"/>
      <c r="AP1161" s="296"/>
      <c r="AQ1161" s="297"/>
      <c r="AR1161" s="41"/>
    </row>
    <row r="1162" spans="1:44" ht="15" customHeight="1" x14ac:dyDescent="0.65">
      <c r="A1162" s="353" t="str">
        <f t="shared" ref="A1162:A1174" si="17">IF(AG1162=0,"",AG1162)</f>
        <v/>
      </c>
      <c r="B1162" s="34"/>
      <c r="E1162" s="35"/>
      <c r="F1162" s="261"/>
      <c r="G1162" s="255"/>
      <c r="H1162" s="349"/>
      <c r="I1162" s="349"/>
      <c r="J1162" s="349"/>
      <c r="K1162" s="349"/>
      <c r="L1162" s="349"/>
      <c r="M1162" s="349"/>
      <c r="N1162" s="349"/>
      <c r="O1162" s="349"/>
      <c r="P1162" s="349"/>
      <c r="Q1162" s="349"/>
      <c r="R1162" s="349"/>
      <c r="S1162" s="349"/>
      <c r="T1162" s="349"/>
      <c r="U1162" s="349"/>
      <c r="V1162" s="349"/>
      <c r="W1162" s="349"/>
      <c r="X1162" s="349"/>
      <c r="Y1162" s="349"/>
      <c r="Z1162" s="349"/>
      <c r="AA1162" s="349"/>
      <c r="AB1162" s="349"/>
      <c r="AC1162" s="349"/>
      <c r="AD1162" s="349"/>
      <c r="AE1162" s="255"/>
      <c r="AF1162" s="256"/>
      <c r="AG1162" s="411"/>
      <c r="AH1162" s="246"/>
      <c r="AI1162" s="246"/>
      <c r="AJ1162" s="246"/>
      <c r="AK1162" s="262"/>
      <c r="AL1162" s="295"/>
      <c r="AM1162" s="296"/>
      <c r="AN1162" s="296"/>
      <c r="AO1162" s="296"/>
      <c r="AP1162" s="296"/>
      <c r="AQ1162" s="297"/>
      <c r="AR1162" s="41"/>
    </row>
    <row r="1163" spans="1:44" ht="27.75" customHeight="1" x14ac:dyDescent="0.65">
      <c r="A1163" s="353">
        <f t="shared" si="17"/>
        <v>182</v>
      </c>
      <c r="B1163" s="34"/>
      <c r="E1163" s="35"/>
      <c r="F1163" s="502" t="s">
        <v>210</v>
      </c>
      <c r="G1163" s="503"/>
      <c r="H1163" s="470" t="s">
        <v>251</v>
      </c>
      <c r="I1163" s="470"/>
      <c r="J1163" s="470"/>
      <c r="K1163" s="470"/>
      <c r="L1163" s="470"/>
      <c r="M1163" s="470"/>
      <c r="N1163" s="470"/>
      <c r="O1163" s="470"/>
      <c r="P1163" s="470"/>
      <c r="Q1163" s="470"/>
      <c r="R1163" s="470"/>
      <c r="S1163" s="470"/>
      <c r="T1163" s="470"/>
      <c r="U1163" s="470"/>
      <c r="V1163" s="470"/>
      <c r="W1163" s="470"/>
      <c r="X1163" s="470"/>
      <c r="Y1163" s="470"/>
      <c r="Z1163" s="470"/>
      <c r="AA1163" s="470"/>
      <c r="AB1163" s="470"/>
      <c r="AC1163" s="470"/>
      <c r="AD1163" s="470"/>
      <c r="AE1163" s="255"/>
      <c r="AF1163" s="256"/>
      <c r="AG1163" s="411">
        <v>182</v>
      </c>
      <c r="AH1163" s="509" t="s">
        <v>20</v>
      </c>
      <c r="AI1163" s="510"/>
      <c r="AJ1163" s="511"/>
      <c r="AK1163" s="262"/>
      <c r="AL1163" s="460" t="s">
        <v>914</v>
      </c>
      <c r="AM1163" s="461"/>
      <c r="AN1163" s="461"/>
      <c r="AO1163" s="461"/>
      <c r="AP1163" s="461"/>
      <c r="AQ1163" s="462"/>
      <c r="AR1163" s="452">
        <f>VLOOKUP(AH1163,$CD$6:$CE$11,2,FALSE)</f>
        <v>0</v>
      </c>
    </row>
    <row r="1164" spans="1:44" ht="27.75" customHeight="1" x14ac:dyDescent="0.65">
      <c r="A1164" s="353" t="str">
        <f t="shared" si="17"/>
        <v/>
      </c>
      <c r="B1164" s="34"/>
      <c r="E1164" s="35"/>
      <c r="F1164" s="261"/>
      <c r="G1164" s="255"/>
      <c r="H1164" s="470"/>
      <c r="I1164" s="470"/>
      <c r="J1164" s="470"/>
      <c r="K1164" s="470"/>
      <c r="L1164" s="470"/>
      <c r="M1164" s="470"/>
      <c r="N1164" s="470"/>
      <c r="O1164" s="470"/>
      <c r="P1164" s="470"/>
      <c r="Q1164" s="470"/>
      <c r="R1164" s="470"/>
      <c r="S1164" s="470"/>
      <c r="T1164" s="470"/>
      <c r="U1164" s="470"/>
      <c r="V1164" s="470"/>
      <c r="W1164" s="470"/>
      <c r="X1164" s="470"/>
      <c r="Y1164" s="470"/>
      <c r="Z1164" s="470"/>
      <c r="AA1164" s="470"/>
      <c r="AB1164" s="470"/>
      <c r="AC1164" s="470"/>
      <c r="AD1164" s="470"/>
      <c r="AE1164" s="255"/>
      <c r="AF1164" s="256"/>
      <c r="AG1164" s="411"/>
      <c r="AH1164" s="246"/>
      <c r="AI1164" s="246"/>
      <c r="AJ1164" s="246"/>
      <c r="AK1164" s="262"/>
      <c r="AL1164" s="460"/>
      <c r="AM1164" s="461"/>
      <c r="AN1164" s="461"/>
      <c r="AO1164" s="461"/>
      <c r="AP1164" s="461"/>
      <c r="AQ1164" s="462"/>
      <c r="AR1164" s="452"/>
    </row>
    <row r="1165" spans="1:44" ht="17.25" customHeight="1" thickBot="1" x14ac:dyDescent="0.7">
      <c r="A1165" s="353" t="str">
        <f t="shared" si="17"/>
        <v/>
      </c>
      <c r="B1165" s="34"/>
      <c r="E1165" s="35"/>
      <c r="F1165" s="261"/>
      <c r="G1165" s="255"/>
      <c r="H1165" s="332"/>
      <c r="I1165" s="332"/>
      <c r="J1165" s="332"/>
      <c r="K1165" s="332"/>
      <c r="L1165" s="332"/>
      <c r="M1165" s="332"/>
      <c r="N1165" s="332"/>
      <c r="O1165" s="332"/>
      <c r="P1165" s="255"/>
      <c r="Q1165" s="332"/>
      <c r="R1165" s="332"/>
      <c r="S1165" s="332"/>
      <c r="T1165" s="332"/>
      <c r="U1165" s="332"/>
      <c r="V1165" s="332"/>
      <c r="W1165" s="332"/>
      <c r="X1165" s="332"/>
      <c r="Y1165" s="332"/>
      <c r="Z1165" s="332"/>
      <c r="AA1165" s="332"/>
      <c r="AB1165" s="332"/>
      <c r="AC1165" s="332"/>
      <c r="AD1165" s="332"/>
      <c r="AE1165" s="255"/>
      <c r="AF1165" s="256"/>
      <c r="AG1165" s="411"/>
      <c r="AH1165" s="246"/>
      <c r="AI1165" s="246"/>
      <c r="AJ1165" s="246"/>
      <c r="AK1165" s="262"/>
      <c r="AL1165" s="345"/>
      <c r="AM1165" s="346"/>
      <c r="AN1165" s="346"/>
      <c r="AO1165" s="346"/>
      <c r="AP1165" s="346"/>
      <c r="AQ1165" s="347"/>
      <c r="AR1165" s="41"/>
    </row>
    <row r="1166" spans="1:44" ht="27.75" customHeight="1" thickBot="1" x14ac:dyDescent="0.7">
      <c r="A1166" s="353" t="str">
        <f t="shared" si="17"/>
        <v/>
      </c>
      <c r="B1166" s="34"/>
      <c r="E1166" s="35"/>
      <c r="F1166" s="261"/>
      <c r="G1166" s="255"/>
      <c r="H1166" s="941" t="s">
        <v>255</v>
      </c>
      <c r="I1166" s="942"/>
      <c r="J1166" s="942"/>
      <c r="K1166" s="942"/>
      <c r="L1166" s="942"/>
      <c r="M1166" s="942"/>
      <c r="N1166" s="942"/>
      <c r="O1166" s="942"/>
      <c r="P1166" s="941"/>
      <c r="Q1166" s="942"/>
      <c r="R1166" s="942"/>
      <c r="S1166" s="942"/>
      <c r="T1166" s="942"/>
      <c r="U1166" s="942"/>
      <c r="V1166" s="942"/>
      <c r="W1166" s="942"/>
      <c r="X1166" s="942"/>
      <c r="Y1166" s="942"/>
      <c r="Z1166" s="942"/>
      <c r="AA1166" s="942"/>
      <c r="AB1166" s="942"/>
      <c r="AC1166" s="942"/>
      <c r="AD1166" s="944"/>
      <c r="AE1166" s="255"/>
      <c r="AF1166" s="256"/>
      <c r="AG1166" s="411"/>
      <c r="AH1166" s="246"/>
      <c r="AI1166" s="246"/>
      <c r="AJ1166" s="246"/>
      <c r="AK1166" s="262"/>
      <c r="AL1166" s="345"/>
      <c r="AM1166" s="346"/>
      <c r="AN1166" s="346"/>
      <c r="AO1166" s="346"/>
      <c r="AP1166" s="346"/>
      <c r="AQ1166" s="347"/>
      <c r="AR1166" s="41"/>
    </row>
    <row r="1167" spans="1:44" ht="27.75" customHeight="1" thickBot="1" x14ac:dyDescent="0.7">
      <c r="A1167" s="353" t="str">
        <f t="shared" si="17"/>
        <v/>
      </c>
      <c r="B1167" s="34"/>
      <c r="E1167" s="35"/>
      <c r="F1167" s="261"/>
      <c r="G1167" s="255"/>
      <c r="H1167" s="941" t="s">
        <v>252</v>
      </c>
      <c r="I1167" s="942"/>
      <c r="J1167" s="942"/>
      <c r="K1167" s="942"/>
      <c r="L1167" s="942"/>
      <c r="M1167" s="942"/>
      <c r="N1167" s="942"/>
      <c r="O1167" s="944"/>
      <c r="P1167" s="945" t="s">
        <v>68</v>
      </c>
      <c r="Q1167" s="946"/>
      <c r="R1167" s="947"/>
      <c r="S1167" s="846" t="s">
        <v>254</v>
      </c>
      <c r="T1167" s="559"/>
      <c r="U1167" s="559"/>
      <c r="V1167" s="559"/>
      <c r="W1167" s="943"/>
      <c r="X1167" s="943"/>
      <c r="Y1167" s="943"/>
      <c r="Z1167" s="943"/>
      <c r="AA1167" s="943"/>
      <c r="AB1167" s="559" t="s">
        <v>253</v>
      </c>
      <c r="AC1167" s="559"/>
      <c r="AD1167" s="560"/>
      <c r="AE1167" s="255"/>
      <c r="AF1167" s="256"/>
      <c r="AG1167" s="411"/>
      <c r="AH1167" s="246"/>
      <c r="AI1167" s="246"/>
      <c r="AJ1167" s="246"/>
      <c r="AK1167" s="262"/>
      <c r="AL1167" s="295"/>
      <c r="AM1167" s="296"/>
      <c r="AN1167" s="296"/>
      <c r="AO1167" s="296"/>
      <c r="AP1167" s="296"/>
      <c r="AQ1167" s="297"/>
      <c r="AR1167" s="41"/>
    </row>
    <row r="1168" spans="1:44" ht="27.75" customHeight="1" x14ac:dyDescent="0.65">
      <c r="A1168" s="353" t="str">
        <f t="shared" si="17"/>
        <v/>
      </c>
      <c r="B1168" s="34"/>
      <c r="E1168" s="35"/>
      <c r="F1168" s="261"/>
      <c r="G1168" s="255"/>
      <c r="H1168" s="712" t="s">
        <v>256</v>
      </c>
      <c r="I1168" s="712"/>
      <c r="J1168" s="712"/>
      <c r="K1168" s="712"/>
      <c r="L1168" s="712"/>
      <c r="M1168" s="712"/>
      <c r="N1168" s="712"/>
      <c r="O1168" s="712"/>
      <c r="P1168" s="712"/>
      <c r="Q1168" s="712"/>
      <c r="R1168" s="712"/>
      <c r="S1168" s="712"/>
      <c r="T1168" s="712"/>
      <c r="U1168" s="712"/>
      <c r="V1168" s="712"/>
      <c r="W1168" s="712"/>
      <c r="X1168" s="712"/>
      <c r="Y1168" s="712"/>
      <c r="Z1168" s="712"/>
      <c r="AA1168" s="712"/>
      <c r="AB1168" s="712"/>
      <c r="AC1168" s="712"/>
      <c r="AD1168" s="712"/>
      <c r="AE1168" s="255"/>
      <c r="AF1168" s="256"/>
      <c r="AG1168" s="411"/>
      <c r="AH1168" s="246"/>
      <c r="AI1168" s="246"/>
      <c r="AJ1168" s="246"/>
      <c r="AK1168" s="262"/>
      <c r="AL1168" s="295"/>
      <c r="AM1168" s="296"/>
      <c r="AN1168" s="296"/>
      <c r="AO1168" s="296"/>
      <c r="AP1168" s="296"/>
      <c r="AQ1168" s="297"/>
      <c r="AR1168" s="41"/>
    </row>
    <row r="1169" spans="1:44" ht="17.25" customHeight="1" thickBot="1" x14ac:dyDescent="0.7">
      <c r="A1169" s="353" t="str">
        <f t="shared" si="17"/>
        <v/>
      </c>
      <c r="B1169" s="34"/>
      <c r="E1169" s="35"/>
      <c r="F1169" s="261"/>
      <c r="G1169" s="255"/>
      <c r="H1169" s="349"/>
      <c r="I1169" s="349"/>
      <c r="J1169" s="349"/>
      <c r="K1169" s="349"/>
      <c r="L1169" s="349"/>
      <c r="M1169" s="349"/>
      <c r="N1169" s="349"/>
      <c r="O1169" s="349"/>
      <c r="P1169" s="349"/>
      <c r="Q1169" s="349"/>
      <c r="R1169" s="349"/>
      <c r="S1169" s="349"/>
      <c r="T1169" s="349"/>
      <c r="U1169" s="349"/>
      <c r="V1169" s="349"/>
      <c r="W1169" s="349"/>
      <c r="X1169" s="349"/>
      <c r="Y1169" s="349"/>
      <c r="Z1169" s="349"/>
      <c r="AA1169" s="349"/>
      <c r="AB1169" s="349"/>
      <c r="AC1169" s="349"/>
      <c r="AD1169" s="349"/>
      <c r="AE1169" s="255"/>
      <c r="AF1169" s="256"/>
      <c r="AG1169" s="411"/>
      <c r="AH1169" s="246"/>
      <c r="AI1169" s="246"/>
      <c r="AJ1169" s="246"/>
      <c r="AK1169" s="262"/>
      <c r="AL1169" s="295"/>
      <c r="AM1169" s="296"/>
      <c r="AN1169" s="296"/>
      <c r="AO1169" s="296"/>
      <c r="AP1169" s="296"/>
      <c r="AQ1169" s="297"/>
      <c r="AR1169" s="41"/>
    </row>
    <row r="1170" spans="1:44" ht="39.9" customHeight="1" thickBot="1" x14ac:dyDescent="0.7">
      <c r="A1170" s="353" t="str">
        <f t="shared" si="17"/>
        <v/>
      </c>
      <c r="B1170" s="34"/>
      <c r="E1170" s="35"/>
      <c r="F1170" s="261"/>
      <c r="G1170" s="255"/>
      <c r="H1170" s="830" t="s">
        <v>1096</v>
      </c>
      <c r="I1170" s="831"/>
      <c r="J1170" s="831"/>
      <c r="K1170" s="831"/>
      <c r="L1170" s="831"/>
      <c r="M1170" s="831"/>
      <c r="N1170" s="831"/>
      <c r="O1170" s="831"/>
      <c r="P1170" s="831"/>
      <c r="Q1170" s="831"/>
      <c r="R1170" s="831"/>
      <c r="S1170" s="831"/>
      <c r="T1170" s="831"/>
      <c r="U1170" s="831"/>
      <c r="V1170" s="831"/>
      <c r="W1170" s="831"/>
      <c r="X1170" s="831"/>
      <c r="Y1170" s="831"/>
      <c r="Z1170" s="831"/>
      <c r="AA1170" s="831"/>
      <c r="AB1170" s="831"/>
      <c r="AC1170" s="831"/>
      <c r="AD1170" s="832"/>
      <c r="AE1170" s="255"/>
      <c r="AF1170" s="256"/>
      <c r="AG1170" s="411"/>
      <c r="AH1170" s="246"/>
      <c r="AI1170" s="246"/>
      <c r="AJ1170" s="246"/>
      <c r="AK1170" s="262"/>
      <c r="AL1170" s="295"/>
      <c r="AM1170" s="296"/>
      <c r="AN1170" s="296"/>
      <c r="AO1170" s="296"/>
      <c r="AP1170" s="296"/>
      <c r="AQ1170" s="297"/>
      <c r="AR1170" s="41"/>
    </row>
    <row r="1171" spans="1:44" ht="17.25" customHeight="1" thickBot="1" x14ac:dyDescent="0.7">
      <c r="A1171" s="353" t="str">
        <f t="shared" si="17"/>
        <v/>
      </c>
      <c r="B1171" s="25"/>
      <c r="C1171" s="1"/>
      <c r="D1171" s="1"/>
      <c r="E1171" s="26"/>
      <c r="F1171" s="350"/>
      <c r="G1171" s="270"/>
      <c r="H1171" s="270"/>
      <c r="I1171" s="270"/>
      <c r="J1171" s="270"/>
      <c r="K1171" s="270"/>
      <c r="L1171" s="270"/>
      <c r="M1171" s="270"/>
      <c r="N1171" s="270"/>
      <c r="O1171" s="270"/>
      <c r="P1171" s="270"/>
      <c r="Q1171" s="270"/>
      <c r="R1171" s="270"/>
      <c r="S1171" s="270"/>
      <c r="T1171" s="270"/>
      <c r="U1171" s="270"/>
      <c r="V1171" s="270"/>
      <c r="W1171" s="270"/>
      <c r="X1171" s="270"/>
      <c r="Y1171" s="270"/>
      <c r="Z1171" s="270"/>
      <c r="AA1171" s="270"/>
      <c r="AB1171" s="270"/>
      <c r="AC1171" s="270"/>
      <c r="AD1171" s="270"/>
      <c r="AE1171" s="270"/>
      <c r="AF1171" s="300"/>
      <c r="AG1171" s="412"/>
      <c r="AH1171" s="302"/>
      <c r="AI1171" s="302"/>
      <c r="AJ1171" s="302"/>
      <c r="AK1171" s="351"/>
      <c r="AL1171" s="303"/>
      <c r="AM1171" s="304"/>
      <c r="AN1171" s="304"/>
      <c r="AO1171" s="304"/>
      <c r="AP1171" s="304"/>
      <c r="AQ1171" s="305"/>
      <c r="AR1171" s="80"/>
    </row>
    <row r="1172" spans="1:44" ht="17.25" customHeight="1" x14ac:dyDescent="0.65">
      <c r="A1172" s="353" t="str">
        <f t="shared" si="17"/>
        <v/>
      </c>
      <c r="B1172" s="34"/>
      <c r="E1172" s="35"/>
      <c r="F1172" s="261"/>
      <c r="G1172" s="255"/>
      <c r="H1172" s="255"/>
      <c r="I1172" s="255"/>
      <c r="J1172" s="255"/>
      <c r="K1172" s="255"/>
      <c r="L1172" s="255"/>
      <c r="M1172" s="255"/>
      <c r="N1172" s="255"/>
      <c r="O1172" s="255"/>
      <c r="P1172" s="255"/>
      <c r="Q1172" s="255"/>
      <c r="R1172" s="255"/>
      <c r="S1172" s="255"/>
      <c r="T1172" s="255"/>
      <c r="U1172" s="255"/>
      <c r="V1172" s="255"/>
      <c r="W1172" s="255"/>
      <c r="X1172" s="255"/>
      <c r="Y1172" s="255"/>
      <c r="Z1172" s="255"/>
      <c r="AA1172" s="255"/>
      <c r="AB1172" s="255"/>
      <c r="AC1172" s="255"/>
      <c r="AD1172" s="255"/>
      <c r="AE1172" s="255"/>
      <c r="AF1172" s="256"/>
      <c r="AG1172" s="411"/>
      <c r="AH1172" s="246"/>
      <c r="AI1172" s="246"/>
      <c r="AJ1172" s="246"/>
      <c r="AK1172" s="262"/>
      <c r="AL1172" s="295"/>
      <c r="AM1172" s="296"/>
      <c r="AN1172" s="296"/>
      <c r="AO1172" s="296"/>
      <c r="AP1172" s="296"/>
      <c r="AQ1172" s="297"/>
      <c r="AR1172" s="41"/>
    </row>
    <row r="1173" spans="1:44" ht="35.25" customHeight="1" x14ac:dyDescent="0.65">
      <c r="A1173" s="353">
        <f t="shared" si="17"/>
        <v>183</v>
      </c>
      <c r="B1173" s="550" t="s">
        <v>823</v>
      </c>
      <c r="C1173" s="476"/>
      <c r="D1173" s="476"/>
      <c r="E1173" s="551"/>
      <c r="F1173" s="502" t="s">
        <v>38</v>
      </c>
      <c r="G1173" s="503"/>
      <c r="H1173" s="504" t="s">
        <v>824</v>
      </c>
      <c r="I1173" s="504"/>
      <c r="J1173" s="504"/>
      <c r="K1173" s="504"/>
      <c r="L1173" s="504"/>
      <c r="M1173" s="504"/>
      <c r="N1173" s="504"/>
      <c r="O1173" s="504"/>
      <c r="P1173" s="504"/>
      <c r="Q1173" s="504"/>
      <c r="R1173" s="504"/>
      <c r="S1173" s="504"/>
      <c r="T1173" s="504"/>
      <c r="U1173" s="504"/>
      <c r="V1173" s="504"/>
      <c r="W1173" s="504"/>
      <c r="X1173" s="504"/>
      <c r="Y1173" s="504"/>
      <c r="Z1173" s="504"/>
      <c r="AA1173" s="504"/>
      <c r="AB1173" s="504"/>
      <c r="AC1173" s="504"/>
      <c r="AD1173" s="504"/>
      <c r="AE1173" s="255"/>
      <c r="AF1173" s="256"/>
      <c r="AG1173" s="411">
        <v>183</v>
      </c>
      <c r="AH1173" s="509" t="s">
        <v>20</v>
      </c>
      <c r="AI1173" s="510"/>
      <c r="AJ1173" s="511"/>
      <c r="AK1173" s="262"/>
      <c r="AL1173" s="460" t="s">
        <v>1097</v>
      </c>
      <c r="AM1173" s="688"/>
      <c r="AN1173" s="688"/>
      <c r="AO1173" s="688"/>
      <c r="AP1173" s="688"/>
      <c r="AQ1173" s="689"/>
      <c r="AR1173" s="452">
        <f>VLOOKUP(AH1173,$CD$6:$CE$11,2,FALSE)</f>
        <v>0</v>
      </c>
    </row>
    <row r="1174" spans="1:44" ht="27.75" customHeight="1" x14ac:dyDescent="0.65">
      <c r="A1174" s="353" t="str">
        <f t="shared" si="17"/>
        <v/>
      </c>
      <c r="B1174" s="74"/>
      <c r="C1174" s="222"/>
      <c r="D1174" s="222"/>
      <c r="E1174" s="75"/>
      <c r="F1174" s="312"/>
      <c r="G1174" s="313"/>
      <c r="H1174" s="504"/>
      <c r="I1174" s="504"/>
      <c r="J1174" s="504"/>
      <c r="K1174" s="504"/>
      <c r="L1174" s="504"/>
      <c r="M1174" s="504"/>
      <c r="N1174" s="504"/>
      <c r="O1174" s="504"/>
      <c r="P1174" s="504"/>
      <c r="Q1174" s="504"/>
      <c r="R1174" s="504"/>
      <c r="S1174" s="504"/>
      <c r="T1174" s="504"/>
      <c r="U1174" s="504"/>
      <c r="V1174" s="504"/>
      <c r="W1174" s="504"/>
      <c r="X1174" s="504"/>
      <c r="Y1174" s="504"/>
      <c r="Z1174" s="504"/>
      <c r="AA1174" s="504"/>
      <c r="AB1174" s="504"/>
      <c r="AC1174" s="504"/>
      <c r="AD1174" s="504"/>
      <c r="AE1174" s="255"/>
      <c r="AF1174" s="256"/>
      <c r="AG1174" s="411"/>
      <c r="AH1174" s="246"/>
      <c r="AI1174" s="246"/>
      <c r="AJ1174" s="246"/>
      <c r="AK1174" s="262"/>
      <c r="AL1174" s="687"/>
      <c r="AM1174" s="688"/>
      <c r="AN1174" s="688"/>
      <c r="AO1174" s="688"/>
      <c r="AP1174" s="688"/>
      <c r="AQ1174" s="689"/>
      <c r="AR1174" s="452"/>
    </row>
    <row r="1175" spans="1:44" ht="27.75" customHeight="1" x14ac:dyDescent="0.65">
      <c r="A1175" s="353"/>
      <c r="B1175" s="74"/>
      <c r="C1175" s="222"/>
      <c r="D1175" s="222"/>
      <c r="E1175" s="75"/>
      <c r="F1175" s="312"/>
      <c r="G1175" s="313"/>
      <c r="H1175" s="307"/>
      <c r="I1175" s="307"/>
      <c r="J1175" s="307"/>
      <c r="K1175" s="307"/>
      <c r="L1175" s="307"/>
      <c r="M1175" s="307"/>
      <c r="N1175" s="307"/>
      <c r="O1175" s="307"/>
      <c r="P1175" s="307"/>
      <c r="Q1175" s="307"/>
      <c r="R1175" s="307"/>
      <c r="S1175" s="307"/>
      <c r="T1175" s="307"/>
      <c r="U1175" s="307"/>
      <c r="V1175" s="307"/>
      <c r="W1175" s="307"/>
      <c r="X1175" s="307"/>
      <c r="Y1175" s="307"/>
      <c r="Z1175" s="307"/>
      <c r="AA1175" s="307"/>
      <c r="AB1175" s="307"/>
      <c r="AC1175" s="307"/>
      <c r="AD1175" s="307"/>
      <c r="AE1175" s="255"/>
      <c r="AF1175" s="256"/>
      <c r="AG1175" s="411"/>
      <c r="AH1175" s="246"/>
      <c r="AI1175" s="246"/>
      <c r="AJ1175" s="246"/>
      <c r="AK1175" s="262"/>
      <c r="AL1175" s="687"/>
      <c r="AM1175" s="688"/>
      <c r="AN1175" s="688"/>
      <c r="AO1175" s="688"/>
      <c r="AP1175" s="688"/>
      <c r="AQ1175" s="689"/>
      <c r="AR1175" s="98"/>
    </row>
    <row r="1176" spans="1:44" ht="33.9" customHeight="1" x14ac:dyDescent="0.65">
      <c r="A1176" s="353">
        <f>IF(AG1176=0,"",AG1176)</f>
        <v>1831</v>
      </c>
      <c r="B1176" s="74"/>
      <c r="C1176" s="222"/>
      <c r="D1176" s="222"/>
      <c r="E1176" s="75"/>
      <c r="F1176" s="502" t="s">
        <v>85</v>
      </c>
      <c r="G1176" s="503"/>
      <c r="H1176" s="504" t="s">
        <v>1126</v>
      </c>
      <c r="I1176" s="504"/>
      <c r="J1176" s="504"/>
      <c r="K1176" s="504"/>
      <c r="L1176" s="504"/>
      <c r="M1176" s="504"/>
      <c r="N1176" s="504"/>
      <c r="O1176" s="504"/>
      <c r="P1176" s="504"/>
      <c r="Q1176" s="504"/>
      <c r="R1176" s="504"/>
      <c r="S1176" s="504"/>
      <c r="T1176" s="504"/>
      <c r="U1176" s="504"/>
      <c r="V1176" s="504"/>
      <c r="W1176" s="504"/>
      <c r="X1176" s="504"/>
      <c r="Y1176" s="504"/>
      <c r="Z1176" s="504"/>
      <c r="AA1176" s="504"/>
      <c r="AB1176" s="504"/>
      <c r="AC1176" s="504"/>
      <c r="AD1176" s="504"/>
      <c r="AE1176" s="255"/>
      <c r="AF1176" s="256"/>
      <c r="AG1176" s="411">
        <v>1831</v>
      </c>
      <c r="AH1176" s="509" t="s">
        <v>20</v>
      </c>
      <c r="AI1176" s="510"/>
      <c r="AJ1176" s="511"/>
      <c r="AK1176" s="262"/>
      <c r="AL1176" s="460" t="s">
        <v>1001</v>
      </c>
      <c r="AM1176" s="688"/>
      <c r="AN1176" s="688"/>
      <c r="AO1176" s="688"/>
      <c r="AP1176" s="688"/>
      <c r="AQ1176" s="689"/>
      <c r="AR1176" s="452">
        <f>VLOOKUP(AH1176,$CD$6:$CE$11,2,FALSE)</f>
        <v>0</v>
      </c>
    </row>
    <row r="1177" spans="1:44" ht="27.75" customHeight="1" x14ac:dyDescent="0.65">
      <c r="A1177" s="353"/>
      <c r="B1177" s="74"/>
      <c r="C1177" s="222"/>
      <c r="D1177" s="222"/>
      <c r="E1177" s="75"/>
      <c r="F1177" s="312"/>
      <c r="G1177" s="313"/>
      <c r="H1177" s="504"/>
      <c r="I1177" s="504"/>
      <c r="J1177" s="504"/>
      <c r="K1177" s="504"/>
      <c r="L1177" s="504"/>
      <c r="M1177" s="504"/>
      <c r="N1177" s="504"/>
      <c r="O1177" s="504"/>
      <c r="P1177" s="504"/>
      <c r="Q1177" s="504"/>
      <c r="R1177" s="504"/>
      <c r="S1177" s="504"/>
      <c r="T1177" s="504"/>
      <c r="U1177" s="504"/>
      <c r="V1177" s="504"/>
      <c r="W1177" s="504"/>
      <c r="X1177" s="504"/>
      <c r="Y1177" s="504"/>
      <c r="Z1177" s="504"/>
      <c r="AA1177" s="504"/>
      <c r="AB1177" s="504"/>
      <c r="AC1177" s="504"/>
      <c r="AD1177" s="504"/>
      <c r="AE1177" s="255"/>
      <c r="AF1177" s="256"/>
      <c r="AG1177" s="411"/>
      <c r="AH1177" s="246"/>
      <c r="AI1177" s="246"/>
      <c r="AJ1177" s="246"/>
      <c r="AK1177" s="262"/>
      <c r="AL1177" s="687"/>
      <c r="AM1177" s="688"/>
      <c r="AN1177" s="688"/>
      <c r="AO1177" s="688"/>
      <c r="AP1177" s="688"/>
      <c r="AQ1177" s="689"/>
      <c r="AR1177" s="452"/>
    </row>
    <row r="1178" spans="1:44" ht="27.75" customHeight="1" x14ac:dyDescent="0.65">
      <c r="A1178" s="353"/>
      <c r="B1178" s="74"/>
      <c r="C1178" s="222"/>
      <c r="D1178" s="222"/>
      <c r="E1178" s="75"/>
      <c r="F1178" s="312"/>
      <c r="G1178" s="313"/>
      <c r="H1178" s="504"/>
      <c r="I1178" s="504"/>
      <c r="J1178" s="504"/>
      <c r="K1178" s="504"/>
      <c r="L1178" s="504"/>
      <c r="M1178" s="504"/>
      <c r="N1178" s="504"/>
      <c r="O1178" s="504"/>
      <c r="P1178" s="504"/>
      <c r="Q1178" s="504"/>
      <c r="R1178" s="504"/>
      <c r="S1178" s="504"/>
      <c r="T1178" s="504"/>
      <c r="U1178" s="504"/>
      <c r="V1178" s="504"/>
      <c r="W1178" s="504"/>
      <c r="X1178" s="504"/>
      <c r="Y1178" s="504"/>
      <c r="Z1178" s="504"/>
      <c r="AA1178" s="504"/>
      <c r="AB1178" s="504"/>
      <c r="AC1178" s="504"/>
      <c r="AD1178" s="504"/>
      <c r="AE1178" s="255"/>
      <c r="AF1178" s="256"/>
      <c r="AG1178" s="411"/>
      <c r="AH1178" s="246"/>
      <c r="AI1178" s="246"/>
      <c r="AJ1178" s="246"/>
      <c r="AK1178" s="262"/>
      <c r="AL1178" s="687"/>
      <c r="AM1178" s="688"/>
      <c r="AN1178" s="688"/>
      <c r="AO1178" s="688"/>
      <c r="AP1178" s="688"/>
      <c r="AQ1178" s="689"/>
      <c r="AR1178" s="98"/>
    </row>
    <row r="1179" spans="1:44" ht="14.05" customHeight="1" x14ac:dyDescent="0.65">
      <c r="A1179" s="353"/>
      <c r="B1179" s="74"/>
      <c r="C1179" s="222"/>
      <c r="D1179" s="222"/>
      <c r="E1179" s="75"/>
      <c r="F1179" s="312"/>
      <c r="G1179" s="313"/>
      <c r="H1179" s="307"/>
      <c r="I1179" s="307"/>
      <c r="J1179" s="307"/>
      <c r="K1179" s="307"/>
      <c r="L1179" s="307"/>
      <c r="M1179" s="307"/>
      <c r="N1179" s="307"/>
      <c r="O1179" s="307"/>
      <c r="P1179" s="307"/>
      <c r="Q1179" s="307"/>
      <c r="R1179" s="307"/>
      <c r="S1179" s="307"/>
      <c r="T1179" s="307"/>
      <c r="U1179" s="307"/>
      <c r="V1179" s="307"/>
      <c r="W1179" s="307"/>
      <c r="X1179" s="307"/>
      <c r="Y1179" s="307"/>
      <c r="Z1179" s="307"/>
      <c r="AA1179" s="307"/>
      <c r="AB1179" s="307"/>
      <c r="AC1179" s="307"/>
      <c r="AD1179" s="307"/>
      <c r="AE1179" s="255"/>
      <c r="AF1179" s="256"/>
      <c r="AG1179" s="411"/>
      <c r="AH1179" s="246"/>
      <c r="AI1179" s="246"/>
      <c r="AJ1179" s="246"/>
      <c r="AK1179" s="262"/>
      <c r="AL1179" s="314"/>
      <c r="AM1179" s="315"/>
      <c r="AN1179" s="315"/>
      <c r="AO1179" s="315"/>
      <c r="AP1179" s="315"/>
      <c r="AQ1179" s="316"/>
      <c r="AR1179" s="98"/>
    </row>
    <row r="1180" spans="1:44" ht="27" customHeight="1" x14ac:dyDescent="0.65">
      <c r="A1180" s="353"/>
      <c r="B1180" s="34"/>
      <c r="E1180" s="35"/>
      <c r="F1180" s="261"/>
      <c r="G1180" s="255" t="s">
        <v>69</v>
      </c>
      <c r="H1180" s="504" t="s">
        <v>1002</v>
      </c>
      <c r="I1180" s="504"/>
      <c r="J1180" s="504"/>
      <c r="K1180" s="504"/>
      <c r="L1180" s="504"/>
      <c r="M1180" s="504"/>
      <c r="N1180" s="504"/>
      <c r="O1180" s="504"/>
      <c r="P1180" s="504"/>
      <c r="Q1180" s="504"/>
      <c r="R1180" s="504"/>
      <c r="S1180" s="504"/>
      <c r="T1180" s="504"/>
      <c r="U1180" s="504"/>
      <c r="V1180" s="504"/>
      <c r="W1180" s="504"/>
      <c r="X1180" s="504"/>
      <c r="Y1180" s="504"/>
      <c r="Z1180" s="504"/>
      <c r="AA1180" s="504"/>
      <c r="AB1180" s="504"/>
      <c r="AC1180" s="504"/>
      <c r="AD1180" s="504"/>
      <c r="AE1180" s="255"/>
      <c r="AF1180" s="256"/>
      <c r="AG1180" s="411"/>
      <c r="AH1180" s="246"/>
      <c r="AI1180" s="246"/>
      <c r="AJ1180" s="246"/>
      <c r="AK1180" s="262"/>
      <c r="AL1180" s="292"/>
      <c r="AM1180" s="293"/>
      <c r="AN1180" s="293"/>
      <c r="AO1180" s="293"/>
      <c r="AP1180" s="293"/>
      <c r="AQ1180" s="294"/>
      <c r="AR1180" s="98"/>
    </row>
    <row r="1181" spans="1:44" ht="27" customHeight="1" x14ac:dyDescent="0.65">
      <c r="A1181" s="353"/>
      <c r="B1181" s="34"/>
      <c r="E1181" s="35"/>
      <c r="F1181" s="261"/>
      <c r="G1181" s="255"/>
      <c r="H1181" s="504"/>
      <c r="I1181" s="504"/>
      <c r="J1181" s="504"/>
      <c r="K1181" s="504"/>
      <c r="L1181" s="504"/>
      <c r="M1181" s="504"/>
      <c r="N1181" s="504"/>
      <c r="O1181" s="504"/>
      <c r="P1181" s="504"/>
      <c r="Q1181" s="504"/>
      <c r="R1181" s="504"/>
      <c r="S1181" s="504"/>
      <c r="T1181" s="504"/>
      <c r="U1181" s="504"/>
      <c r="V1181" s="504"/>
      <c r="W1181" s="504"/>
      <c r="X1181" s="504"/>
      <c r="Y1181" s="504"/>
      <c r="Z1181" s="504"/>
      <c r="AA1181" s="504"/>
      <c r="AB1181" s="504"/>
      <c r="AC1181" s="504"/>
      <c r="AD1181" s="504"/>
      <c r="AE1181" s="255"/>
      <c r="AF1181" s="256"/>
      <c r="AG1181" s="411"/>
      <c r="AH1181" s="246"/>
      <c r="AI1181" s="246"/>
      <c r="AJ1181" s="246"/>
      <c r="AK1181" s="262"/>
      <c r="AL1181" s="292"/>
      <c r="AM1181" s="293"/>
      <c r="AN1181" s="293"/>
      <c r="AO1181" s="293"/>
      <c r="AP1181" s="293"/>
      <c r="AQ1181" s="294"/>
      <c r="AR1181" s="98"/>
    </row>
    <row r="1182" spans="1:44" ht="27" customHeight="1" x14ac:dyDescent="0.65">
      <c r="A1182" s="353"/>
      <c r="B1182" s="34"/>
      <c r="E1182" s="35"/>
      <c r="F1182" s="261"/>
      <c r="G1182" s="255"/>
      <c r="H1182" s="504"/>
      <c r="I1182" s="504"/>
      <c r="J1182" s="504"/>
      <c r="K1182" s="504"/>
      <c r="L1182" s="504"/>
      <c r="M1182" s="504"/>
      <c r="N1182" s="504"/>
      <c r="O1182" s="504"/>
      <c r="P1182" s="504"/>
      <c r="Q1182" s="504"/>
      <c r="R1182" s="504"/>
      <c r="S1182" s="504"/>
      <c r="T1182" s="504"/>
      <c r="U1182" s="504"/>
      <c r="V1182" s="504"/>
      <c r="W1182" s="504"/>
      <c r="X1182" s="504"/>
      <c r="Y1182" s="504"/>
      <c r="Z1182" s="504"/>
      <c r="AA1182" s="504"/>
      <c r="AB1182" s="504"/>
      <c r="AC1182" s="504"/>
      <c r="AD1182" s="504"/>
      <c r="AE1182" s="255"/>
      <c r="AF1182" s="256"/>
      <c r="AG1182" s="411"/>
      <c r="AH1182" s="246"/>
      <c r="AI1182" s="246"/>
      <c r="AJ1182" s="246"/>
      <c r="AK1182" s="262"/>
      <c r="AL1182" s="292"/>
      <c r="AM1182" s="293"/>
      <c r="AN1182" s="293"/>
      <c r="AO1182" s="293"/>
      <c r="AP1182" s="293"/>
      <c r="AQ1182" s="294"/>
      <c r="AR1182" s="98"/>
    </row>
    <row r="1183" spans="1:44" ht="27" customHeight="1" x14ac:dyDescent="0.65">
      <c r="A1183" s="353"/>
      <c r="B1183" s="34"/>
      <c r="E1183" s="35"/>
      <c r="F1183" s="261"/>
      <c r="G1183" s="255"/>
      <c r="H1183" s="504"/>
      <c r="I1183" s="504"/>
      <c r="J1183" s="504"/>
      <c r="K1183" s="504"/>
      <c r="L1183" s="504"/>
      <c r="M1183" s="504"/>
      <c r="N1183" s="504"/>
      <c r="O1183" s="504"/>
      <c r="P1183" s="504"/>
      <c r="Q1183" s="504"/>
      <c r="R1183" s="504"/>
      <c r="S1183" s="504"/>
      <c r="T1183" s="504"/>
      <c r="U1183" s="504"/>
      <c r="V1183" s="504"/>
      <c r="W1183" s="504"/>
      <c r="X1183" s="504"/>
      <c r="Y1183" s="504"/>
      <c r="Z1183" s="504"/>
      <c r="AA1183" s="504"/>
      <c r="AB1183" s="504"/>
      <c r="AC1183" s="504"/>
      <c r="AD1183" s="504"/>
      <c r="AE1183" s="255"/>
      <c r="AF1183" s="256"/>
      <c r="AG1183" s="411"/>
      <c r="AH1183" s="246"/>
      <c r="AI1183" s="246"/>
      <c r="AJ1183" s="246"/>
      <c r="AK1183" s="262"/>
      <c r="AL1183" s="292"/>
      <c r="AM1183" s="293"/>
      <c r="AN1183" s="293"/>
      <c r="AO1183" s="293"/>
      <c r="AP1183" s="293"/>
      <c r="AQ1183" s="294"/>
      <c r="AR1183" s="98"/>
    </row>
    <row r="1184" spans="1:44" ht="27" customHeight="1" x14ac:dyDescent="0.65">
      <c r="A1184" s="353"/>
      <c r="B1184" s="34"/>
      <c r="E1184" s="35"/>
      <c r="F1184" s="261"/>
      <c r="G1184" s="255"/>
      <c r="H1184" s="504"/>
      <c r="I1184" s="504"/>
      <c r="J1184" s="504"/>
      <c r="K1184" s="504"/>
      <c r="L1184" s="504"/>
      <c r="M1184" s="504"/>
      <c r="N1184" s="504"/>
      <c r="O1184" s="504"/>
      <c r="P1184" s="504"/>
      <c r="Q1184" s="504"/>
      <c r="R1184" s="504"/>
      <c r="S1184" s="504"/>
      <c r="T1184" s="504"/>
      <c r="U1184" s="504"/>
      <c r="V1184" s="504"/>
      <c r="W1184" s="504"/>
      <c r="X1184" s="504"/>
      <c r="Y1184" s="504"/>
      <c r="Z1184" s="504"/>
      <c r="AA1184" s="504"/>
      <c r="AB1184" s="504"/>
      <c r="AC1184" s="504"/>
      <c r="AD1184" s="504"/>
      <c r="AE1184" s="255"/>
      <c r="AF1184" s="256"/>
      <c r="AG1184" s="411"/>
      <c r="AH1184" s="246"/>
      <c r="AI1184" s="246"/>
      <c r="AJ1184" s="246"/>
      <c r="AK1184" s="262"/>
      <c r="AL1184" s="292"/>
      <c r="AM1184" s="293"/>
      <c r="AN1184" s="293"/>
      <c r="AO1184" s="293"/>
      <c r="AP1184" s="293"/>
      <c r="AQ1184" s="294"/>
      <c r="AR1184" s="98"/>
    </row>
    <row r="1185" spans="1:44" ht="27" customHeight="1" x14ac:dyDescent="0.65">
      <c r="A1185" s="353"/>
      <c r="B1185" s="34"/>
      <c r="E1185" s="35"/>
      <c r="F1185" s="261"/>
      <c r="G1185" s="255" t="s">
        <v>87</v>
      </c>
      <c r="H1185" s="504" t="s">
        <v>1003</v>
      </c>
      <c r="I1185" s="504"/>
      <c r="J1185" s="504"/>
      <c r="K1185" s="504"/>
      <c r="L1185" s="504"/>
      <c r="M1185" s="504"/>
      <c r="N1185" s="504"/>
      <c r="O1185" s="504"/>
      <c r="P1185" s="504"/>
      <c r="Q1185" s="504"/>
      <c r="R1185" s="504"/>
      <c r="S1185" s="504"/>
      <c r="T1185" s="504"/>
      <c r="U1185" s="504"/>
      <c r="V1185" s="504"/>
      <c r="W1185" s="504"/>
      <c r="X1185" s="504"/>
      <c r="Y1185" s="504"/>
      <c r="Z1185" s="504"/>
      <c r="AA1185" s="504"/>
      <c r="AB1185" s="504"/>
      <c r="AC1185" s="504"/>
      <c r="AD1185" s="504"/>
      <c r="AE1185" s="255"/>
      <c r="AF1185" s="256"/>
      <c r="AG1185" s="411"/>
      <c r="AH1185" s="246"/>
      <c r="AI1185" s="246"/>
      <c r="AJ1185" s="246"/>
      <c r="AK1185" s="262"/>
      <c r="AL1185" s="292"/>
      <c r="AM1185" s="293"/>
      <c r="AN1185" s="293"/>
      <c r="AO1185" s="293"/>
      <c r="AP1185" s="293"/>
      <c r="AQ1185" s="294"/>
      <c r="AR1185" s="98"/>
    </row>
    <row r="1186" spans="1:44" ht="27" customHeight="1" x14ac:dyDescent="0.65">
      <c r="A1186" s="353"/>
      <c r="B1186" s="34"/>
      <c r="E1186" s="35"/>
      <c r="F1186" s="261"/>
      <c r="G1186" s="255"/>
      <c r="H1186" s="504"/>
      <c r="I1186" s="504"/>
      <c r="J1186" s="504"/>
      <c r="K1186" s="504"/>
      <c r="L1186" s="504"/>
      <c r="M1186" s="504"/>
      <c r="N1186" s="504"/>
      <c r="O1186" s="504"/>
      <c r="P1186" s="504"/>
      <c r="Q1186" s="504"/>
      <c r="R1186" s="504"/>
      <c r="S1186" s="504"/>
      <c r="T1186" s="504"/>
      <c r="U1186" s="504"/>
      <c r="V1186" s="504"/>
      <c r="W1186" s="504"/>
      <c r="X1186" s="504"/>
      <c r="Y1186" s="504"/>
      <c r="Z1186" s="504"/>
      <c r="AA1186" s="504"/>
      <c r="AB1186" s="504"/>
      <c r="AC1186" s="504"/>
      <c r="AD1186" s="504"/>
      <c r="AE1186" s="255"/>
      <c r="AF1186" s="256"/>
      <c r="AG1186" s="411"/>
      <c r="AH1186" s="246"/>
      <c r="AI1186" s="246"/>
      <c r="AJ1186" s="246"/>
      <c r="AK1186" s="262"/>
      <c r="AL1186" s="292"/>
      <c r="AM1186" s="293"/>
      <c r="AN1186" s="293"/>
      <c r="AO1186" s="293"/>
      <c r="AP1186" s="293"/>
      <c r="AQ1186" s="294"/>
      <c r="AR1186" s="98"/>
    </row>
    <row r="1187" spans="1:44" ht="27" customHeight="1" x14ac:dyDescent="0.65">
      <c r="A1187" s="353"/>
      <c r="B1187" s="34"/>
      <c r="E1187" s="35"/>
      <c r="F1187" s="261"/>
      <c r="G1187" s="255" t="s">
        <v>88</v>
      </c>
      <c r="H1187" s="504" t="s">
        <v>1004</v>
      </c>
      <c r="I1187" s="504"/>
      <c r="J1187" s="504"/>
      <c r="K1187" s="504"/>
      <c r="L1187" s="504"/>
      <c r="M1187" s="504"/>
      <c r="N1187" s="504"/>
      <c r="O1187" s="504"/>
      <c r="P1187" s="504"/>
      <c r="Q1187" s="504"/>
      <c r="R1187" s="504"/>
      <c r="S1187" s="504"/>
      <c r="T1187" s="504"/>
      <c r="U1187" s="504"/>
      <c r="V1187" s="504"/>
      <c r="W1187" s="504"/>
      <c r="X1187" s="504"/>
      <c r="Y1187" s="504"/>
      <c r="Z1187" s="504"/>
      <c r="AA1187" s="504"/>
      <c r="AB1187" s="504"/>
      <c r="AC1187" s="504"/>
      <c r="AD1187" s="504"/>
      <c r="AE1187" s="255"/>
      <c r="AF1187" s="256"/>
      <c r="AG1187" s="411"/>
      <c r="AH1187" s="246"/>
      <c r="AI1187" s="246"/>
      <c r="AJ1187" s="246"/>
      <c r="AK1187" s="262"/>
      <c r="AL1187" s="292"/>
      <c r="AM1187" s="293"/>
      <c r="AN1187" s="293"/>
      <c r="AO1187" s="293"/>
      <c r="AP1187" s="293"/>
      <c r="AQ1187" s="294"/>
      <c r="AR1187" s="98"/>
    </row>
    <row r="1188" spans="1:44" ht="27" customHeight="1" x14ac:dyDescent="0.65">
      <c r="A1188" s="353"/>
      <c r="B1188" s="34"/>
      <c r="E1188" s="35"/>
      <c r="F1188" s="261"/>
      <c r="G1188" s="255"/>
      <c r="H1188" s="504"/>
      <c r="I1188" s="504"/>
      <c r="J1188" s="504"/>
      <c r="K1188" s="504"/>
      <c r="L1188" s="504"/>
      <c r="M1188" s="504"/>
      <c r="N1188" s="504"/>
      <c r="O1188" s="504"/>
      <c r="P1188" s="504"/>
      <c r="Q1188" s="504"/>
      <c r="R1188" s="504"/>
      <c r="S1188" s="504"/>
      <c r="T1188" s="504"/>
      <c r="U1188" s="504"/>
      <c r="V1188" s="504"/>
      <c r="W1188" s="504"/>
      <c r="X1188" s="504"/>
      <c r="Y1188" s="504"/>
      <c r="Z1188" s="504"/>
      <c r="AA1188" s="504"/>
      <c r="AB1188" s="504"/>
      <c r="AC1188" s="504"/>
      <c r="AD1188" s="504"/>
      <c r="AE1188" s="255"/>
      <c r="AF1188" s="256"/>
      <c r="AG1188" s="411"/>
      <c r="AH1188" s="246"/>
      <c r="AI1188" s="246"/>
      <c r="AJ1188" s="246"/>
      <c r="AK1188" s="262"/>
      <c r="AL1188" s="292"/>
      <c r="AM1188" s="293"/>
      <c r="AN1188" s="293"/>
      <c r="AO1188" s="293"/>
      <c r="AP1188" s="293"/>
      <c r="AQ1188" s="294"/>
      <c r="AR1188" s="98"/>
    </row>
    <row r="1189" spans="1:44" ht="27" customHeight="1" x14ac:dyDescent="0.65">
      <c r="A1189" s="353"/>
      <c r="B1189" s="34"/>
      <c r="E1189" s="35"/>
      <c r="F1189" s="261"/>
      <c r="G1189" s="255" t="s">
        <v>107</v>
      </c>
      <c r="H1189" s="504" t="s">
        <v>1005</v>
      </c>
      <c r="I1189" s="504"/>
      <c r="J1189" s="504"/>
      <c r="K1189" s="504"/>
      <c r="L1189" s="504"/>
      <c r="M1189" s="504"/>
      <c r="N1189" s="504"/>
      <c r="O1189" s="504"/>
      <c r="P1189" s="504"/>
      <c r="Q1189" s="504"/>
      <c r="R1189" s="504"/>
      <c r="S1189" s="504"/>
      <c r="T1189" s="504"/>
      <c r="U1189" s="504"/>
      <c r="V1189" s="504"/>
      <c r="W1189" s="504"/>
      <c r="X1189" s="504"/>
      <c r="Y1189" s="504"/>
      <c r="Z1189" s="504"/>
      <c r="AA1189" s="504"/>
      <c r="AB1189" s="504"/>
      <c r="AC1189" s="504"/>
      <c r="AD1189" s="504"/>
      <c r="AE1189" s="255"/>
      <c r="AF1189" s="256"/>
      <c r="AG1189" s="411"/>
      <c r="AH1189" s="246"/>
      <c r="AI1189" s="246"/>
      <c r="AJ1189" s="246"/>
      <c r="AK1189" s="262"/>
      <c r="AL1189" s="292"/>
      <c r="AM1189" s="293"/>
      <c r="AN1189" s="293"/>
      <c r="AO1189" s="293"/>
      <c r="AP1189" s="293"/>
      <c r="AQ1189" s="294"/>
      <c r="AR1189" s="98"/>
    </row>
    <row r="1190" spans="1:44" ht="27" customHeight="1" x14ac:dyDescent="0.65">
      <c r="A1190" s="353"/>
      <c r="B1190" s="34"/>
      <c r="E1190" s="35"/>
      <c r="F1190" s="261"/>
      <c r="G1190" s="255"/>
      <c r="H1190" s="504"/>
      <c r="I1190" s="504"/>
      <c r="J1190" s="504"/>
      <c r="K1190" s="504"/>
      <c r="L1190" s="504"/>
      <c r="M1190" s="504"/>
      <c r="N1190" s="504"/>
      <c r="O1190" s="504"/>
      <c r="P1190" s="504"/>
      <c r="Q1190" s="504"/>
      <c r="R1190" s="504"/>
      <c r="S1190" s="504"/>
      <c r="T1190" s="504"/>
      <c r="U1190" s="504"/>
      <c r="V1190" s="504"/>
      <c r="W1190" s="504"/>
      <c r="X1190" s="504"/>
      <c r="Y1190" s="504"/>
      <c r="Z1190" s="504"/>
      <c r="AA1190" s="504"/>
      <c r="AB1190" s="504"/>
      <c r="AC1190" s="504"/>
      <c r="AD1190" s="504"/>
      <c r="AE1190" s="255"/>
      <c r="AF1190" s="256"/>
      <c r="AG1190" s="411"/>
      <c r="AH1190" s="246"/>
      <c r="AI1190" s="246"/>
      <c r="AJ1190" s="246"/>
      <c r="AK1190" s="262"/>
      <c r="AL1190" s="292"/>
      <c r="AM1190" s="293"/>
      <c r="AN1190" s="293"/>
      <c r="AO1190" s="293"/>
      <c r="AP1190" s="293"/>
      <c r="AQ1190" s="294"/>
      <c r="AR1190" s="98"/>
    </row>
    <row r="1191" spans="1:44" ht="27" customHeight="1" x14ac:dyDescent="0.65">
      <c r="A1191" s="353"/>
      <c r="B1191" s="34"/>
      <c r="E1191" s="35"/>
      <c r="F1191" s="261"/>
      <c r="G1191" s="255"/>
      <c r="H1191" s="504"/>
      <c r="I1191" s="504"/>
      <c r="J1191" s="504"/>
      <c r="K1191" s="504"/>
      <c r="L1191" s="504"/>
      <c r="M1191" s="504"/>
      <c r="N1191" s="504"/>
      <c r="O1191" s="504"/>
      <c r="P1191" s="504"/>
      <c r="Q1191" s="504"/>
      <c r="R1191" s="504"/>
      <c r="S1191" s="504"/>
      <c r="T1191" s="504"/>
      <c r="U1191" s="504"/>
      <c r="V1191" s="504"/>
      <c r="W1191" s="504"/>
      <c r="X1191" s="504"/>
      <c r="Y1191" s="504"/>
      <c r="Z1191" s="504"/>
      <c r="AA1191" s="504"/>
      <c r="AB1191" s="504"/>
      <c r="AC1191" s="504"/>
      <c r="AD1191" s="504"/>
      <c r="AE1191" s="255"/>
      <c r="AF1191" s="256"/>
      <c r="AG1191" s="411"/>
      <c r="AH1191" s="246"/>
      <c r="AI1191" s="246"/>
      <c r="AJ1191" s="246"/>
      <c r="AK1191" s="262"/>
      <c r="AL1191" s="292"/>
      <c r="AM1191" s="293"/>
      <c r="AN1191" s="293"/>
      <c r="AO1191" s="293"/>
      <c r="AP1191" s="293"/>
      <c r="AQ1191" s="294"/>
      <c r="AR1191" s="98"/>
    </row>
    <row r="1192" spans="1:44" ht="27" customHeight="1" x14ac:dyDescent="0.65">
      <c r="A1192" s="353"/>
      <c r="B1192" s="34"/>
      <c r="E1192" s="35"/>
      <c r="F1192" s="261"/>
      <c r="G1192" s="255"/>
      <c r="H1192" s="504"/>
      <c r="I1192" s="504"/>
      <c r="J1192" s="504"/>
      <c r="K1192" s="504"/>
      <c r="L1192" s="504"/>
      <c r="M1192" s="504"/>
      <c r="N1192" s="504"/>
      <c r="O1192" s="504"/>
      <c r="P1192" s="504"/>
      <c r="Q1192" s="504"/>
      <c r="R1192" s="504"/>
      <c r="S1192" s="504"/>
      <c r="T1192" s="504"/>
      <c r="U1192" s="504"/>
      <c r="V1192" s="504"/>
      <c r="W1192" s="504"/>
      <c r="X1192" s="504"/>
      <c r="Y1192" s="504"/>
      <c r="Z1192" s="504"/>
      <c r="AA1192" s="504"/>
      <c r="AB1192" s="504"/>
      <c r="AC1192" s="504"/>
      <c r="AD1192" s="504"/>
      <c r="AE1192" s="255"/>
      <c r="AF1192" s="256"/>
      <c r="AG1192" s="411"/>
      <c r="AH1192" s="246"/>
      <c r="AI1192" s="246"/>
      <c r="AJ1192" s="246"/>
      <c r="AK1192" s="262"/>
      <c r="AL1192" s="460" t="s">
        <v>1028</v>
      </c>
      <c r="AM1192" s="688"/>
      <c r="AN1192" s="688"/>
      <c r="AO1192" s="688"/>
      <c r="AP1192" s="688"/>
      <c r="AQ1192" s="689"/>
      <c r="AR1192" s="98"/>
    </row>
    <row r="1193" spans="1:44" ht="12.55" customHeight="1" x14ac:dyDescent="0.65">
      <c r="A1193" s="353" t="str">
        <f t="shared" ref="A1193:A1199" si="18">IF(AG1193=0,"",AG1193)</f>
        <v/>
      </c>
      <c r="B1193" s="74"/>
      <c r="C1193" s="222"/>
      <c r="D1193" s="222"/>
      <c r="E1193" s="75"/>
      <c r="F1193" s="312"/>
      <c r="G1193" s="313"/>
      <c r="H1193" s="344"/>
      <c r="I1193" s="344"/>
      <c r="J1193" s="344"/>
      <c r="K1193" s="344"/>
      <c r="L1193" s="307"/>
      <c r="M1193" s="344"/>
      <c r="N1193" s="344"/>
      <c r="O1193" s="344"/>
      <c r="P1193" s="344"/>
      <c r="Q1193" s="344"/>
      <c r="R1193" s="344"/>
      <c r="S1193" s="344"/>
      <c r="T1193" s="344"/>
      <c r="U1193" s="344"/>
      <c r="V1193" s="344"/>
      <c r="W1193" s="344"/>
      <c r="X1193" s="344"/>
      <c r="Y1193" s="344"/>
      <c r="Z1193" s="344"/>
      <c r="AA1193" s="344"/>
      <c r="AB1193" s="344"/>
      <c r="AC1193" s="344"/>
      <c r="AD1193" s="344"/>
      <c r="AE1193" s="255"/>
      <c r="AF1193" s="256"/>
      <c r="AG1193" s="411"/>
      <c r="AH1193" s="246"/>
      <c r="AI1193" s="246"/>
      <c r="AJ1193" s="246"/>
      <c r="AK1193" s="262"/>
      <c r="AL1193" s="687"/>
      <c r="AM1193" s="688"/>
      <c r="AN1193" s="688"/>
      <c r="AO1193" s="688"/>
      <c r="AP1193" s="688"/>
      <c r="AQ1193" s="689"/>
      <c r="AR1193" s="41"/>
    </row>
    <row r="1194" spans="1:44" ht="22.3" customHeight="1" x14ac:dyDescent="0.65">
      <c r="A1194" s="353" t="str">
        <f t="shared" si="18"/>
        <v/>
      </c>
      <c r="B1194" s="74"/>
      <c r="C1194" s="222"/>
      <c r="D1194" s="222"/>
      <c r="E1194" s="75"/>
      <c r="F1194" s="312"/>
      <c r="G1194" s="313"/>
      <c r="H1194" s="759" t="s">
        <v>825</v>
      </c>
      <c r="I1194" s="759"/>
      <c r="J1194" s="759"/>
      <c r="K1194" s="759"/>
      <c r="L1194" s="759"/>
      <c r="M1194" s="759"/>
      <c r="N1194" s="759"/>
      <c r="O1194" s="759"/>
      <c r="P1194" s="759"/>
      <c r="Q1194" s="759"/>
      <c r="R1194" s="759"/>
      <c r="S1194" s="759"/>
      <c r="T1194" s="759"/>
      <c r="U1194" s="759"/>
      <c r="V1194" s="759"/>
      <c r="W1194" s="759"/>
      <c r="X1194" s="759"/>
      <c r="Y1194" s="759"/>
      <c r="Z1194" s="759"/>
      <c r="AA1194" s="759"/>
      <c r="AB1194" s="759"/>
      <c r="AC1194" s="759"/>
      <c r="AD1194" s="759"/>
      <c r="AE1194" s="255"/>
      <c r="AF1194" s="256"/>
      <c r="AG1194" s="411"/>
      <c r="AH1194" s="246"/>
      <c r="AI1194" s="246"/>
      <c r="AJ1194" s="246"/>
      <c r="AK1194" s="262"/>
      <c r="AL1194" s="687"/>
      <c r="AM1194" s="688"/>
      <c r="AN1194" s="688"/>
      <c r="AO1194" s="688"/>
      <c r="AP1194" s="688"/>
      <c r="AQ1194" s="689"/>
      <c r="AR1194" s="41"/>
    </row>
    <row r="1195" spans="1:44" ht="28.3" customHeight="1" x14ac:dyDescent="0.65">
      <c r="A1195" s="353" t="str">
        <f t="shared" si="18"/>
        <v/>
      </c>
      <c r="B1195" s="74"/>
      <c r="C1195" s="222"/>
      <c r="D1195" s="222"/>
      <c r="E1195" s="75"/>
      <c r="F1195" s="312"/>
      <c r="G1195" s="313"/>
      <c r="H1195" s="759"/>
      <c r="I1195" s="759"/>
      <c r="J1195" s="759"/>
      <c r="K1195" s="759"/>
      <c r="L1195" s="759"/>
      <c r="M1195" s="759"/>
      <c r="N1195" s="759"/>
      <c r="O1195" s="759"/>
      <c r="P1195" s="759"/>
      <c r="Q1195" s="759"/>
      <c r="R1195" s="759"/>
      <c r="S1195" s="759"/>
      <c r="T1195" s="759"/>
      <c r="U1195" s="759"/>
      <c r="V1195" s="759"/>
      <c r="W1195" s="759"/>
      <c r="X1195" s="759"/>
      <c r="Y1195" s="759"/>
      <c r="Z1195" s="759"/>
      <c r="AA1195" s="759"/>
      <c r="AB1195" s="759"/>
      <c r="AC1195" s="759"/>
      <c r="AD1195" s="759"/>
      <c r="AE1195" s="255"/>
      <c r="AF1195" s="256"/>
      <c r="AG1195" s="411"/>
      <c r="AH1195" s="246"/>
      <c r="AI1195" s="246"/>
      <c r="AJ1195" s="246"/>
      <c r="AK1195" s="262"/>
      <c r="AL1195" s="687"/>
      <c r="AM1195" s="688"/>
      <c r="AN1195" s="688"/>
      <c r="AO1195" s="688"/>
      <c r="AP1195" s="688"/>
      <c r="AQ1195" s="689"/>
      <c r="AR1195" s="41"/>
    </row>
    <row r="1196" spans="1:44" ht="15.55" customHeight="1" thickBot="1" x14ac:dyDescent="0.7">
      <c r="A1196" s="353" t="str">
        <f t="shared" si="18"/>
        <v/>
      </c>
      <c r="B1196" s="25"/>
      <c r="C1196" s="1"/>
      <c r="D1196" s="1"/>
      <c r="E1196" s="26"/>
      <c r="F1196" s="350"/>
      <c r="G1196" s="270"/>
      <c r="H1196" s="352"/>
      <c r="I1196" s="352"/>
      <c r="J1196" s="352"/>
      <c r="K1196" s="352"/>
      <c r="L1196" s="352"/>
      <c r="M1196" s="352"/>
      <c r="N1196" s="352"/>
      <c r="O1196" s="352"/>
      <c r="P1196" s="352"/>
      <c r="Q1196" s="352"/>
      <c r="R1196" s="352"/>
      <c r="S1196" s="352"/>
      <c r="T1196" s="352"/>
      <c r="U1196" s="352"/>
      <c r="V1196" s="352"/>
      <c r="W1196" s="352"/>
      <c r="X1196" s="352"/>
      <c r="Y1196" s="352"/>
      <c r="Z1196" s="352"/>
      <c r="AA1196" s="352"/>
      <c r="AB1196" s="352"/>
      <c r="AC1196" s="352"/>
      <c r="AD1196" s="352"/>
      <c r="AE1196" s="270"/>
      <c r="AF1196" s="300"/>
      <c r="AG1196" s="412"/>
      <c r="AH1196" s="302"/>
      <c r="AI1196" s="302"/>
      <c r="AJ1196" s="302"/>
      <c r="AK1196" s="351"/>
      <c r="AL1196" s="317"/>
      <c r="AM1196" s="318"/>
      <c r="AN1196" s="318"/>
      <c r="AO1196" s="318"/>
      <c r="AP1196" s="318"/>
      <c r="AQ1196" s="319"/>
      <c r="AR1196" s="80"/>
    </row>
    <row r="1197" spans="1:44" ht="20.25" customHeight="1" x14ac:dyDescent="0.65">
      <c r="A1197" s="353" t="str">
        <f t="shared" si="18"/>
        <v/>
      </c>
      <c r="B1197" s="34"/>
      <c r="E1197" s="35"/>
      <c r="F1197" s="36"/>
      <c r="AF1197" s="38"/>
      <c r="AG1197" s="411"/>
      <c r="AK1197" s="3"/>
      <c r="AL1197" s="354"/>
      <c r="AM1197" s="355"/>
      <c r="AN1197" s="355"/>
      <c r="AO1197" s="355"/>
      <c r="AP1197" s="355"/>
      <c r="AQ1197" s="356"/>
      <c r="AR1197" s="41"/>
    </row>
    <row r="1198" spans="1:44" ht="27.75" customHeight="1" x14ac:dyDescent="0.65">
      <c r="A1198" s="353">
        <f t="shared" si="18"/>
        <v>184</v>
      </c>
      <c r="B1198" s="453" t="s">
        <v>826</v>
      </c>
      <c r="C1198" s="454"/>
      <c r="D1198" s="454"/>
      <c r="E1198" s="455"/>
      <c r="F1198" s="492" t="s">
        <v>38</v>
      </c>
      <c r="G1198" s="493"/>
      <c r="H1198" s="456" t="s">
        <v>827</v>
      </c>
      <c r="I1198" s="456"/>
      <c r="J1198" s="456"/>
      <c r="K1198" s="456"/>
      <c r="L1198" s="456"/>
      <c r="M1198" s="456"/>
      <c r="N1198" s="456"/>
      <c r="O1198" s="456"/>
      <c r="P1198" s="456"/>
      <c r="Q1198" s="456"/>
      <c r="R1198" s="456"/>
      <c r="S1198" s="456"/>
      <c r="T1198" s="456"/>
      <c r="U1198" s="456"/>
      <c r="V1198" s="456"/>
      <c r="W1198" s="456"/>
      <c r="X1198" s="456"/>
      <c r="Y1198" s="456"/>
      <c r="Z1198" s="456"/>
      <c r="AA1198" s="456"/>
      <c r="AB1198" s="456"/>
      <c r="AC1198" s="456"/>
      <c r="AD1198" s="456"/>
      <c r="AF1198" s="38"/>
      <c r="AG1198" s="411">
        <v>184</v>
      </c>
      <c r="AH1198" s="457" t="s">
        <v>20</v>
      </c>
      <c r="AI1198" s="458"/>
      <c r="AJ1198" s="459"/>
      <c r="AK1198" s="3"/>
      <c r="AL1198" s="460" t="s">
        <v>1098</v>
      </c>
      <c r="AM1198" s="461"/>
      <c r="AN1198" s="461"/>
      <c r="AO1198" s="461"/>
      <c r="AP1198" s="461"/>
      <c r="AQ1198" s="462"/>
      <c r="AR1198" s="452">
        <f>VLOOKUP(AH1198,$CD$6:$CE$11,2,FALSE)</f>
        <v>0</v>
      </c>
    </row>
    <row r="1199" spans="1:44" ht="27.75" customHeight="1" x14ac:dyDescent="0.65">
      <c r="A1199" s="353" t="str">
        <f t="shared" si="18"/>
        <v/>
      </c>
      <c r="B1199" s="453"/>
      <c r="C1199" s="454"/>
      <c r="D1199" s="454"/>
      <c r="E1199" s="455"/>
      <c r="F1199" s="108"/>
      <c r="G1199" s="109"/>
      <c r="H1199" s="456"/>
      <c r="I1199" s="456"/>
      <c r="J1199" s="456"/>
      <c r="K1199" s="456"/>
      <c r="L1199" s="456"/>
      <c r="M1199" s="456"/>
      <c r="N1199" s="456"/>
      <c r="O1199" s="456"/>
      <c r="P1199" s="456"/>
      <c r="Q1199" s="456"/>
      <c r="R1199" s="456"/>
      <c r="S1199" s="456"/>
      <c r="T1199" s="456"/>
      <c r="U1199" s="456"/>
      <c r="V1199" s="456"/>
      <c r="W1199" s="456"/>
      <c r="X1199" s="456"/>
      <c r="Y1199" s="456"/>
      <c r="Z1199" s="456"/>
      <c r="AA1199" s="456"/>
      <c r="AB1199" s="456"/>
      <c r="AC1199" s="456"/>
      <c r="AD1199" s="456"/>
      <c r="AF1199" s="38"/>
      <c r="AG1199" s="411"/>
      <c r="AK1199" s="3"/>
      <c r="AL1199" s="460"/>
      <c r="AM1199" s="461"/>
      <c r="AN1199" s="461"/>
      <c r="AO1199" s="461"/>
      <c r="AP1199" s="461"/>
      <c r="AQ1199" s="462"/>
      <c r="AR1199" s="452"/>
    </row>
    <row r="1200" spans="1:44" ht="21" customHeight="1" x14ac:dyDescent="0.65">
      <c r="A1200" s="353"/>
      <c r="B1200" s="187"/>
      <c r="C1200" s="221"/>
      <c r="D1200" s="221"/>
      <c r="E1200" s="188"/>
      <c r="F1200" s="108"/>
      <c r="G1200" s="109"/>
      <c r="H1200" s="158"/>
      <c r="I1200" s="158"/>
      <c r="J1200" s="158"/>
      <c r="K1200" s="158"/>
      <c r="L1200" s="158"/>
      <c r="M1200" s="158"/>
      <c r="N1200" s="158"/>
      <c r="O1200" s="158"/>
      <c r="P1200" s="158"/>
      <c r="Q1200" s="158"/>
      <c r="R1200" s="158"/>
      <c r="S1200" s="158"/>
      <c r="T1200" s="158"/>
      <c r="U1200" s="158"/>
      <c r="V1200" s="158"/>
      <c r="W1200" s="158"/>
      <c r="X1200" s="158"/>
      <c r="Y1200" s="158"/>
      <c r="Z1200" s="158"/>
      <c r="AA1200" s="158"/>
      <c r="AB1200" s="158"/>
      <c r="AC1200" s="158"/>
      <c r="AD1200" s="158"/>
      <c r="AF1200" s="38"/>
      <c r="AG1200" s="411"/>
      <c r="AK1200" s="3"/>
      <c r="AL1200" s="460"/>
      <c r="AM1200" s="461"/>
      <c r="AN1200" s="461"/>
      <c r="AO1200" s="461"/>
      <c r="AP1200" s="461"/>
      <c r="AQ1200" s="462"/>
      <c r="AR1200" s="98"/>
    </row>
    <row r="1201" spans="1:44" ht="17.25" customHeight="1" x14ac:dyDescent="0.65">
      <c r="A1201" s="353" t="str">
        <f>IF(AG1201=0,"",AG1201)</f>
        <v/>
      </c>
      <c r="B1201" s="34"/>
      <c r="E1201" s="35"/>
      <c r="F1201" s="108"/>
      <c r="G1201" s="109"/>
      <c r="AF1201" s="38"/>
      <c r="AG1201" s="411"/>
      <c r="AK1201" s="3"/>
      <c r="AL1201" s="460"/>
      <c r="AM1201" s="461"/>
      <c r="AN1201" s="461"/>
      <c r="AO1201" s="461"/>
      <c r="AP1201" s="461"/>
      <c r="AQ1201" s="462"/>
      <c r="AR1201" s="41"/>
    </row>
    <row r="1202" spans="1:44" ht="27.75" customHeight="1" x14ac:dyDescent="0.65">
      <c r="A1202" s="353">
        <f>IF(AG1202=0,"",AG1202)</f>
        <v>185</v>
      </c>
      <c r="B1202" s="34"/>
      <c r="E1202" s="35"/>
      <c r="F1202" s="492" t="s">
        <v>5</v>
      </c>
      <c r="G1202" s="493"/>
      <c r="H1202" s="521" t="s">
        <v>828</v>
      </c>
      <c r="I1202" s="521"/>
      <c r="J1202" s="521"/>
      <c r="K1202" s="521"/>
      <c r="L1202" s="521"/>
      <c r="M1202" s="521"/>
      <c r="N1202" s="521"/>
      <c r="O1202" s="521"/>
      <c r="P1202" s="521"/>
      <c r="Q1202" s="521"/>
      <c r="R1202" s="521"/>
      <c r="S1202" s="521"/>
      <c r="T1202" s="521"/>
      <c r="U1202" s="521"/>
      <c r="V1202" s="521"/>
      <c r="W1202" s="521"/>
      <c r="X1202" s="521"/>
      <c r="Y1202" s="521"/>
      <c r="Z1202" s="521"/>
      <c r="AA1202" s="521"/>
      <c r="AB1202" s="521"/>
      <c r="AC1202" s="521"/>
      <c r="AD1202" s="521"/>
      <c r="AF1202" s="38"/>
      <c r="AG1202" s="411">
        <v>185</v>
      </c>
      <c r="AH1202" s="457" t="s">
        <v>20</v>
      </c>
      <c r="AI1202" s="458"/>
      <c r="AJ1202" s="459"/>
      <c r="AK1202" s="3"/>
      <c r="AL1202" s="460" t="s">
        <v>1099</v>
      </c>
      <c r="AM1202" s="688"/>
      <c r="AN1202" s="688"/>
      <c r="AO1202" s="688"/>
      <c r="AP1202" s="688"/>
      <c r="AQ1202" s="689"/>
      <c r="AR1202" s="452">
        <f>VLOOKUP(AH1202,$CD$6:$CE$11,2,FALSE)</f>
        <v>0</v>
      </c>
    </row>
    <row r="1203" spans="1:44" ht="27.75" customHeight="1" x14ac:dyDescent="0.65">
      <c r="A1203" s="353" t="str">
        <f>IF(AG1203=0,"",AG1203)</f>
        <v/>
      </c>
      <c r="B1203" s="34"/>
      <c r="E1203" s="35"/>
      <c r="F1203" s="36"/>
      <c r="H1203" s="521"/>
      <c r="I1203" s="521"/>
      <c r="J1203" s="521"/>
      <c r="K1203" s="521"/>
      <c r="L1203" s="521"/>
      <c r="M1203" s="521"/>
      <c r="N1203" s="521"/>
      <c r="O1203" s="521"/>
      <c r="P1203" s="521"/>
      <c r="Q1203" s="521"/>
      <c r="R1203" s="521"/>
      <c r="S1203" s="521"/>
      <c r="T1203" s="521"/>
      <c r="U1203" s="521"/>
      <c r="V1203" s="521"/>
      <c r="W1203" s="521"/>
      <c r="X1203" s="521"/>
      <c r="Y1203" s="521"/>
      <c r="Z1203" s="521"/>
      <c r="AA1203" s="521"/>
      <c r="AB1203" s="521"/>
      <c r="AC1203" s="521"/>
      <c r="AD1203" s="521"/>
      <c r="AF1203" s="38"/>
      <c r="AG1203" s="411"/>
      <c r="AK1203" s="3"/>
      <c r="AL1203" s="687"/>
      <c r="AM1203" s="688"/>
      <c r="AN1203" s="688"/>
      <c r="AO1203" s="688"/>
      <c r="AP1203" s="688"/>
      <c r="AQ1203" s="689"/>
      <c r="AR1203" s="452"/>
    </row>
    <row r="1204" spans="1:44" ht="27.75" customHeight="1" x14ac:dyDescent="0.65">
      <c r="A1204" s="353" t="str">
        <f>IF(AG1204=0,"",AG1204)</f>
        <v/>
      </c>
      <c r="B1204" s="34"/>
      <c r="E1204" s="35"/>
      <c r="F1204" s="36"/>
      <c r="H1204" s="521"/>
      <c r="I1204" s="521"/>
      <c r="J1204" s="521"/>
      <c r="K1204" s="521"/>
      <c r="L1204" s="521"/>
      <c r="M1204" s="521"/>
      <c r="N1204" s="521"/>
      <c r="O1204" s="521"/>
      <c r="P1204" s="521"/>
      <c r="Q1204" s="521"/>
      <c r="R1204" s="521"/>
      <c r="S1204" s="521"/>
      <c r="T1204" s="521"/>
      <c r="U1204" s="521"/>
      <c r="V1204" s="521"/>
      <c r="W1204" s="521"/>
      <c r="X1204" s="521"/>
      <c r="Y1204" s="521"/>
      <c r="Z1204" s="521"/>
      <c r="AA1204" s="521"/>
      <c r="AB1204" s="521"/>
      <c r="AC1204" s="521"/>
      <c r="AD1204" s="521"/>
      <c r="AF1204" s="38"/>
      <c r="AG1204" s="411"/>
      <c r="AK1204" s="3"/>
      <c r="AL1204" s="687"/>
      <c r="AM1204" s="688"/>
      <c r="AN1204" s="688"/>
      <c r="AO1204" s="688"/>
      <c r="AP1204" s="688"/>
      <c r="AQ1204" s="689"/>
      <c r="AR1204" s="41"/>
    </row>
    <row r="1205" spans="1:44" ht="27.75" customHeight="1" x14ac:dyDescent="0.65">
      <c r="A1205" s="353"/>
      <c r="B1205" s="34"/>
      <c r="E1205" s="35"/>
      <c r="F1205" s="36"/>
      <c r="H1205" s="151"/>
      <c r="I1205" s="151"/>
      <c r="J1205" s="151"/>
      <c r="K1205" s="151"/>
      <c r="L1205" s="151"/>
      <c r="M1205" s="151"/>
      <c r="N1205" s="151"/>
      <c r="O1205" s="151"/>
      <c r="P1205" s="151"/>
      <c r="Q1205" s="151"/>
      <c r="R1205" s="151"/>
      <c r="S1205" s="151"/>
      <c r="T1205" s="151"/>
      <c r="U1205" s="151"/>
      <c r="V1205" s="151"/>
      <c r="W1205" s="151"/>
      <c r="X1205" s="151"/>
      <c r="Y1205" s="151"/>
      <c r="Z1205" s="151"/>
      <c r="AA1205" s="151"/>
      <c r="AB1205" s="151"/>
      <c r="AC1205" s="151"/>
      <c r="AD1205" s="151"/>
      <c r="AF1205" s="38"/>
      <c r="AG1205" s="411"/>
      <c r="AK1205" s="3"/>
      <c r="AL1205" s="687"/>
      <c r="AM1205" s="688"/>
      <c r="AN1205" s="688"/>
      <c r="AO1205" s="688"/>
      <c r="AP1205" s="688"/>
      <c r="AQ1205" s="689"/>
      <c r="AR1205" s="41"/>
    </row>
    <row r="1206" spans="1:44" ht="17.25" customHeight="1" x14ac:dyDescent="0.65">
      <c r="A1206" s="353" t="str">
        <f>IF(AG1206=0,"",AG1206)</f>
        <v/>
      </c>
      <c r="B1206" s="34"/>
      <c r="E1206" s="35"/>
      <c r="F1206" s="36"/>
      <c r="AF1206" s="38"/>
      <c r="AG1206" s="411"/>
      <c r="AK1206" s="3"/>
      <c r="AL1206" s="341"/>
      <c r="AM1206" s="342"/>
      <c r="AN1206" s="342"/>
      <c r="AO1206" s="342"/>
      <c r="AP1206" s="342"/>
      <c r="AQ1206" s="343"/>
      <c r="AR1206" s="41"/>
    </row>
    <row r="1207" spans="1:44" ht="27.75" customHeight="1" x14ac:dyDescent="0.65">
      <c r="A1207" s="353">
        <f>IF(AG1207=0,"",AG1207)</f>
        <v>186</v>
      </c>
      <c r="B1207" s="34"/>
      <c r="E1207" s="35"/>
      <c r="F1207" s="492" t="s">
        <v>213</v>
      </c>
      <c r="G1207" s="493"/>
      <c r="H1207" s="456" t="s">
        <v>257</v>
      </c>
      <c r="I1207" s="456"/>
      <c r="J1207" s="456"/>
      <c r="K1207" s="456"/>
      <c r="L1207" s="456"/>
      <c r="M1207" s="456"/>
      <c r="N1207" s="456"/>
      <c r="O1207" s="456"/>
      <c r="P1207" s="456"/>
      <c r="Q1207" s="456"/>
      <c r="R1207" s="456"/>
      <c r="S1207" s="456"/>
      <c r="T1207" s="456"/>
      <c r="U1207" s="456"/>
      <c r="V1207" s="456"/>
      <c r="W1207" s="456"/>
      <c r="X1207" s="456"/>
      <c r="Y1207" s="456"/>
      <c r="Z1207" s="456"/>
      <c r="AA1207" s="456"/>
      <c r="AB1207" s="456"/>
      <c r="AC1207" s="456"/>
      <c r="AD1207" s="456"/>
      <c r="AF1207" s="38"/>
      <c r="AG1207" s="411">
        <v>186</v>
      </c>
      <c r="AH1207" s="457" t="s">
        <v>20</v>
      </c>
      <c r="AI1207" s="458"/>
      <c r="AJ1207" s="459"/>
      <c r="AK1207" s="3"/>
      <c r="AL1207" s="460" t="s">
        <v>916</v>
      </c>
      <c r="AM1207" s="461"/>
      <c r="AN1207" s="461"/>
      <c r="AO1207" s="461"/>
      <c r="AP1207" s="461"/>
      <c r="AQ1207" s="462"/>
      <c r="AR1207" s="452">
        <f>VLOOKUP(AH1207,$CD$6:$CE$11,2,FALSE)</f>
        <v>0</v>
      </c>
    </row>
    <row r="1208" spans="1:44" ht="27.75" customHeight="1" x14ac:dyDescent="0.65">
      <c r="A1208" s="353" t="str">
        <f>IF(AG1208=0,"",AG1208)</f>
        <v/>
      </c>
      <c r="B1208" s="34"/>
      <c r="E1208" s="35"/>
      <c r="F1208" s="36"/>
      <c r="H1208" s="456"/>
      <c r="I1208" s="456"/>
      <c r="J1208" s="456"/>
      <c r="K1208" s="456"/>
      <c r="L1208" s="456"/>
      <c r="M1208" s="456"/>
      <c r="N1208" s="456"/>
      <c r="O1208" s="456"/>
      <c r="P1208" s="456"/>
      <c r="Q1208" s="456"/>
      <c r="R1208" s="456"/>
      <c r="S1208" s="456"/>
      <c r="T1208" s="456"/>
      <c r="U1208" s="456"/>
      <c r="V1208" s="456"/>
      <c r="W1208" s="456"/>
      <c r="X1208" s="456"/>
      <c r="Y1208" s="456"/>
      <c r="Z1208" s="456"/>
      <c r="AA1208" s="456"/>
      <c r="AB1208" s="456"/>
      <c r="AC1208" s="456"/>
      <c r="AD1208" s="456"/>
      <c r="AF1208" s="38"/>
      <c r="AG1208" s="411"/>
      <c r="AK1208" s="3"/>
      <c r="AL1208" s="460"/>
      <c r="AM1208" s="461"/>
      <c r="AN1208" s="461"/>
      <c r="AO1208" s="461"/>
      <c r="AP1208" s="461"/>
      <c r="AQ1208" s="462"/>
      <c r="AR1208" s="452"/>
    </row>
    <row r="1209" spans="1:44" ht="27.75" customHeight="1" x14ac:dyDescent="0.65">
      <c r="A1209" s="353" t="str">
        <f>IF(AG1209=0,"",AG1209)</f>
        <v/>
      </c>
      <c r="B1209" s="34"/>
      <c r="E1209" s="35"/>
      <c r="F1209" s="36"/>
      <c r="H1209" s="456"/>
      <c r="I1209" s="456"/>
      <c r="J1209" s="456"/>
      <c r="K1209" s="456"/>
      <c r="L1209" s="456"/>
      <c r="M1209" s="456"/>
      <c r="N1209" s="456"/>
      <c r="O1209" s="456"/>
      <c r="P1209" s="456"/>
      <c r="Q1209" s="456"/>
      <c r="R1209" s="456"/>
      <c r="S1209" s="456"/>
      <c r="T1209" s="456"/>
      <c r="U1209" s="456"/>
      <c r="V1209" s="456"/>
      <c r="W1209" s="456"/>
      <c r="X1209" s="456"/>
      <c r="Y1209" s="456"/>
      <c r="Z1209" s="456"/>
      <c r="AA1209" s="456"/>
      <c r="AB1209" s="456"/>
      <c r="AC1209" s="456"/>
      <c r="AD1209" s="456"/>
      <c r="AF1209" s="38"/>
      <c r="AG1209" s="411"/>
      <c r="AK1209" s="3"/>
      <c r="AL1209" s="61"/>
      <c r="AM1209" s="62"/>
      <c r="AN1209" s="62"/>
      <c r="AO1209" s="62"/>
      <c r="AP1209" s="62"/>
      <c r="AQ1209" s="63"/>
      <c r="AR1209" s="41"/>
    </row>
    <row r="1210" spans="1:44" ht="17.25" customHeight="1" x14ac:dyDescent="0.65">
      <c r="A1210" s="353" t="str">
        <f t="shared" ref="A1210:A1275" si="19">IF(AG1210=0,"",AG1210)</f>
        <v/>
      </c>
      <c r="B1210" s="34"/>
      <c r="E1210" s="35"/>
      <c r="F1210" s="36"/>
      <c r="H1210" s="158"/>
      <c r="I1210" s="158"/>
      <c r="J1210" s="158"/>
      <c r="K1210" s="158"/>
      <c r="L1210" s="158"/>
      <c r="M1210" s="158"/>
      <c r="N1210" s="158"/>
      <c r="O1210" s="158"/>
      <c r="P1210" s="158"/>
      <c r="Q1210" s="158"/>
      <c r="R1210" s="158"/>
      <c r="S1210" s="158"/>
      <c r="T1210" s="158"/>
      <c r="U1210" s="158"/>
      <c r="V1210" s="158"/>
      <c r="W1210" s="158"/>
      <c r="X1210" s="158"/>
      <c r="Y1210" s="158"/>
      <c r="Z1210" s="158"/>
      <c r="AA1210" s="158"/>
      <c r="AB1210" s="158"/>
      <c r="AC1210" s="158"/>
      <c r="AD1210" s="158"/>
      <c r="AF1210" s="38"/>
      <c r="AG1210" s="411"/>
      <c r="AK1210" s="3"/>
      <c r="AL1210" s="61"/>
      <c r="AM1210" s="62"/>
      <c r="AN1210" s="62"/>
      <c r="AO1210" s="62"/>
      <c r="AP1210" s="62"/>
      <c r="AQ1210" s="63"/>
      <c r="AR1210" s="41"/>
    </row>
    <row r="1211" spans="1:44" ht="27.75" customHeight="1" x14ac:dyDescent="0.65">
      <c r="A1211" s="353">
        <f t="shared" si="19"/>
        <v>187</v>
      </c>
      <c r="B1211" s="34"/>
      <c r="E1211" s="35"/>
      <c r="F1211" s="36"/>
      <c r="H1211" s="489" t="s">
        <v>922</v>
      </c>
      <c r="I1211" s="489"/>
      <c r="J1211" s="489"/>
      <c r="K1211" s="489"/>
      <c r="L1211" s="489"/>
      <c r="M1211" s="489"/>
      <c r="N1211" s="489"/>
      <c r="O1211" s="489"/>
      <c r="P1211" s="489"/>
      <c r="Q1211" s="489"/>
      <c r="R1211" s="489"/>
      <c r="S1211" s="489"/>
      <c r="T1211" s="489"/>
      <c r="U1211" s="489"/>
      <c r="V1211" s="489"/>
      <c r="W1211" s="489"/>
      <c r="X1211" s="489"/>
      <c r="Y1211" s="489"/>
      <c r="Z1211" s="489"/>
      <c r="AA1211" s="489"/>
      <c r="AB1211" s="489"/>
      <c r="AC1211" s="489"/>
      <c r="AD1211" s="489"/>
      <c r="AF1211" s="38"/>
      <c r="AG1211" s="411">
        <v>187</v>
      </c>
      <c r="AH1211" s="457" t="s">
        <v>20</v>
      </c>
      <c r="AI1211" s="458"/>
      <c r="AJ1211" s="459"/>
      <c r="AK1211" s="3"/>
      <c r="AL1211" s="61"/>
      <c r="AM1211" s="62"/>
      <c r="AN1211" s="62"/>
      <c r="AO1211" s="62"/>
      <c r="AP1211" s="62"/>
      <c r="AQ1211" s="63"/>
      <c r="AR1211" s="452">
        <f>VLOOKUP(AH1211,$CD$6:$CE$11,2,FALSE)</f>
        <v>0</v>
      </c>
    </row>
    <row r="1212" spans="1:44" ht="17.25" customHeight="1" thickBot="1" x14ac:dyDescent="0.7">
      <c r="A1212" s="353" t="str">
        <f t="shared" si="19"/>
        <v/>
      </c>
      <c r="B1212" s="34"/>
      <c r="E1212" s="35"/>
      <c r="F1212" s="36"/>
      <c r="AF1212" s="38"/>
      <c r="AG1212" s="411"/>
      <c r="AK1212" s="3"/>
      <c r="AL1212" s="61"/>
      <c r="AM1212" s="62"/>
      <c r="AN1212" s="62"/>
      <c r="AO1212" s="62"/>
      <c r="AP1212" s="62"/>
      <c r="AQ1212" s="63"/>
      <c r="AR1212" s="452"/>
    </row>
    <row r="1213" spans="1:44" ht="27.75" customHeight="1" x14ac:dyDescent="0.65">
      <c r="A1213" s="353" t="str">
        <f t="shared" si="19"/>
        <v/>
      </c>
      <c r="B1213" s="34"/>
      <c r="E1213" s="35"/>
      <c r="F1213" s="36"/>
      <c r="H1213" s="953" t="s">
        <v>258</v>
      </c>
      <c r="I1213" s="954"/>
      <c r="J1213" s="954"/>
      <c r="K1213" s="954"/>
      <c r="L1213" s="954"/>
      <c r="M1213" s="954"/>
      <c r="N1213" s="954"/>
      <c r="O1213" s="954"/>
      <c r="P1213" s="954"/>
      <c r="Q1213" s="954"/>
      <c r="R1213" s="954"/>
      <c r="S1213" s="954"/>
      <c r="T1213" s="954"/>
      <c r="U1213" s="954"/>
      <c r="V1213" s="954"/>
      <c r="W1213" s="954"/>
      <c r="X1213" s="954"/>
      <c r="Y1213" s="954"/>
      <c r="Z1213" s="954"/>
      <c r="AA1213" s="954"/>
      <c r="AB1213" s="954"/>
      <c r="AC1213" s="954"/>
      <c r="AD1213" s="955"/>
      <c r="AF1213" s="38"/>
      <c r="AG1213" s="411"/>
      <c r="AK1213" s="3"/>
      <c r="AL1213" s="39"/>
      <c r="AQ1213" s="40"/>
      <c r="AR1213" s="41"/>
    </row>
    <row r="1214" spans="1:44" ht="23.05" customHeight="1" x14ac:dyDescent="0.65">
      <c r="A1214" s="353" t="str">
        <f t="shared" si="19"/>
        <v/>
      </c>
      <c r="B1214" s="34"/>
      <c r="E1214" s="35"/>
      <c r="F1214" s="36"/>
      <c r="H1214" s="87" t="s">
        <v>167</v>
      </c>
      <c r="I1214" s="744" t="s">
        <v>259</v>
      </c>
      <c r="J1214" s="744"/>
      <c r="K1214" s="744"/>
      <c r="L1214" s="744"/>
      <c r="M1214" s="744"/>
      <c r="N1214" s="744"/>
      <c r="O1214" s="744"/>
      <c r="P1214" s="744"/>
      <c r="Q1214" s="744"/>
      <c r="R1214" s="744"/>
      <c r="S1214" s="744"/>
      <c r="T1214" s="744"/>
      <c r="U1214" s="744"/>
      <c r="V1214" s="744"/>
      <c r="W1214" s="744"/>
      <c r="X1214" s="744"/>
      <c r="Y1214" s="744"/>
      <c r="Z1214" s="744"/>
      <c r="AA1214" s="744"/>
      <c r="AB1214" s="744"/>
      <c r="AC1214" s="744"/>
      <c r="AD1214" s="745"/>
      <c r="AF1214" s="38"/>
      <c r="AG1214" s="411"/>
      <c r="AK1214" s="3"/>
      <c r="AL1214" s="39"/>
      <c r="AQ1214" s="40"/>
      <c r="AR1214" s="41"/>
    </row>
    <row r="1215" spans="1:44" ht="23.05" customHeight="1" x14ac:dyDescent="0.65">
      <c r="A1215" s="353" t="str">
        <f t="shared" si="19"/>
        <v/>
      </c>
      <c r="B1215" s="34"/>
      <c r="E1215" s="35"/>
      <c r="F1215" s="36"/>
      <c r="H1215" s="87"/>
      <c r="I1215" s="744"/>
      <c r="J1215" s="744"/>
      <c r="K1215" s="744"/>
      <c r="L1215" s="744"/>
      <c r="M1215" s="744"/>
      <c r="N1215" s="744"/>
      <c r="O1215" s="744"/>
      <c r="P1215" s="744"/>
      <c r="Q1215" s="744"/>
      <c r="R1215" s="744"/>
      <c r="S1215" s="744"/>
      <c r="T1215" s="744"/>
      <c r="U1215" s="744"/>
      <c r="V1215" s="744"/>
      <c r="W1215" s="744"/>
      <c r="X1215" s="744"/>
      <c r="Y1215" s="744"/>
      <c r="Z1215" s="744"/>
      <c r="AA1215" s="744"/>
      <c r="AB1215" s="744"/>
      <c r="AC1215" s="744"/>
      <c r="AD1215" s="745"/>
      <c r="AF1215" s="38"/>
      <c r="AG1215" s="411"/>
      <c r="AK1215" s="3"/>
      <c r="AL1215" s="39"/>
      <c r="AQ1215" s="40"/>
      <c r="AR1215" s="41"/>
    </row>
    <row r="1216" spans="1:44" ht="23.05" customHeight="1" x14ac:dyDescent="0.65">
      <c r="A1216" s="353" t="str">
        <f t="shared" si="19"/>
        <v/>
      </c>
      <c r="B1216" s="34"/>
      <c r="E1216" s="35"/>
      <c r="F1216" s="36"/>
      <c r="H1216" s="87" t="s">
        <v>168</v>
      </c>
      <c r="I1216" s="744" t="s">
        <v>260</v>
      </c>
      <c r="J1216" s="744"/>
      <c r="K1216" s="744"/>
      <c r="L1216" s="744"/>
      <c r="M1216" s="744"/>
      <c r="N1216" s="744"/>
      <c r="O1216" s="744"/>
      <c r="P1216" s="744"/>
      <c r="Q1216" s="744"/>
      <c r="R1216" s="744"/>
      <c r="S1216" s="744"/>
      <c r="T1216" s="744"/>
      <c r="U1216" s="744"/>
      <c r="V1216" s="744"/>
      <c r="W1216" s="744"/>
      <c r="X1216" s="744"/>
      <c r="Y1216" s="744"/>
      <c r="Z1216" s="744"/>
      <c r="AA1216" s="744"/>
      <c r="AB1216" s="744"/>
      <c r="AC1216" s="744"/>
      <c r="AD1216" s="745"/>
      <c r="AF1216" s="38"/>
      <c r="AG1216" s="411"/>
      <c r="AK1216" s="3"/>
      <c r="AL1216" s="39"/>
      <c r="AQ1216" s="40"/>
      <c r="AR1216" s="41"/>
    </row>
    <row r="1217" spans="1:44" ht="23.05" customHeight="1" x14ac:dyDescent="0.65">
      <c r="A1217" s="353" t="str">
        <f t="shared" si="19"/>
        <v/>
      </c>
      <c r="B1217" s="34"/>
      <c r="E1217" s="35"/>
      <c r="F1217" s="36"/>
      <c r="H1217" s="87"/>
      <c r="I1217" s="744"/>
      <c r="J1217" s="744"/>
      <c r="K1217" s="744"/>
      <c r="L1217" s="744"/>
      <c r="M1217" s="744"/>
      <c r="N1217" s="744"/>
      <c r="O1217" s="744"/>
      <c r="P1217" s="744"/>
      <c r="Q1217" s="744"/>
      <c r="R1217" s="744"/>
      <c r="S1217" s="744"/>
      <c r="T1217" s="744"/>
      <c r="U1217" s="744"/>
      <c r="V1217" s="744"/>
      <c r="W1217" s="744"/>
      <c r="X1217" s="744"/>
      <c r="Y1217" s="744"/>
      <c r="Z1217" s="744"/>
      <c r="AA1217" s="744"/>
      <c r="AB1217" s="744"/>
      <c r="AC1217" s="744"/>
      <c r="AD1217" s="745"/>
      <c r="AF1217" s="38"/>
      <c r="AG1217" s="411"/>
      <c r="AK1217" s="3"/>
      <c r="AL1217" s="39"/>
      <c r="AQ1217" s="40"/>
      <c r="AR1217" s="41"/>
    </row>
    <row r="1218" spans="1:44" ht="23.05" customHeight="1" x14ac:dyDescent="0.65">
      <c r="A1218" s="353" t="str">
        <f t="shared" si="19"/>
        <v/>
      </c>
      <c r="B1218" s="34"/>
      <c r="E1218" s="35"/>
      <c r="F1218" s="36"/>
      <c r="H1218" s="87" t="s">
        <v>169</v>
      </c>
      <c r="I1218" s="744" t="s">
        <v>265</v>
      </c>
      <c r="J1218" s="744"/>
      <c r="K1218" s="744"/>
      <c r="L1218" s="744"/>
      <c r="M1218" s="744"/>
      <c r="N1218" s="744"/>
      <c r="O1218" s="744"/>
      <c r="P1218" s="744"/>
      <c r="Q1218" s="744"/>
      <c r="R1218" s="744"/>
      <c r="S1218" s="744"/>
      <c r="T1218" s="744"/>
      <c r="U1218" s="744"/>
      <c r="V1218" s="744"/>
      <c r="W1218" s="744"/>
      <c r="X1218" s="744"/>
      <c r="Y1218" s="744"/>
      <c r="Z1218" s="744"/>
      <c r="AA1218" s="744"/>
      <c r="AB1218" s="744"/>
      <c r="AC1218" s="744"/>
      <c r="AD1218" s="745"/>
      <c r="AF1218" s="38"/>
      <c r="AG1218" s="411"/>
      <c r="AK1218" s="3"/>
      <c r="AL1218" s="39"/>
      <c r="AQ1218" s="40"/>
      <c r="AR1218" s="41"/>
    </row>
    <row r="1219" spans="1:44" ht="23.05" customHeight="1" x14ac:dyDescent="0.65">
      <c r="A1219" s="353" t="str">
        <f t="shared" si="19"/>
        <v/>
      </c>
      <c r="B1219" s="34"/>
      <c r="E1219" s="35"/>
      <c r="F1219" s="36"/>
      <c r="H1219" s="87"/>
      <c r="I1219" s="744"/>
      <c r="J1219" s="744"/>
      <c r="K1219" s="744"/>
      <c r="L1219" s="744"/>
      <c r="M1219" s="744"/>
      <c r="N1219" s="744"/>
      <c r="O1219" s="744"/>
      <c r="P1219" s="744"/>
      <c r="Q1219" s="744"/>
      <c r="R1219" s="744"/>
      <c r="S1219" s="744"/>
      <c r="T1219" s="744"/>
      <c r="U1219" s="744"/>
      <c r="V1219" s="744"/>
      <c r="W1219" s="744"/>
      <c r="X1219" s="744"/>
      <c r="Y1219" s="744"/>
      <c r="Z1219" s="744"/>
      <c r="AA1219" s="744"/>
      <c r="AB1219" s="744"/>
      <c r="AC1219" s="744"/>
      <c r="AD1219" s="745"/>
      <c r="AF1219" s="38"/>
      <c r="AG1219" s="411"/>
      <c r="AK1219" s="3"/>
      <c r="AL1219" s="39"/>
      <c r="AQ1219" s="40"/>
      <c r="AR1219" s="41"/>
    </row>
    <row r="1220" spans="1:44" ht="23.05" customHeight="1" x14ac:dyDescent="0.65">
      <c r="A1220" s="353" t="str">
        <f t="shared" si="19"/>
        <v/>
      </c>
      <c r="B1220" s="34"/>
      <c r="E1220" s="35"/>
      <c r="F1220" s="36"/>
      <c r="H1220" s="87" t="s">
        <v>170</v>
      </c>
      <c r="I1220" s="710" t="s">
        <v>261</v>
      </c>
      <c r="J1220" s="710"/>
      <c r="K1220" s="710"/>
      <c r="L1220" s="710"/>
      <c r="M1220" s="710"/>
      <c r="N1220" s="710"/>
      <c r="O1220" s="710"/>
      <c r="P1220" s="710"/>
      <c r="Q1220" s="710"/>
      <c r="R1220" s="710"/>
      <c r="S1220" s="710"/>
      <c r="T1220" s="710"/>
      <c r="U1220" s="710"/>
      <c r="V1220" s="710"/>
      <c r="W1220" s="710"/>
      <c r="X1220" s="710"/>
      <c r="Y1220" s="710"/>
      <c r="Z1220" s="710"/>
      <c r="AA1220" s="710"/>
      <c r="AB1220" s="710"/>
      <c r="AC1220" s="710"/>
      <c r="AD1220" s="711"/>
      <c r="AF1220" s="38"/>
      <c r="AG1220" s="411"/>
      <c r="AK1220" s="3"/>
      <c r="AL1220" s="39"/>
      <c r="AQ1220" s="40"/>
      <c r="AR1220" s="41"/>
    </row>
    <row r="1221" spans="1:44" ht="23.05" customHeight="1" x14ac:dyDescent="0.65">
      <c r="A1221" s="353" t="str">
        <f t="shared" si="19"/>
        <v/>
      </c>
      <c r="B1221" s="34"/>
      <c r="E1221" s="35"/>
      <c r="F1221" s="36"/>
      <c r="H1221" s="87" t="s">
        <v>171</v>
      </c>
      <c r="I1221" s="744" t="s">
        <v>263</v>
      </c>
      <c r="J1221" s="744"/>
      <c r="K1221" s="744"/>
      <c r="L1221" s="744"/>
      <c r="M1221" s="744"/>
      <c r="N1221" s="744"/>
      <c r="O1221" s="744"/>
      <c r="P1221" s="744"/>
      <c r="Q1221" s="744"/>
      <c r="R1221" s="744"/>
      <c r="S1221" s="744"/>
      <c r="T1221" s="744"/>
      <c r="U1221" s="744"/>
      <c r="V1221" s="744"/>
      <c r="W1221" s="744"/>
      <c r="X1221" s="744"/>
      <c r="Y1221" s="744"/>
      <c r="Z1221" s="744"/>
      <c r="AA1221" s="744"/>
      <c r="AB1221" s="744"/>
      <c r="AC1221" s="744"/>
      <c r="AD1221" s="745"/>
      <c r="AF1221" s="38"/>
      <c r="AG1221" s="411"/>
      <c r="AK1221" s="3"/>
      <c r="AL1221" s="39"/>
      <c r="AQ1221" s="40"/>
      <c r="AR1221" s="41"/>
    </row>
    <row r="1222" spans="1:44" ht="23.05" customHeight="1" x14ac:dyDescent="0.65">
      <c r="A1222" s="353" t="str">
        <f t="shared" si="19"/>
        <v/>
      </c>
      <c r="B1222" s="34"/>
      <c r="E1222" s="35"/>
      <c r="F1222" s="36"/>
      <c r="H1222" s="87"/>
      <c r="I1222" s="744"/>
      <c r="J1222" s="744"/>
      <c r="K1222" s="744"/>
      <c r="L1222" s="744"/>
      <c r="M1222" s="744"/>
      <c r="N1222" s="744"/>
      <c r="O1222" s="744"/>
      <c r="P1222" s="744"/>
      <c r="Q1222" s="744"/>
      <c r="R1222" s="744"/>
      <c r="S1222" s="744"/>
      <c r="T1222" s="744"/>
      <c r="U1222" s="744"/>
      <c r="V1222" s="744"/>
      <c r="W1222" s="744"/>
      <c r="X1222" s="744"/>
      <c r="Y1222" s="744"/>
      <c r="Z1222" s="744"/>
      <c r="AA1222" s="744"/>
      <c r="AB1222" s="744"/>
      <c r="AC1222" s="744"/>
      <c r="AD1222" s="745"/>
      <c r="AF1222" s="38"/>
      <c r="AG1222" s="411"/>
      <c r="AK1222" s="3"/>
      <c r="AL1222" s="39"/>
      <c r="AQ1222" s="40"/>
      <c r="AR1222" s="41"/>
    </row>
    <row r="1223" spans="1:44" ht="23.05" customHeight="1" x14ac:dyDescent="0.65">
      <c r="A1223" s="353" t="str">
        <f t="shared" si="19"/>
        <v/>
      </c>
      <c r="B1223" s="34"/>
      <c r="E1223" s="35"/>
      <c r="F1223" s="36"/>
      <c r="H1223" s="87" t="s">
        <v>182</v>
      </c>
      <c r="I1223" s="710" t="s">
        <v>262</v>
      </c>
      <c r="J1223" s="710"/>
      <c r="K1223" s="710"/>
      <c r="L1223" s="710"/>
      <c r="M1223" s="710"/>
      <c r="N1223" s="710"/>
      <c r="O1223" s="710"/>
      <c r="P1223" s="710"/>
      <c r="Q1223" s="710"/>
      <c r="R1223" s="710"/>
      <c r="S1223" s="710"/>
      <c r="T1223" s="710"/>
      <c r="U1223" s="710"/>
      <c r="V1223" s="710"/>
      <c r="W1223" s="710"/>
      <c r="X1223" s="710"/>
      <c r="Y1223" s="710"/>
      <c r="Z1223" s="710"/>
      <c r="AA1223" s="710"/>
      <c r="AB1223" s="710"/>
      <c r="AC1223" s="710"/>
      <c r="AD1223" s="711"/>
      <c r="AF1223" s="38"/>
      <c r="AG1223" s="411"/>
      <c r="AK1223" s="3"/>
      <c r="AL1223" s="39"/>
      <c r="AQ1223" s="40"/>
      <c r="AR1223" s="41"/>
    </row>
    <row r="1224" spans="1:44" ht="23.05" customHeight="1" x14ac:dyDescent="0.65">
      <c r="A1224" s="353" t="str">
        <f t="shared" si="19"/>
        <v/>
      </c>
      <c r="B1224" s="34"/>
      <c r="E1224" s="35"/>
      <c r="F1224" s="36"/>
      <c r="H1224" s="87" t="s">
        <v>69</v>
      </c>
      <c r="I1224" s="744" t="s">
        <v>264</v>
      </c>
      <c r="J1224" s="744"/>
      <c r="K1224" s="744"/>
      <c r="L1224" s="744"/>
      <c r="M1224" s="744"/>
      <c r="N1224" s="744"/>
      <c r="O1224" s="744"/>
      <c r="P1224" s="744"/>
      <c r="Q1224" s="744"/>
      <c r="R1224" s="744"/>
      <c r="S1224" s="744"/>
      <c r="T1224" s="744"/>
      <c r="U1224" s="744"/>
      <c r="V1224" s="744"/>
      <c r="W1224" s="744"/>
      <c r="X1224" s="744"/>
      <c r="Y1224" s="744"/>
      <c r="Z1224" s="744"/>
      <c r="AA1224" s="744"/>
      <c r="AB1224" s="744"/>
      <c r="AC1224" s="744"/>
      <c r="AD1224" s="745"/>
      <c r="AF1224" s="38"/>
      <c r="AG1224" s="411"/>
      <c r="AK1224" s="3"/>
      <c r="AL1224" s="39"/>
      <c r="AQ1224" s="40"/>
      <c r="AR1224" s="41"/>
    </row>
    <row r="1225" spans="1:44" ht="23.05" customHeight="1" thickBot="1" x14ac:dyDescent="0.7">
      <c r="A1225" s="353" t="str">
        <f t="shared" si="19"/>
        <v/>
      </c>
      <c r="B1225" s="34"/>
      <c r="E1225" s="35"/>
      <c r="F1225" s="36"/>
      <c r="H1225" s="88"/>
      <c r="I1225" s="981"/>
      <c r="J1225" s="981"/>
      <c r="K1225" s="981"/>
      <c r="L1225" s="981"/>
      <c r="M1225" s="981"/>
      <c r="N1225" s="981"/>
      <c r="O1225" s="981"/>
      <c r="P1225" s="981"/>
      <c r="Q1225" s="981"/>
      <c r="R1225" s="981"/>
      <c r="S1225" s="981"/>
      <c r="T1225" s="981"/>
      <c r="U1225" s="981"/>
      <c r="V1225" s="981"/>
      <c r="W1225" s="981"/>
      <c r="X1225" s="981"/>
      <c r="Y1225" s="981"/>
      <c r="Z1225" s="981"/>
      <c r="AA1225" s="981"/>
      <c r="AB1225" s="981"/>
      <c r="AC1225" s="981"/>
      <c r="AD1225" s="982"/>
      <c r="AF1225" s="38"/>
      <c r="AG1225" s="411"/>
      <c r="AK1225" s="3"/>
      <c r="AL1225" s="39"/>
      <c r="AQ1225" s="40"/>
      <c r="AR1225" s="41"/>
    </row>
    <row r="1226" spans="1:44" ht="17.25" customHeight="1" x14ac:dyDescent="0.65">
      <c r="A1226" s="353" t="str">
        <f t="shared" si="19"/>
        <v/>
      </c>
      <c r="B1226" s="34"/>
      <c r="E1226" s="35"/>
      <c r="F1226" s="36"/>
      <c r="H1226" s="114"/>
      <c r="I1226" s="114"/>
      <c r="J1226" s="114"/>
      <c r="K1226" s="114"/>
      <c r="L1226" s="114"/>
      <c r="M1226" s="114"/>
      <c r="N1226" s="114"/>
      <c r="O1226" s="114"/>
      <c r="P1226" s="114"/>
      <c r="Q1226" s="114"/>
      <c r="R1226" s="114"/>
      <c r="S1226" s="114"/>
      <c r="T1226" s="114"/>
      <c r="U1226" s="114"/>
      <c r="V1226" s="114"/>
      <c r="W1226" s="114"/>
      <c r="X1226" s="114"/>
      <c r="Y1226" s="114"/>
      <c r="Z1226" s="114"/>
      <c r="AA1226" s="114"/>
      <c r="AB1226" s="114"/>
      <c r="AC1226" s="114"/>
      <c r="AD1226" s="114"/>
      <c r="AF1226" s="38"/>
      <c r="AG1226" s="411"/>
      <c r="AK1226" s="3"/>
      <c r="AL1226" s="39"/>
      <c r="AQ1226" s="40"/>
      <c r="AR1226" s="41"/>
    </row>
    <row r="1227" spans="1:44" ht="17.25" customHeight="1" thickBot="1" x14ac:dyDescent="0.7">
      <c r="A1227" s="353" t="str">
        <f t="shared" si="19"/>
        <v/>
      </c>
      <c r="B1227" s="34"/>
      <c r="E1227" s="35"/>
      <c r="F1227" s="36"/>
      <c r="AF1227" s="38"/>
      <c r="AG1227" s="411"/>
      <c r="AK1227" s="3"/>
      <c r="AL1227" s="39"/>
      <c r="AQ1227" s="40"/>
      <c r="AR1227" s="41"/>
    </row>
    <row r="1228" spans="1:44" ht="27.75" customHeight="1" x14ac:dyDescent="0.65">
      <c r="A1228" s="353" t="str">
        <f t="shared" si="19"/>
        <v/>
      </c>
      <c r="B1228" s="34"/>
      <c r="E1228" s="35"/>
      <c r="F1228" s="36"/>
      <c r="H1228" s="983" t="s">
        <v>1136</v>
      </c>
      <c r="I1228" s="984"/>
      <c r="J1228" s="984"/>
      <c r="K1228" s="984"/>
      <c r="L1228" s="984"/>
      <c r="M1228" s="984"/>
      <c r="N1228" s="984"/>
      <c r="O1228" s="984"/>
      <c r="P1228" s="984"/>
      <c r="Q1228" s="984"/>
      <c r="R1228" s="984"/>
      <c r="S1228" s="984"/>
      <c r="T1228" s="984"/>
      <c r="U1228" s="984"/>
      <c r="V1228" s="984"/>
      <c r="W1228" s="984"/>
      <c r="X1228" s="984"/>
      <c r="Y1228" s="984"/>
      <c r="Z1228" s="984"/>
      <c r="AA1228" s="984"/>
      <c r="AB1228" s="984"/>
      <c r="AC1228" s="984"/>
      <c r="AD1228" s="985"/>
      <c r="AF1228" s="38"/>
      <c r="AG1228" s="411"/>
      <c r="AK1228" s="3"/>
      <c r="AL1228" s="518" t="s">
        <v>829</v>
      </c>
      <c r="AM1228" s="519"/>
      <c r="AN1228" s="519"/>
      <c r="AO1228" s="519"/>
      <c r="AP1228" s="519"/>
      <c r="AQ1228" s="520"/>
      <c r="AR1228" s="41"/>
    </row>
    <row r="1229" spans="1:44" ht="27.75" customHeight="1" x14ac:dyDescent="0.65">
      <c r="A1229" s="353" t="str">
        <f t="shared" si="19"/>
        <v/>
      </c>
      <c r="B1229" s="34"/>
      <c r="E1229" s="35"/>
      <c r="F1229" s="36"/>
      <c r="H1229" s="986"/>
      <c r="I1229" s="521"/>
      <c r="J1229" s="521"/>
      <c r="K1229" s="521"/>
      <c r="L1229" s="521"/>
      <c r="M1229" s="521"/>
      <c r="N1229" s="521"/>
      <c r="O1229" s="521"/>
      <c r="P1229" s="521"/>
      <c r="Q1229" s="521"/>
      <c r="R1229" s="521"/>
      <c r="S1229" s="521"/>
      <c r="T1229" s="521"/>
      <c r="U1229" s="521"/>
      <c r="V1229" s="521"/>
      <c r="W1229" s="521"/>
      <c r="X1229" s="521"/>
      <c r="Y1229" s="521"/>
      <c r="Z1229" s="521"/>
      <c r="AA1229" s="521"/>
      <c r="AB1229" s="521"/>
      <c r="AC1229" s="521"/>
      <c r="AD1229" s="657"/>
      <c r="AF1229" s="38"/>
      <c r="AG1229" s="411"/>
      <c r="AK1229" s="3"/>
      <c r="AL1229" s="39"/>
      <c r="AQ1229" s="40"/>
      <c r="AR1229" s="41"/>
    </row>
    <row r="1230" spans="1:44" ht="27.75" customHeight="1" x14ac:dyDescent="0.65">
      <c r="A1230" s="353" t="str">
        <f t="shared" si="19"/>
        <v/>
      </c>
      <c r="B1230" s="34"/>
      <c r="E1230" s="35"/>
      <c r="F1230" s="36"/>
      <c r="H1230" s="987" t="s">
        <v>266</v>
      </c>
      <c r="I1230" s="747"/>
      <c r="J1230" s="747"/>
      <c r="K1230" s="747"/>
      <c r="L1230" s="747"/>
      <c r="M1230" s="747"/>
      <c r="N1230" s="747"/>
      <c r="O1230" s="747"/>
      <c r="P1230" s="747"/>
      <c r="Q1230" s="747"/>
      <c r="R1230" s="747"/>
      <c r="S1230" s="747"/>
      <c r="T1230" s="747"/>
      <c r="U1230" s="747"/>
      <c r="V1230" s="747"/>
      <c r="W1230" s="747"/>
      <c r="X1230" s="747"/>
      <c r="Y1230" s="747"/>
      <c r="Z1230" s="747"/>
      <c r="AA1230" s="747"/>
      <c r="AB1230" s="747"/>
      <c r="AC1230" s="747"/>
      <c r="AD1230" s="988"/>
      <c r="AF1230" s="38"/>
      <c r="AG1230" s="411"/>
      <c r="AK1230" s="3"/>
      <c r="AL1230" s="39"/>
      <c r="AQ1230" s="40"/>
      <c r="AR1230" s="41"/>
    </row>
    <row r="1231" spans="1:44" ht="27.75" customHeight="1" x14ac:dyDescent="0.65">
      <c r="A1231" s="353" t="str">
        <f t="shared" si="19"/>
        <v/>
      </c>
      <c r="B1231" s="34"/>
      <c r="E1231" s="35"/>
      <c r="F1231" s="36"/>
      <c r="H1231" s="987"/>
      <c r="I1231" s="747"/>
      <c r="J1231" s="747"/>
      <c r="K1231" s="747"/>
      <c r="L1231" s="747"/>
      <c r="M1231" s="747"/>
      <c r="N1231" s="747"/>
      <c r="O1231" s="747"/>
      <c r="P1231" s="747"/>
      <c r="Q1231" s="747"/>
      <c r="R1231" s="747"/>
      <c r="S1231" s="747"/>
      <c r="T1231" s="747"/>
      <c r="U1231" s="747"/>
      <c r="V1231" s="747"/>
      <c r="W1231" s="747"/>
      <c r="X1231" s="747"/>
      <c r="Y1231" s="747"/>
      <c r="Z1231" s="747"/>
      <c r="AA1231" s="747"/>
      <c r="AB1231" s="747"/>
      <c r="AC1231" s="747"/>
      <c r="AD1231" s="988"/>
      <c r="AF1231" s="38"/>
      <c r="AG1231" s="411"/>
      <c r="AK1231" s="3"/>
      <c r="AL1231" s="39"/>
      <c r="AQ1231" s="40"/>
      <c r="AR1231" s="41"/>
    </row>
    <row r="1232" spans="1:44" ht="27.75" customHeight="1" x14ac:dyDescent="0.65">
      <c r="A1232" s="353" t="str">
        <f t="shared" si="19"/>
        <v/>
      </c>
      <c r="B1232" s="34"/>
      <c r="E1232" s="35"/>
      <c r="F1232" s="36"/>
      <c r="H1232" s="987"/>
      <c r="I1232" s="747"/>
      <c r="J1232" s="747"/>
      <c r="K1232" s="747"/>
      <c r="L1232" s="747"/>
      <c r="M1232" s="747"/>
      <c r="N1232" s="747"/>
      <c r="O1232" s="747"/>
      <c r="P1232" s="747"/>
      <c r="Q1232" s="747"/>
      <c r="R1232" s="747"/>
      <c r="S1232" s="747"/>
      <c r="T1232" s="747"/>
      <c r="U1232" s="747"/>
      <c r="V1232" s="747"/>
      <c r="W1232" s="747"/>
      <c r="X1232" s="747"/>
      <c r="Y1232" s="747"/>
      <c r="Z1232" s="747"/>
      <c r="AA1232" s="747"/>
      <c r="AB1232" s="747"/>
      <c r="AC1232" s="747"/>
      <c r="AD1232" s="988"/>
      <c r="AF1232" s="38"/>
      <c r="AG1232" s="411"/>
      <c r="AK1232" s="3"/>
      <c r="AL1232" s="39"/>
      <c r="AQ1232" s="40"/>
      <c r="AR1232" s="41"/>
    </row>
    <row r="1233" spans="1:44" ht="27.75" customHeight="1" thickBot="1" x14ac:dyDescent="0.7">
      <c r="A1233" s="353" t="str">
        <f t="shared" si="19"/>
        <v/>
      </c>
      <c r="B1233" s="34"/>
      <c r="E1233" s="35"/>
      <c r="F1233" s="36"/>
      <c r="H1233" s="989"/>
      <c r="I1233" s="990"/>
      <c r="J1233" s="990"/>
      <c r="K1233" s="990"/>
      <c r="L1233" s="990"/>
      <c r="M1233" s="990"/>
      <c r="N1233" s="990"/>
      <c r="O1233" s="990"/>
      <c r="P1233" s="990"/>
      <c r="Q1233" s="990"/>
      <c r="R1233" s="990"/>
      <c r="S1233" s="990"/>
      <c r="T1233" s="990"/>
      <c r="U1233" s="990"/>
      <c r="V1233" s="990"/>
      <c r="W1233" s="990"/>
      <c r="X1233" s="990"/>
      <c r="Y1233" s="990"/>
      <c r="Z1233" s="990"/>
      <c r="AA1233" s="990"/>
      <c r="AB1233" s="990"/>
      <c r="AC1233" s="990"/>
      <c r="AD1233" s="991"/>
      <c r="AF1233" s="38"/>
      <c r="AG1233" s="411"/>
      <c r="AK1233" s="3"/>
      <c r="AL1233" s="39"/>
      <c r="AQ1233" s="40"/>
      <c r="AR1233" s="41"/>
    </row>
    <row r="1234" spans="1:44" ht="17.25" customHeight="1" x14ac:dyDescent="0.65">
      <c r="A1234" s="353" t="str">
        <f t="shared" si="19"/>
        <v/>
      </c>
      <c r="B1234" s="34"/>
      <c r="E1234" s="35"/>
      <c r="F1234" s="36"/>
      <c r="H1234" s="118"/>
      <c r="I1234" s="118"/>
      <c r="J1234" s="118"/>
      <c r="K1234" s="118"/>
      <c r="L1234" s="118"/>
      <c r="M1234" s="118"/>
      <c r="N1234" s="118"/>
      <c r="O1234" s="118"/>
      <c r="P1234" s="118"/>
      <c r="Q1234" s="118"/>
      <c r="R1234" s="118"/>
      <c r="S1234" s="118"/>
      <c r="T1234" s="118"/>
      <c r="U1234" s="118"/>
      <c r="V1234" s="118"/>
      <c r="W1234" s="118"/>
      <c r="X1234" s="118"/>
      <c r="Y1234" s="118"/>
      <c r="Z1234" s="118"/>
      <c r="AA1234" s="118"/>
      <c r="AB1234" s="118"/>
      <c r="AC1234" s="118"/>
      <c r="AD1234" s="118"/>
      <c r="AF1234" s="38"/>
      <c r="AG1234" s="411"/>
      <c r="AK1234" s="3"/>
      <c r="AL1234" s="39"/>
      <c r="AQ1234" s="40"/>
      <c r="AR1234" s="41"/>
    </row>
    <row r="1235" spans="1:44" ht="27.75" customHeight="1" x14ac:dyDescent="0.65">
      <c r="A1235" s="353" t="str">
        <f t="shared" si="19"/>
        <v/>
      </c>
      <c r="B1235" s="34"/>
      <c r="E1235" s="35"/>
      <c r="F1235" s="36"/>
      <c r="H1235" s="747" t="s">
        <v>830</v>
      </c>
      <c r="I1235" s="747"/>
      <c r="J1235" s="747"/>
      <c r="K1235" s="747"/>
      <c r="L1235" s="747"/>
      <c r="M1235" s="747"/>
      <c r="N1235" s="747"/>
      <c r="O1235" s="747"/>
      <c r="P1235" s="747"/>
      <c r="Q1235" s="747"/>
      <c r="R1235" s="747"/>
      <c r="S1235" s="747"/>
      <c r="T1235" s="747"/>
      <c r="U1235" s="747"/>
      <c r="V1235" s="747"/>
      <c r="W1235" s="747"/>
      <c r="X1235" s="747"/>
      <c r="Y1235" s="747"/>
      <c r="Z1235" s="747"/>
      <c r="AA1235" s="747"/>
      <c r="AB1235" s="747"/>
      <c r="AC1235" s="747"/>
      <c r="AD1235" s="747"/>
      <c r="AF1235" s="38"/>
      <c r="AG1235" s="411"/>
      <c r="AK1235" s="3"/>
      <c r="AL1235" s="295"/>
      <c r="AM1235" s="296"/>
      <c r="AN1235" s="296"/>
      <c r="AO1235" s="296"/>
      <c r="AP1235" s="296"/>
      <c r="AQ1235" s="297"/>
      <c r="AR1235" s="41"/>
    </row>
    <row r="1236" spans="1:44" ht="27.75" customHeight="1" x14ac:dyDescent="0.65">
      <c r="A1236" s="353" t="str">
        <f t="shared" si="19"/>
        <v/>
      </c>
      <c r="B1236" s="34"/>
      <c r="E1236" s="35"/>
      <c r="F1236" s="36"/>
      <c r="H1236" s="747"/>
      <c r="I1236" s="747"/>
      <c r="J1236" s="747"/>
      <c r="K1236" s="747"/>
      <c r="L1236" s="747"/>
      <c r="M1236" s="747"/>
      <c r="N1236" s="747"/>
      <c r="O1236" s="747"/>
      <c r="P1236" s="747"/>
      <c r="Q1236" s="747"/>
      <c r="R1236" s="747"/>
      <c r="S1236" s="747"/>
      <c r="T1236" s="747"/>
      <c r="U1236" s="747"/>
      <c r="V1236" s="747"/>
      <c r="W1236" s="747"/>
      <c r="X1236" s="747"/>
      <c r="Y1236" s="747"/>
      <c r="Z1236" s="747"/>
      <c r="AA1236" s="747"/>
      <c r="AB1236" s="747"/>
      <c r="AC1236" s="747"/>
      <c r="AD1236" s="747"/>
      <c r="AF1236" s="38"/>
      <c r="AG1236" s="411"/>
      <c r="AK1236" s="3"/>
      <c r="AL1236" s="295"/>
      <c r="AM1236" s="296"/>
      <c r="AN1236" s="296"/>
      <c r="AO1236" s="296"/>
      <c r="AP1236" s="296"/>
      <c r="AQ1236" s="297"/>
      <c r="AR1236" s="41"/>
    </row>
    <row r="1237" spans="1:44" ht="27.75" customHeight="1" x14ac:dyDescent="0.65">
      <c r="A1237" s="353" t="str">
        <f t="shared" si="19"/>
        <v/>
      </c>
      <c r="B1237" s="34"/>
      <c r="E1237" s="35"/>
      <c r="F1237" s="36"/>
      <c r="H1237" s="747"/>
      <c r="I1237" s="747"/>
      <c r="J1237" s="747"/>
      <c r="K1237" s="747"/>
      <c r="L1237" s="747"/>
      <c r="M1237" s="747"/>
      <c r="N1237" s="747"/>
      <c r="O1237" s="747"/>
      <c r="P1237" s="747"/>
      <c r="Q1237" s="747"/>
      <c r="R1237" s="747"/>
      <c r="S1237" s="747"/>
      <c r="T1237" s="747"/>
      <c r="U1237" s="747"/>
      <c r="V1237" s="747"/>
      <c r="W1237" s="747"/>
      <c r="X1237" s="747"/>
      <c r="Y1237" s="747"/>
      <c r="Z1237" s="747"/>
      <c r="AA1237" s="747"/>
      <c r="AB1237" s="747"/>
      <c r="AC1237" s="747"/>
      <c r="AD1237" s="747"/>
      <c r="AF1237" s="38"/>
      <c r="AG1237" s="411"/>
      <c r="AK1237" s="3"/>
      <c r="AL1237" s="295"/>
      <c r="AM1237" s="296"/>
      <c r="AN1237" s="296"/>
      <c r="AO1237" s="296"/>
      <c r="AP1237" s="296"/>
      <c r="AQ1237" s="297"/>
      <c r="AR1237" s="41"/>
    </row>
    <row r="1238" spans="1:44" ht="27.75" customHeight="1" x14ac:dyDescent="0.65">
      <c r="A1238" s="353" t="str">
        <f t="shared" si="19"/>
        <v/>
      </c>
      <c r="B1238" s="34"/>
      <c r="E1238" s="35"/>
      <c r="F1238" s="36"/>
      <c r="H1238" s="747"/>
      <c r="I1238" s="747"/>
      <c r="J1238" s="747"/>
      <c r="K1238" s="747"/>
      <c r="L1238" s="747"/>
      <c r="M1238" s="747"/>
      <c r="N1238" s="747"/>
      <c r="O1238" s="747"/>
      <c r="P1238" s="747"/>
      <c r="Q1238" s="747"/>
      <c r="R1238" s="747"/>
      <c r="S1238" s="747"/>
      <c r="T1238" s="747"/>
      <c r="U1238" s="747"/>
      <c r="V1238" s="747"/>
      <c r="W1238" s="747"/>
      <c r="X1238" s="747"/>
      <c r="Y1238" s="747"/>
      <c r="Z1238" s="747"/>
      <c r="AA1238" s="747"/>
      <c r="AB1238" s="747"/>
      <c r="AC1238" s="747"/>
      <c r="AD1238" s="747"/>
      <c r="AF1238" s="38"/>
      <c r="AG1238" s="411"/>
      <c r="AK1238" s="3"/>
      <c r="AL1238" s="295"/>
      <c r="AM1238" s="296"/>
      <c r="AN1238" s="296"/>
      <c r="AO1238" s="296"/>
      <c r="AP1238" s="296"/>
      <c r="AQ1238" s="297"/>
      <c r="AR1238" s="41"/>
    </row>
    <row r="1239" spans="1:44" ht="27.75" customHeight="1" x14ac:dyDescent="0.65">
      <c r="A1239" s="353" t="str">
        <f t="shared" si="19"/>
        <v/>
      </c>
      <c r="B1239" s="34"/>
      <c r="E1239" s="35"/>
      <c r="F1239" s="36"/>
      <c r="H1239" s="747"/>
      <c r="I1239" s="747"/>
      <c r="J1239" s="747"/>
      <c r="K1239" s="747"/>
      <c r="L1239" s="747"/>
      <c r="M1239" s="747"/>
      <c r="N1239" s="747"/>
      <c r="O1239" s="747"/>
      <c r="P1239" s="747"/>
      <c r="Q1239" s="747"/>
      <c r="R1239" s="747"/>
      <c r="S1239" s="747"/>
      <c r="T1239" s="747"/>
      <c r="U1239" s="747"/>
      <c r="V1239" s="747"/>
      <c r="W1239" s="747"/>
      <c r="X1239" s="747"/>
      <c r="Y1239" s="747"/>
      <c r="Z1239" s="747"/>
      <c r="AA1239" s="747"/>
      <c r="AB1239" s="747"/>
      <c r="AC1239" s="747"/>
      <c r="AD1239" s="747"/>
      <c r="AF1239" s="38"/>
      <c r="AG1239" s="411"/>
      <c r="AK1239" s="3"/>
      <c r="AL1239" s="295"/>
      <c r="AM1239" s="296"/>
      <c r="AN1239" s="296"/>
      <c r="AO1239" s="296"/>
      <c r="AP1239" s="296"/>
      <c r="AQ1239" s="297"/>
      <c r="AR1239" s="41"/>
    </row>
    <row r="1240" spans="1:44" ht="17.25" customHeight="1" thickBot="1" x14ac:dyDescent="0.7">
      <c r="A1240" s="353" t="str">
        <f t="shared" si="19"/>
        <v/>
      </c>
      <c r="B1240" s="25"/>
      <c r="C1240" s="1"/>
      <c r="D1240" s="1"/>
      <c r="E1240" s="26"/>
      <c r="F1240" s="51"/>
      <c r="G1240" s="29"/>
      <c r="H1240" s="89"/>
      <c r="I1240" s="89"/>
      <c r="J1240" s="89"/>
      <c r="K1240" s="89"/>
      <c r="L1240" s="89"/>
      <c r="M1240" s="89"/>
      <c r="N1240" s="89"/>
      <c r="O1240" s="89"/>
      <c r="P1240" s="89"/>
      <c r="Q1240" s="89"/>
      <c r="R1240" s="89"/>
      <c r="S1240" s="89"/>
      <c r="T1240" s="89"/>
      <c r="U1240" s="89"/>
      <c r="V1240" s="89"/>
      <c r="W1240" s="89"/>
      <c r="X1240" s="89"/>
      <c r="Y1240" s="89"/>
      <c r="Z1240" s="89"/>
      <c r="AA1240" s="89"/>
      <c r="AB1240" s="89"/>
      <c r="AC1240" s="89"/>
      <c r="AD1240" s="89"/>
      <c r="AE1240" s="29"/>
      <c r="AF1240" s="27"/>
      <c r="AG1240" s="412"/>
      <c r="AH1240" s="28"/>
      <c r="AI1240" s="28"/>
      <c r="AJ1240" s="28"/>
      <c r="AK1240" s="6"/>
      <c r="AL1240" s="303"/>
      <c r="AM1240" s="304"/>
      <c r="AN1240" s="304"/>
      <c r="AO1240" s="304"/>
      <c r="AP1240" s="304"/>
      <c r="AQ1240" s="305"/>
      <c r="AR1240" s="80"/>
    </row>
    <row r="1241" spans="1:44" ht="17.25" customHeight="1" x14ac:dyDescent="0.65">
      <c r="A1241" s="353" t="str">
        <f t="shared" si="19"/>
        <v/>
      </c>
      <c r="B1241" s="34"/>
      <c r="E1241" s="35"/>
      <c r="F1241" s="36"/>
      <c r="AF1241" s="38"/>
      <c r="AG1241" s="411"/>
      <c r="AK1241" s="3"/>
      <c r="AL1241" s="295"/>
      <c r="AM1241" s="296"/>
      <c r="AN1241" s="296"/>
      <c r="AO1241" s="296"/>
      <c r="AP1241" s="296"/>
      <c r="AQ1241" s="297"/>
      <c r="AR1241" s="41"/>
    </row>
    <row r="1242" spans="1:44" ht="27.75" customHeight="1" x14ac:dyDescent="0.65">
      <c r="A1242" s="353">
        <f t="shared" si="19"/>
        <v>188</v>
      </c>
      <c r="B1242" s="708" t="s">
        <v>831</v>
      </c>
      <c r="C1242" s="697"/>
      <c r="D1242" s="697"/>
      <c r="E1242" s="709"/>
      <c r="F1242" s="492" t="s">
        <v>38</v>
      </c>
      <c r="G1242" s="493"/>
      <c r="H1242" s="456" t="s">
        <v>832</v>
      </c>
      <c r="I1242" s="456"/>
      <c r="J1242" s="456"/>
      <c r="K1242" s="456"/>
      <c r="L1242" s="456"/>
      <c r="M1242" s="456"/>
      <c r="N1242" s="456"/>
      <c r="O1242" s="456"/>
      <c r="P1242" s="456"/>
      <c r="Q1242" s="456"/>
      <c r="R1242" s="456"/>
      <c r="S1242" s="456"/>
      <c r="T1242" s="456"/>
      <c r="U1242" s="456"/>
      <c r="V1242" s="456"/>
      <c r="W1242" s="456"/>
      <c r="X1242" s="456"/>
      <c r="Y1242" s="456"/>
      <c r="Z1242" s="456"/>
      <c r="AA1242" s="456"/>
      <c r="AB1242" s="456"/>
      <c r="AC1242" s="456"/>
      <c r="AD1242" s="456"/>
      <c r="AF1242" s="38"/>
      <c r="AG1242" s="411">
        <v>188</v>
      </c>
      <c r="AH1242" s="457" t="s">
        <v>20</v>
      </c>
      <c r="AI1242" s="458"/>
      <c r="AJ1242" s="459"/>
      <c r="AK1242" s="3"/>
      <c r="AL1242" s="460" t="s">
        <v>833</v>
      </c>
      <c r="AM1242" s="461"/>
      <c r="AN1242" s="461"/>
      <c r="AO1242" s="461"/>
      <c r="AP1242" s="461"/>
      <c r="AQ1242" s="462"/>
      <c r="AR1242" s="452">
        <f>VLOOKUP(AH1242,$CD$6:$CE$11,2,FALSE)</f>
        <v>0</v>
      </c>
    </row>
    <row r="1243" spans="1:44" ht="27.75" customHeight="1" x14ac:dyDescent="0.65">
      <c r="A1243" s="353" t="str">
        <f t="shared" si="19"/>
        <v/>
      </c>
      <c r="B1243" s="34"/>
      <c r="E1243" s="35"/>
      <c r="F1243" s="36"/>
      <c r="H1243" s="456"/>
      <c r="I1243" s="456"/>
      <c r="J1243" s="456"/>
      <c r="K1243" s="456"/>
      <c r="L1243" s="456"/>
      <c r="M1243" s="456"/>
      <c r="N1243" s="456"/>
      <c r="O1243" s="456"/>
      <c r="P1243" s="456"/>
      <c r="Q1243" s="456"/>
      <c r="R1243" s="456"/>
      <c r="S1243" s="456"/>
      <c r="T1243" s="456"/>
      <c r="U1243" s="456"/>
      <c r="V1243" s="456"/>
      <c r="W1243" s="456"/>
      <c r="X1243" s="456"/>
      <c r="Y1243" s="456"/>
      <c r="Z1243" s="456"/>
      <c r="AA1243" s="456"/>
      <c r="AB1243" s="456"/>
      <c r="AC1243" s="456"/>
      <c r="AD1243" s="456"/>
      <c r="AF1243" s="38"/>
      <c r="AG1243" s="411"/>
      <c r="AK1243" s="3"/>
      <c r="AL1243" s="460"/>
      <c r="AM1243" s="461"/>
      <c r="AN1243" s="461"/>
      <c r="AO1243" s="461"/>
      <c r="AP1243" s="461"/>
      <c r="AQ1243" s="462"/>
      <c r="AR1243" s="452"/>
    </row>
    <row r="1244" spans="1:44" ht="17.25" customHeight="1" thickBot="1" x14ac:dyDescent="0.7">
      <c r="A1244" s="353" t="str">
        <f t="shared" si="19"/>
        <v/>
      </c>
      <c r="B1244" s="25"/>
      <c r="C1244" s="1"/>
      <c r="D1244" s="1"/>
      <c r="E1244" s="26"/>
      <c r="F1244" s="51"/>
      <c r="G1244" s="29"/>
      <c r="H1244" s="29"/>
      <c r="I1244" s="29"/>
      <c r="J1244" s="29"/>
      <c r="K1244" s="29"/>
      <c r="L1244" s="29"/>
      <c r="M1244" s="29"/>
      <c r="N1244" s="29"/>
      <c r="O1244" s="29"/>
      <c r="P1244" s="29"/>
      <c r="Q1244" s="29"/>
      <c r="R1244" s="29"/>
      <c r="S1244" s="29"/>
      <c r="T1244" s="29"/>
      <c r="U1244" s="29"/>
      <c r="V1244" s="29"/>
      <c r="W1244" s="29"/>
      <c r="X1244" s="29"/>
      <c r="Y1244" s="29"/>
      <c r="Z1244" s="29"/>
      <c r="AA1244" s="29"/>
      <c r="AB1244" s="29"/>
      <c r="AC1244" s="29"/>
      <c r="AD1244" s="29"/>
      <c r="AE1244" s="29"/>
      <c r="AF1244" s="27"/>
      <c r="AG1244" s="412"/>
      <c r="AH1244" s="28"/>
      <c r="AI1244" s="28"/>
      <c r="AJ1244" s="28"/>
      <c r="AK1244" s="6"/>
      <c r="AL1244" s="513"/>
      <c r="AM1244" s="514"/>
      <c r="AN1244" s="514"/>
      <c r="AO1244" s="514"/>
      <c r="AP1244" s="514"/>
      <c r="AQ1244" s="515"/>
      <c r="AR1244" s="80"/>
    </row>
    <row r="1245" spans="1:44" ht="17.25" customHeight="1" x14ac:dyDescent="0.65">
      <c r="A1245" s="353" t="str">
        <f t="shared" si="19"/>
        <v/>
      </c>
      <c r="B1245" s="34"/>
      <c r="E1245" s="35"/>
      <c r="F1245" s="36"/>
      <c r="AF1245" s="38"/>
      <c r="AG1245" s="411"/>
      <c r="AK1245" s="3"/>
      <c r="AL1245" s="295"/>
      <c r="AM1245" s="296"/>
      <c r="AN1245" s="296"/>
      <c r="AO1245" s="296"/>
      <c r="AP1245" s="296"/>
      <c r="AQ1245" s="297"/>
      <c r="AR1245" s="41"/>
    </row>
    <row r="1246" spans="1:44" ht="27.75" customHeight="1" x14ac:dyDescent="0.65">
      <c r="A1246" s="353">
        <f t="shared" si="19"/>
        <v>189</v>
      </c>
      <c r="B1246" s="453" t="s">
        <v>834</v>
      </c>
      <c r="C1246" s="454"/>
      <c r="D1246" s="454"/>
      <c r="E1246" s="455"/>
      <c r="F1246" s="492" t="s">
        <v>38</v>
      </c>
      <c r="G1246" s="493"/>
      <c r="H1246" s="456" t="s">
        <v>835</v>
      </c>
      <c r="I1246" s="456"/>
      <c r="J1246" s="456"/>
      <c r="K1246" s="456"/>
      <c r="L1246" s="456"/>
      <c r="M1246" s="456"/>
      <c r="N1246" s="456"/>
      <c r="O1246" s="456"/>
      <c r="P1246" s="456"/>
      <c r="Q1246" s="456"/>
      <c r="R1246" s="456"/>
      <c r="S1246" s="456"/>
      <c r="T1246" s="456"/>
      <c r="U1246" s="456"/>
      <c r="V1246" s="456"/>
      <c r="W1246" s="456"/>
      <c r="X1246" s="456"/>
      <c r="Y1246" s="456"/>
      <c r="Z1246" s="456"/>
      <c r="AA1246" s="456"/>
      <c r="AB1246" s="456"/>
      <c r="AC1246" s="456"/>
      <c r="AD1246" s="456"/>
      <c r="AF1246" s="38"/>
      <c r="AG1246" s="411">
        <v>189</v>
      </c>
      <c r="AH1246" s="457" t="s">
        <v>20</v>
      </c>
      <c r="AI1246" s="458"/>
      <c r="AJ1246" s="459"/>
      <c r="AK1246" s="3"/>
      <c r="AL1246" s="705" t="s">
        <v>1101</v>
      </c>
      <c r="AM1246" s="706"/>
      <c r="AN1246" s="706"/>
      <c r="AO1246" s="706"/>
      <c r="AP1246" s="706"/>
      <c r="AQ1246" s="707"/>
      <c r="AR1246" s="452">
        <f>VLOOKUP(AH1246,$CD$6:$CE$11,2,FALSE)</f>
        <v>0</v>
      </c>
    </row>
    <row r="1247" spans="1:44" ht="27.75" customHeight="1" x14ac:dyDescent="0.65">
      <c r="A1247" s="353" t="str">
        <f t="shared" si="19"/>
        <v/>
      </c>
      <c r="B1247" s="453"/>
      <c r="C1247" s="454"/>
      <c r="D1247" s="454"/>
      <c r="E1247" s="455"/>
      <c r="F1247" s="108"/>
      <c r="G1247" s="109"/>
      <c r="H1247" s="456"/>
      <c r="I1247" s="456"/>
      <c r="J1247" s="456"/>
      <c r="K1247" s="456"/>
      <c r="L1247" s="456"/>
      <c r="M1247" s="456"/>
      <c r="N1247" s="456"/>
      <c r="O1247" s="456"/>
      <c r="P1247" s="456"/>
      <c r="Q1247" s="456"/>
      <c r="R1247" s="456"/>
      <c r="S1247" s="456"/>
      <c r="T1247" s="456"/>
      <c r="U1247" s="456"/>
      <c r="V1247" s="456"/>
      <c r="W1247" s="456"/>
      <c r="X1247" s="456"/>
      <c r="Y1247" s="456"/>
      <c r="Z1247" s="456"/>
      <c r="AA1247" s="456"/>
      <c r="AB1247" s="456"/>
      <c r="AC1247" s="456"/>
      <c r="AD1247" s="456"/>
      <c r="AF1247" s="38"/>
      <c r="AG1247" s="411"/>
      <c r="AK1247" s="3"/>
      <c r="AL1247" s="705"/>
      <c r="AM1247" s="706"/>
      <c r="AN1247" s="706"/>
      <c r="AO1247" s="706"/>
      <c r="AP1247" s="706"/>
      <c r="AQ1247" s="707"/>
      <c r="AR1247" s="452"/>
    </row>
    <row r="1248" spans="1:44" ht="17.25" customHeight="1" thickBot="1" x14ac:dyDescent="0.7">
      <c r="A1248" s="353" t="str">
        <f t="shared" si="19"/>
        <v/>
      </c>
      <c r="B1248" s="34"/>
      <c r="E1248" s="35"/>
      <c r="F1248" s="108"/>
      <c r="G1248" s="109"/>
      <c r="H1248" s="86"/>
      <c r="I1248" s="86"/>
      <c r="J1248" s="86"/>
      <c r="K1248" s="86"/>
      <c r="L1248" s="86"/>
      <c r="M1248" s="86"/>
      <c r="N1248" s="86"/>
      <c r="O1248" s="86"/>
      <c r="P1248" s="86"/>
      <c r="Q1248" s="86"/>
      <c r="R1248" s="86"/>
      <c r="S1248" s="86"/>
      <c r="T1248" s="86"/>
      <c r="U1248" s="86"/>
      <c r="V1248" s="86"/>
      <c r="W1248" s="86"/>
      <c r="X1248" s="86"/>
      <c r="Y1248" s="86"/>
      <c r="Z1248" s="86"/>
      <c r="AA1248" s="86"/>
      <c r="AB1248" s="86"/>
      <c r="AC1248" s="86"/>
      <c r="AD1248" s="86"/>
      <c r="AF1248" s="38"/>
      <c r="AG1248" s="411"/>
      <c r="AK1248" s="3"/>
      <c r="AL1248" s="705"/>
      <c r="AM1248" s="706"/>
      <c r="AN1248" s="706"/>
      <c r="AO1248" s="706"/>
      <c r="AP1248" s="706"/>
      <c r="AQ1248" s="707"/>
      <c r="AR1248" s="41"/>
    </row>
    <row r="1249" spans="1:44" ht="27.75" customHeight="1" x14ac:dyDescent="0.65">
      <c r="A1249" s="353" t="str">
        <f t="shared" si="19"/>
        <v/>
      </c>
      <c r="B1249" s="34"/>
      <c r="E1249" s="35"/>
      <c r="F1249" s="108"/>
      <c r="G1249" s="109"/>
      <c r="H1249" s="732" t="s">
        <v>1100</v>
      </c>
      <c r="I1249" s="733"/>
      <c r="J1249" s="733"/>
      <c r="K1249" s="733"/>
      <c r="L1249" s="733"/>
      <c r="M1249" s="733"/>
      <c r="N1249" s="733"/>
      <c r="O1249" s="733"/>
      <c r="P1249" s="733"/>
      <c r="Q1249" s="733"/>
      <c r="R1249" s="733"/>
      <c r="S1249" s="733"/>
      <c r="T1249" s="733"/>
      <c r="U1249" s="733"/>
      <c r="V1249" s="733"/>
      <c r="W1249" s="733"/>
      <c r="X1249" s="733"/>
      <c r="Y1249" s="733"/>
      <c r="Z1249" s="733"/>
      <c r="AA1249" s="733"/>
      <c r="AB1249" s="733"/>
      <c r="AC1249" s="733"/>
      <c r="AD1249" s="734"/>
      <c r="AF1249" s="38"/>
      <c r="AG1249" s="411"/>
      <c r="AK1249" s="3"/>
      <c r="AL1249" s="705"/>
      <c r="AM1249" s="706"/>
      <c r="AN1249" s="706"/>
      <c r="AO1249" s="706"/>
      <c r="AP1249" s="706"/>
      <c r="AQ1249" s="707"/>
      <c r="AR1249" s="41"/>
    </row>
    <row r="1250" spans="1:44" ht="27.75" customHeight="1" x14ac:dyDescent="0.65">
      <c r="A1250" s="353" t="str">
        <f t="shared" si="19"/>
        <v/>
      </c>
      <c r="B1250" s="34"/>
      <c r="E1250" s="35"/>
      <c r="F1250" s="108"/>
      <c r="G1250" s="109"/>
      <c r="H1250" s="735"/>
      <c r="I1250" s="736"/>
      <c r="J1250" s="736"/>
      <c r="K1250" s="736"/>
      <c r="L1250" s="736"/>
      <c r="M1250" s="736"/>
      <c r="N1250" s="736"/>
      <c r="O1250" s="736"/>
      <c r="P1250" s="736"/>
      <c r="Q1250" s="736"/>
      <c r="R1250" s="736"/>
      <c r="S1250" s="736"/>
      <c r="T1250" s="736"/>
      <c r="U1250" s="736"/>
      <c r="V1250" s="736"/>
      <c r="W1250" s="736"/>
      <c r="X1250" s="736"/>
      <c r="Y1250" s="736"/>
      <c r="Z1250" s="736"/>
      <c r="AA1250" s="736"/>
      <c r="AB1250" s="736"/>
      <c r="AC1250" s="736"/>
      <c r="AD1250" s="737"/>
      <c r="AF1250" s="38"/>
      <c r="AG1250" s="411"/>
      <c r="AK1250" s="3"/>
      <c r="AL1250" s="292"/>
      <c r="AM1250" s="293"/>
      <c r="AN1250" s="293"/>
      <c r="AO1250" s="293"/>
      <c r="AP1250" s="293"/>
      <c r="AQ1250" s="294"/>
      <c r="AR1250" s="41"/>
    </row>
    <row r="1251" spans="1:44" ht="27.75" customHeight="1" x14ac:dyDescent="0.65">
      <c r="A1251" s="353" t="str">
        <f t="shared" si="19"/>
        <v/>
      </c>
      <c r="B1251" s="34"/>
      <c r="E1251" s="35"/>
      <c r="F1251" s="108"/>
      <c r="G1251" s="109"/>
      <c r="H1251" s="735"/>
      <c r="I1251" s="736"/>
      <c r="J1251" s="736"/>
      <c r="K1251" s="736"/>
      <c r="L1251" s="736"/>
      <c r="M1251" s="736"/>
      <c r="N1251" s="736"/>
      <c r="O1251" s="736"/>
      <c r="P1251" s="736"/>
      <c r="Q1251" s="736"/>
      <c r="R1251" s="736"/>
      <c r="S1251" s="736"/>
      <c r="T1251" s="736"/>
      <c r="U1251" s="736"/>
      <c r="V1251" s="736"/>
      <c r="W1251" s="736"/>
      <c r="X1251" s="736"/>
      <c r="Y1251" s="736"/>
      <c r="Z1251" s="736"/>
      <c r="AA1251" s="736"/>
      <c r="AB1251" s="736"/>
      <c r="AC1251" s="736"/>
      <c r="AD1251" s="737"/>
      <c r="AF1251" s="38"/>
      <c r="AG1251" s="411"/>
      <c r="AK1251" s="3"/>
      <c r="AL1251" s="292"/>
      <c r="AM1251" s="293"/>
      <c r="AN1251" s="293"/>
      <c r="AO1251" s="293"/>
      <c r="AP1251" s="293"/>
      <c r="AQ1251" s="294"/>
      <c r="AR1251" s="41"/>
    </row>
    <row r="1252" spans="1:44" ht="27.75" customHeight="1" x14ac:dyDescent="0.65">
      <c r="A1252" s="353"/>
      <c r="B1252" s="34"/>
      <c r="E1252" s="35"/>
      <c r="F1252" s="108"/>
      <c r="G1252" s="109"/>
      <c r="H1252" s="735"/>
      <c r="I1252" s="736"/>
      <c r="J1252" s="736"/>
      <c r="K1252" s="736"/>
      <c r="L1252" s="736"/>
      <c r="M1252" s="736"/>
      <c r="N1252" s="736"/>
      <c r="O1252" s="736"/>
      <c r="P1252" s="736"/>
      <c r="Q1252" s="736"/>
      <c r="R1252" s="736"/>
      <c r="S1252" s="736"/>
      <c r="T1252" s="736"/>
      <c r="U1252" s="736"/>
      <c r="V1252" s="736"/>
      <c r="W1252" s="736"/>
      <c r="X1252" s="736"/>
      <c r="Y1252" s="736"/>
      <c r="Z1252" s="736"/>
      <c r="AA1252" s="736"/>
      <c r="AB1252" s="736"/>
      <c r="AC1252" s="736"/>
      <c r="AD1252" s="737"/>
      <c r="AF1252" s="38"/>
      <c r="AG1252" s="411"/>
      <c r="AK1252" s="3"/>
      <c r="AL1252" s="292"/>
      <c r="AM1252" s="293"/>
      <c r="AN1252" s="293"/>
      <c r="AO1252" s="293"/>
      <c r="AP1252" s="293"/>
      <c r="AQ1252" s="294"/>
      <c r="AR1252" s="41"/>
    </row>
    <row r="1253" spans="1:44" ht="27.75" customHeight="1" x14ac:dyDescent="0.65">
      <c r="A1253" s="353"/>
      <c r="B1253" s="34"/>
      <c r="E1253" s="35"/>
      <c r="F1253" s="108"/>
      <c r="G1253" s="109"/>
      <c r="H1253" s="735"/>
      <c r="I1253" s="736"/>
      <c r="J1253" s="736"/>
      <c r="K1253" s="736"/>
      <c r="L1253" s="736"/>
      <c r="M1253" s="736"/>
      <c r="N1253" s="736"/>
      <c r="O1253" s="736"/>
      <c r="P1253" s="736"/>
      <c r="Q1253" s="736"/>
      <c r="R1253" s="736"/>
      <c r="S1253" s="736"/>
      <c r="T1253" s="736"/>
      <c r="U1253" s="736"/>
      <c r="V1253" s="736"/>
      <c r="W1253" s="736"/>
      <c r="X1253" s="736"/>
      <c r="Y1253" s="736"/>
      <c r="Z1253" s="736"/>
      <c r="AA1253" s="736"/>
      <c r="AB1253" s="736"/>
      <c r="AC1253" s="736"/>
      <c r="AD1253" s="737"/>
      <c r="AF1253" s="38"/>
      <c r="AG1253" s="411"/>
      <c r="AK1253" s="3"/>
      <c r="AL1253" s="292"/>
      <c r="AM1253" s="293"/>
      <c r="AN1253" s="293"/>
      <c r="AO1253" s="293"/>
      <c r="AP1253" s="293"/>
      <c r="AQ1253" s="294"/>
      <c r="AR1253" s="41"/>
    </row>
    <row r="1254" spans="1:44" ht="27.75" customHeight="1" thickBot="1" x14ac:dyDescent="0.7">
      <c r="A1254" s="353" t="str">
        <f t="shared" si="19"/>
        <v/>
      </c>
      <c r="B1254" s="34"/>
      <c r="E1254" s="35"/>
      <c r="F1254" s="108"/>
      <c r="G1254" s="109"/>
      <c r="H1254" s="738"/>
      <c r="I1254" s="739"/>
      <c r="J1254" s="739"/>
      <c r="K1254" s="739"/>
      <c r="L1254" s="739"/>
      <c r="M1254" s="739"/>
      <c r="N1254" s="739"/>
      <c r="O1254" s="739"/>
      <c r="P1254" s="739"/>
      <c r="Q1254" s="739"/>
      <c r="R1254" s="739"/>
      <c r="S1254" s="739"/>
      <c r="T1254" s="739"/>
      <c r="U1254" s="739"/>
      <c r="V1254" s="739"/>
      <c r="W1254" s="739"/>
      <c r="X1254" s="739"/>
      <c r="Y1254" s="739"/>
      <c r="Z1254" s="739"/>
      <c r="AA1254" s="739"/>
      <c r="AB1254" s="739"/>
      <c r="AC1254" s="739"/>
      <c r="AD1254" s="740"/>
      <c r="AF1254" s="38"/>
      <c r="AG1254" s="411"/>
      <c r="AK1254" s="3"/>
      <c r="AL1254" s="292"/>
      <c r="AM1254" s="293"/>
      <c r="AN1254" s="293"/>
      <c r="AO1254" s="293"/>
      <c r="AP1254" s="293"/>
      <c r="AQ1254" s="294"/>
      <c r="AR1254" s="41"/>
    </row>
    <row r="1255" spans="1:44" ht="17.25" customHeight="1" x14ac:dyDescent="0.65">
      <c r="A1255" s="353" t="str">
        <f t="shared" si="19"/>
        <v/>
      </c>
      <c r="B1255" s="34"/>
      <c r="E1255" s="35"/>
      <c r="F1255" s="108"/>
      <c r="G1255" s="109"/>
      <c r="H1255" s="209"/>
      <c r="I1255" s="209"/>
      <c r="J1255" s="209"/>
      <c r="K1255" s="209"/>
      <c r="L1255" s="209"/>
      <c r="M1255" s="209"/>
      <c r="N1255" s="209"/>
      <c r="O1255" s="209"/>
      <c r="P1255" s="209"/>
      <c r="Q1255" s="209"/>
      <c r="R1255" s="209"/>
      <c r="S1255" s="209"/>
      <c r="T1255" s="209"/>
      <c r="U1255" s="209"/>
      <c r="V1255" s="209"/>
      <c r="W1255" s="209"/>
      <c r="X1255" s="209"/>
      <c r="Y1255" s="209"/>
      <c r="Z1255" s="209"/>
      <c r="AA1255" s="209"/>
      <c r="AB1255" s="209"/>
      <c r="AC1255" s="209"/>
      <c r="AD1255" s="209"/>
      <c r="AF1255" s="38"/>
      <c r="AG1255" s="411"/>
      <c r="AK1255" s="3"/>
      <c r="AL1255" s="292"/>
      <c r="AM1255" s="293"/>
      <c r="AN1255" s="293"/>
      <c r="AO1255" s="293"/>
      <c r="AP1255" s="293"/>
      <c r="AQ1255" s="294"/>
      <c r="AR1255" s="41"/>
    </row>
    <row r="1256" spans="1:44" ht="27.75" customHeight="1" x14ac:dyDescent="0.65">
      <c r="A1256" s="353">
        <f t="shared" si="19"/>
        <v>190</v>
      </c>
      <c r="B1256" s="34"/>
      <c r="E1256" s="35"/>
      <c r="F1256" s="492" t="s">
        <v>85</v>
      </c>
      <c r="G1256" s="493"/>
      <c r="H1256" s="710" t="s">
        <v>837</v>
      </c>
      <c r="I1256" s="710"/>
      <c r="J1256" s="710"/>
      <c r="K1256" s="710"/>
      <c r="L1256" s="710"/>
      <c r="M1256" s="710"/>
      <c r="N1256" s="710"/>
      <c r="O1256" s="710"/>
      <c r="P1256" s="710"/>
      <c r="Q1256" s="710"/>
      <c r="R1256" s="710"/>
      <c r="S1256" s="710"/>
      <c r="T1256" s="710"/>
      <c r="U1256" s="710"/>
      <c r="V1256" s="710"/>
      <c r="W1256" s="710"/>
      <c r="X1256" s="710"/>
      <c r="Y1256" s="710"/>
      <c r="Z1256" s="710"/>
      <c r="AA1256" s="710"/>
      <c r="AB1256" s="710"/>
      <c r="AC1256" s="710"/>
      <c r="AD1256" s="710"/>
      <c r="AF1256" s="38"/>
      <c r="AG1256" s="411">
        <v>190</v>
      </c>
      <c r="AH1256" s="457" t="s">
        <v>20</v>
      </c>
      <c r="AI1256" s="458"/>
      <c r="AJ1256" s="459"/>
      <c r="AK1256" s="3"/>
      <c r="AL1256" s="460" t="s">
        <v>841</v>
      </c>
      <c r="AM1256" s="461"/>
      <c r="AN1256" s="461"/>
      <c r="AO1256" s="461"/>
      <c r="AP1256" s="461"/>
      <c r="AQ1256" s="462"/>
      <c r="AR1256" s="452">
        <f>VLOOKUP(AH1256,$CD$6:$CE$11,2,FALSE)</f>
        <v>0</v>
      </c>
    </row>
    <row r="1257" spans="1:44" ht="17.25" customHeight="1" thickBot="1" x14ac:dyDescent="0.7">
      <c r="A1257" s="353" t="str">
        <f t="shared" si="19"/>
        <v/>
      </c>
      <c r="B1257" s="34"/>
      <c r="E1257" s="35"/>
      <c r="F1257" s="108"/>
      <c r="G1257" s="109"/>
      <c r="H1257" s="209"/>
      <c r="I1257" s="209"/>
      <c r="J1257" s="209"/>
      <c r="K1257" s="209"/>
      <c r="L1257" s="209"/>
      <c r="M1257" s="209"/>
      <c r="N1257" s="209"/>
      <c r="O1257" s="209"/>
      <c r="P1257" s="209"/>
      <c r="Q1257" s="209"/>
      <c r="R1257" s="209"/>
      <c r="S1257" s="209"/>
      <c r="T1257" s="209"/>
      <c r="U1257" s="209"/>
      <c r="V1257" s="209"/>
      <c r="W1257" s="209"/>
      <c r="X1257" s="209"/>
      <c r="Y1257" s="209"/>
      <c r="Z1257" s="209"/>
      <c r="AA1257" s="209"/>
      <c r="AB1257" s="209"/>
      <c r="AC1257" s="209"/>
      <c r="AD1257" s="209"/>
      <c r="AF1257" s="38"/>
      <c r="AG1257" s="411"/>
      <c r="AK1257" s="3"/>
      <c r="AL1257" s="460"/>
      <c r="AM1257" s="461"/>
      <c r="AN1257" s="461"/>
      <c r="AO1257" s="461"/>
      <c r="AP1257" s="461"/>
      <c r="AQ1257" s="462"/>
      <c r="AR1257" s="452"/>
    </row>
    <row r="1258" spans="1:44" ht="27.75" customHeight="1" thickBot="1" x14ac:dyDescent="0.7">
      <c r="A1258" s="353" t="str">
        <f t="shared" si="19"/>
        <v/>
      </c>
      <c r="B1258" s="34"/>
      <c r="E1258" s="35"/>
      <c r="F1258" s="108"/>
      <c r="G1258" s="109"/>
      <c r="H1258" s="748" t="s">
        <v>843</v>
      </c>
      <c r="I1258" s="749"/>
      <c r="J1258" s="749"/>
      <c r="K1258" s="749"/>
      <c r="L1258" s="749"/>
      <c r="M1258" s="749"/>
      <c r="N1258" s="749"/>
      <c r="O1258" s="750"/>
      <c r="P1258" s="800" t="s">
        <v>842</v>
      </c>
      <c r="Q1258" s="801"/>
      <c r="R1258" s="801"/>
      <c r="S1258" s="801"/>
      <c r="T1258" s="801"/>
      <c r="U1258" s="801"/>
      <c r="V1258" s="801"/>
      <c r="W1258" s="801"/>
      <c r="X1258" s="801"/>
      <c r="Y1258" s="802"/>
      <c r="Z1258" s="209"/>
      <c r="AA1258" s="209"/>
      <c r="AB1258" s="209"/>
      <c r="AC1258" s="209"/>
      <c r="AD1258" s="209"/>
      <c r="AF1258" s="38"/>
      <c r="AG1258" s="411"/>
      <c r="AK1258" s="3"/>
      <c r="AL1258" s="292"/>
      <c r="AM1258" s="293"/>
      <c r="AN1258" s="293"/>
      <c r="AO1258" s="293"/>
      <c r="AP1258" s="293"/>
      <c r="AQ1258" s="294"/>
      <c r="AR1258" s="41"/>
    </row>
    <row r="1259" spans="1:44" ht="27.75" customHeight="1" x14ac:dyDescent="0.65">
      <c r="A1259" s="353" t="str">
        <f t="shared" si="19"/>
        <v/>
      </c>
      <c r="B1259" s="34"/>
      <c r="E1259" s="35"/>
      <c r="F1259" s="108"/>
      <c r="G1259" s="109"/>
      <c r="H1259" s="979" t="s">
        <v>838</v>
      </c>
      <c r="I1259" s="980"/>
      <c r="J1259" s="980"/>
      <c r="K1259" s="980"/>
      <c r="L1259" s="980"/>
      <c r="M1259" s="980"/>
      <c r="N1259" s="980"/>
      <c r="O1259" s="980"/>
      <c r="P1259" s="803"/>
      <c r="Q1259" s="804"/>
      <c r="R1259" s="804"/>
      <c r="S1259" s="804"/>
      <c r="T1259" s="804"/>
      <c r="U1259" s="804"/>
      <c r="V1259" s="804"/>
      <c r="W1259" s="804"/>
      <c r="X1259" s="804"/>
      <c r="Y1259" s="805"/>
      <c r="Z1259" s="12"/>
      <c r="AA1259" s="209"/>
      <c r="AB1259" s="209"/>
      <c r="AC1259" s="209"/>
      <c r="AD1259" s="209"/>
      <c r="AF1259" s="38"/>
      <c r="AG1259" s="411"/>
      <c r="AK1259" s="3"/>
      <c r="AL1259" s="292"/>
      <c r="AM1259" s="293"/>
      <c r="AN1259" s="293"/>
      <c r="AO1259" s="293"/>
      <c r="AP1259" s="293"/>
      <c r="AQ1259" s="294"/>
      <c r="AR1259" s="41"/>
    </row>
    <row r="1260" spans="1:44" ht="27.75" customHeight="1" x14ac:dyDescent="0.65">
      <c r="A1260" s="353" t="str">
        <f t="shared" si="19"/>
        <v/>
      </c>
      <c r="B1260" s="34"/>
      <c r="E1260" s="35"/>
      <c r="F1260" s="108"/>
      <c r="G1260" s="109"/>
      <c r="H1260" s="855" t="s">
        <v>839</v>
      </c>
      <c r="I1260" s="856"/>
      <c r="J1260" s="856"/>
      <c r="K1260" s="856"/>
      <c r="L1260" s="856"/>
      <c r="M1260" s="856"/>
      <c r="N1260" s="856"/>
      <c r="O1260" s="856"/>
      <c r="P1260" s="741"/>
      <c r="Q1260" s="742"/>
      <c r="R1260" s="742"/>
      <c r="S1260" s="742"/>
      <c r="T1260" s="742"/>
      <c r="U1260" s="742"/>
      <c r="V1260" s="742"/>
      <c r="W1260" s="742"/>
      <c r="X1260" s="742"/>
      <c r="Y1260" s="743"/>
      <c r="Z1260" s="209"/>
      <c r="AA1260" s="209"/>
      <c r="AB1260" s="209"/>
      <c r="AC1260" s="209"/>
      <c r="AD1260" s="209"/>
      <c r="AF1260" s="38"/>
      <c r="AG1260" s="411"/>
      <c r="AK1260" s="3"/>
      <c r="AL1260" s="292"/>
      <c r="AM1260" s="293"/>
      <c r="AN1260" s="293"/>
      <c r="AO1260" s="293"/>
      <c r="AP1260" s="293"/>
      <c r="AQ1260" s="294"/>
      <c r="AR1260" s="41"/>
    </row>
    <row r="1261" spans="1:44" ht="27.75" customHeight="1" x14ac:dyDescent="0.65">
      <c r="A1261" s="12" t="str">
        <f t="shared" si="19"/>
        <v/>
      </c>
      <c r="B1261" s="34"/>
      <c r="E1261" s="35"/>
      <c r="F1261" s="108"/>
      <c r="G1261" s="109"/>
      <c r="H1261" s="797" t="s">
        <v>840</v>
      </c>
      <c r="I1261" s="798"/>
      <c r="J1261" s="798"/>
      <c r="K1261" s="798"/>
      <c r="L1261" s="798"/>
      <c r="M1261" s="798"/>
      <c r="N1261" s="798"/>
      <c r="O1261" s="799"/>
      <c r="P1261" s="741"/>
      <c r="Q1261" s="742"/>
      <c r="R1261" s="742"/>
      <c r="S1261" s="742"/>
      <c r="T1261" s="742"/>
      <c r="U1261" s="742"/>
      <c r="V1261" s="742"/>
      <c r="W1261" s="742"/>
      <c r="X1261" s="742"/>
      <c r="Y1261" s="743"/>
      <c r="Z1261" s="209"/>
      <c r="AA1261" s="209"/>
      <c r="AB1261" s="209"/>
      <c r="AC1261" s="209"/>
      <c r="AD1261" s="209"/>
      <c r="AF1261" s="38"/>
      <c r="AG1261" s="411"/>
      <c r="AK1261" s="3"/>
      <c r="AL1261" s="292"/>
      <c r="AM1261" s="293"/>
      <c r="AN1261" s="293"/>
      <c r="AO1261" s="293"/>
      <c r="AP1261" s="293"/>
      <c r="AQ1261" s="294"/>
      <c r="AR1261" s="41"/>
    </row>
    <row r="1262" spans="1:44" ht="27.75" customHeight="1" x14ac:dyDescent="0.65">
      <c r="A1262" s="12" t="str">
        <f t="shared" si="19"/>
        <v/>
      </c>
      <c r="B1262" s="34"/>
      <c r="E1262" s="35"/>
      <c r="F1262" s="108"/>
      <c r="G1262" s="109"/>
      <c r="H1262" s="206"/>
      <c r="I1262" s="209"/>
      <c r="J1262" s="209"/>
      <c r="K1262" s="209"/>
      <c r="L1262" s="209"/>
      <c r="M1262" s="209"/>
      <c r="N1262" s="209"/>
      <c r="O1262" s="209"/>
      <c r="P1262" s="741"/>
      <c r="Q1262" s="742"/>
      <c r="R1262" s="742"/>
      <c r="S1262" s="742"/>
      <c r="T1262" s="742"/>
      <c r="U1262" s="742"/>
      <c r="V1262" s="742"/>
      <c r="W1262" s="742"/>
      <c r="X1262" s="742"/>
      <c r="Y1262" s="743"/>
      <c r="Z1262" s="209"/>
      <c r="AA1262" s="209"/>
      <c r="AB1262" s="209"/>
      <c r="AC1262" s="209"/>
      <c r="AD1262" s="209"/>
      <c r="AF1262" s="38"/>
      <c r="AG1262" s="411"/>
      <c r="AK1262" s="3"/>
      <c r="AL1262" s="292"/>
      <c r="AM1262" s="293"/>
      <c r="AN1262" s="293"/>
      <c r="AO1262" s="293"/>
      <c r="AP1262" s="293"/>
      <c r="AQ1262" s="294"/>
      <c r="AR1262" s="41"/>
    </row>
    <row r="1263" spans="1:44" ht="27.75" customHeight="1" thickBot="1" x14ac:dyDescent="0.7">
      <c r="A1263" s="12" t="str">
        <f t="shared" si="19"/>
        <v/>
      </c>
      <c r="B1263" s="34"/>
      <c r="E1263" s="35"/>
      <c r="F1263" s="108"/>
      <c r="G1263" s="109"/>
      <c r="H1263" s="207"/>
      <c r="I1263" s="208"/>
      <c r="J1263" s="208"/>
      <c r="K1263" s="208"/>
      <c r="L1263" s="208"/>
      <c r="M1263" s="208"/>
      <c r="N1263" s="208"/>
      <c r="O1263" s="208"/>
      <c r="P1263" s="857"/>
      <c r="Q1263" s="480"/>
      <c r="R1263" s="480"/>
      <c r="S1263" s="480"/>
      <c r="T1263" s="480"/>
      <c r="U1263" s="480"/>
      <c r="V1263" s="480"/>
      <c r="W1263" s="480"/>
      <c r="X1263" s="480"/>
      <c r="Y1263" s="481"/>
      <c r="Z1263" s="209"/>
      <c r="AA1263" s="209"/>
      <c r="AB1263" s="209"/>
      <c r="AC1263" s="209"/>
      <c r="AD1263" s="209"/>
      <c r="AF1263" s="38"/>
      <c r="AG1263" s="411"/>
      <c r="AK1263" s="3"/>
      <c r="AL1263" s="292"/>
      <c r="AM1263" s="293"/>
      <c r="AN1263" s="293"/>
      <c r="AO1263" s="293"/>
      <c r="AP1263" s="293"/>
      <c r="AQ1263" s="294"/>
      <c r="AR1263" s="41"/>
    </row>
    <row r="1264" spans="1:44" ht="20.05" customHeight="1" x14ac:dyDescent="0.65">
      <c r="A1264" s="12" t="str">
        <f t="shared" si="19"/>
        <v/>
      </c>
      <c r="B1264" s="34"/>
      <c r="E1264" s="35"/>
      <c r="F1264" s="108"/>
      <c r="G1264" s="109"/>
      <c r="H1264" s="209"/>
      <c r="I1264" s="209"/>
      <c r="J1264" s="209"/>
      <c r="K1264" s="209"/>
      <c r="L1264" s="209"/>
      <c r="M1264" s="209"/>
      <c r="N1264" s="209"/>
      <c r="O1264" s="209"/>
      <c r="P1264" s="751" t="s">
        <v>878</v>
      </c>
      <c r="Q1264" s="751"/>
      <c r="R1264" s="751"/>
      <c r="S1264" s="751"/>
      <c r="T1264" s="751"/>
      <c r="U1264" s="751"/>
      <c r="V1264" s="751"/>
      <c r="W1264" s="751"/>
      <c r="X1264" s="751"/>
      <c r="Y1264" s="751"/>
      <c r="Z1264" s="209"/>
      <c r="AA1264" s="209"/>
      <c r="AB1264" s="209"/>
      <c r="AC1264" s="209"/>
      <c r="AD1264" s="209"/>
      <c r="AF1264" s="38"/>
      <c r="AG1264" s="411"/>
      <c r="AK1264" s="3"/>
      <c r="AL1264" s="292"/>
      <c r="AM1264" s="293"/>
      <c r="AN1264" s="293"/>
      <c r="AO1264" s="293"/>
      <c r="AP1264" s="293"/>
      <c r="AQ1264" s="294"/>
      <c r="AR1264" s="41"/>
    </row>
    <row r="1265" spans="1:44" ht="12.55" customHeight="1" x14ac:dyDescent="0.65">
      <c r="A1265" s="12" t="str">
        <f t="shared" si="19"/>
        <v/>
      </c>
      <c r="B1265" s="34"/>
      <c r="E1265" s="35"/>
      <c r="F1265" s="108"/>
      <c r="G1265" s="109"/>
      <c r="H1265" s="209"/>
      <c r="I1265" s="209"/>
      <c r="J1265" s="209"/>
      <c r="K1265" s="209"/>
      <c r="L1265" s="209"/>
      <c r="M1265" s="209"/>
      <c r="N1265" s="209"/>
      <c r="O1265" s="209"/>
      <c r="P1265" s="224"/>
      <c r="Q1265" s="224"/>
      <c r="R1265" s="224"/>
      <c r="S1265" s="224"/>
      <c r="T1265" s="224"/>
      <c r="U1265" s="224"/>
      <c r="V1265" s="224"/>
      <c r="W1265" s="224"/>
      <c r="X1265" s="224"/>
      <c r="Y1265" s="224"/>
      <c r="Z1265" s="209"/>
      <c r="AA1265" s="209"/>
      <c r="AB1265" s="209"/>
      <c r="AC1265" s="209"/>
      <c r="AD1265" s="209"/>
      <c r="AF1265" s="38"/>
      <c r="AG1265" s="411"/>
      <c r="AK1265" s="3"/>
      <c r="AL1265" s="292"/>
      <c r="AM1265" s="293"/>
      <c r="AN1265" s="293"/>
      <c r="AO1265" s="293"/>
      <c r="AP1265" s="293"/>
      <c r="AQ1265" s="294"/>
      <c r="AR1265" s="41"/>
    </row>
    <row r="1266" spans="1:44" ht="21.9" customHeight="1" x14ac:dyDescent="0.65">
      <c r="A1266" s="12">
        <f t="shared" si="19"/>
        <v>191</v>
      </c>
      <c r="B1266" s="34"/>
      <c r="E1266" s="35"/>
      <c r="F1266" s="492" t="s">
        <v>213</v>
      </c>
      <c r="G1266" s="493"/>
      <c r="H1266" s="456" t="s">
        <v>844</v>
      </c>
      <c r="I1266" s="456"/>
      <c r="J1266" s="456"/>
      <c r="K1266" s="456"/>
      <c r="L1266" s="456"/>
      <c r="M1266" s="456"/>
      <c r="N1266" s="456"/>
      <c r="O1266" s="456"/>
      <c r="P1266" s="456"/>
      <c r="Q1266" s="456"/>
      <c r="R1266" s="456"/>
      <c r="S1266" s="456"/>
      <c r="T1266" s="456"/>
      <c r="U1266" s="456"/>
      <c r="V1266" s="456"/>
      <c r="W1266" s="456"/>
      <c r="X1266" s="456"/>
      <c r="Y1266" s="456"/>
      <c r="Z1266" s="456"/>
      <c r="AA1266" s="456"/>
      <c r="AB1266" s="456"/>
      <c r="AC1266" s="456"/>
      <c r="AD1266" s="456"/>
      <c r="AF1266" s="38"/>
      <c r="AG1266" s="411">
        <v>191</v>
      </c>
      <c r="AH1266" s="457" t="s">
        <v>20</v>
      </c>
      <c r="AI1266" s="458"/>
      <c r="AJ1266" s="459"/>
      <c r="AK1266" s="3"/>
      <c r="AL1266" s="460" t="s">
        <v>845</v>
      </c>
      <c r="AM1266" s="688"/>
      <c r="AN1266" s="688"/>
      <c r="AO1266" s="688"/>
      <c r="AP1266" s="688"/>
      <c r="AQ1266" s="689"/>
      <c r="AR1266" s="452">
        <f>VLOOKUP(AH1266,$CD$6:$CE$11,2,FALSE)</f>
        <v>0</v>
      </c>
    </row>
    <row r="1267" spans="1:44" ht="21.55" customHeight="1" x14ac:dyDescent="0.65">
      <c r="A1267" s="12" t="str">
        <f t="shared" si="19"/>
        <v/>
      </c>
      <c r="B1267" s="34"/>
      <c r="E1267" s="35"/>
      <c r="F1267" s="36"/>
      <c r="H1267" s="456"/>
      <c r="I1267" s="456"/>
      <c r="J1267" s="456"/>
      <c r="K1267" s="456"/>
      <c r="L1267" s="456"/>
      <c r="M1267" s="456"/>
      <c r="N1267" s="456"/>
      <c r="O1267" s="456"/>
      <c r="P1267" s="456"/>
      <c r="Q1267" s="456"/>
      <c r="R1267" s="456"/>
      <c r="S1267" s="456"/>
      <c r="T1267" s="456"/>
      <c r="U1267" s="456"/>
      <c r="V1267" s="456"/>
      <c r="W1267" s="456"/>
      <c r="X1267" s="456"/>
      <c r="Y1267" s="456"/>
      <c r="Z1267" s="456"/>
      <c r="AA1267" s="456"/>
      <c r="AB1267" s="456"/>
      <c r="AC1267" s="456"/>
      <c r="AD1267" s="456"/>
      <c r="AF1267" s="38"/>
      <c r="AG1267" s="411"/>
      <c r="AK1267" s="3"/>
      <c r="AL1267" s="687"/>
      <c r="AM1267" s="688"/>
      <c r="AN1267" s="688"/>
      <c r="AO1267" s="688"/>
      <c r="AP1267" s="688"/>
      <c r="AQ1267" s="689"/>
      <c r="AR1267" s="452"/>
    </row>
    <row r="1268" spans="1:44" ht="12.55" customHeight="1" x14ac:dyDescent="0.65">
      <c r="A1268" s="12" t="str">
        <f t="shared" si="19"/>
        <v/>
      </c>
      <c r="B1268" s="34"/>
      <c r="E1268" s="35"/>
      <c r="F1268" s="36"/>
      <c r="AF1268" s="38"/>
      <c r="AG1268" s="411"/>
      <c r="AK1268" s="3"/>
      <c r="AL1268" s="341"/>
      <c r="AM1268" s="342"/>
      <c r="AN1268" s="342"/>
      <c r="AO1268" s="342"/>
      <c r="AP1268" s="342"/>
      <c r="AQ1268" s="343"/>
      <c r="AR1268" s="41"/>
    </row>
    <row r="1269" spans="1:44" ht="27.75" customHeight="1" x14ac:dyDescent="0.65">
      <c r="A1269" s="12">
        <f t="shared" si="19"/>
        <v>192</v>
      </c>
      <c r="B1269" s="34"/>
      <c r="E1269" s="35"/>
      <c r="F1269" s="36"/>
      <c r="H1269" s="456" t="s">
        <v>948</v>
      </c>
      <c r="I1269" s="456"/>
      <c r="J1269" s="456"/>
      <c r="K1269" s="456"/>
      <c r="L1269" s="456"/>
      <c r="M1269" s="456"/>
      <c r="N1269" s="456"/>
      <c r="O1269" s="456"/>
      <c r="P1269" s="456"/>
      <c r="Q1269" s="456"/>
      <c r="R1269" s="456"/>
      <c r="S1269" s="456"/>
      <c r="T1269" s="456"/>
      <c r="U1269" s="456"/>
      <c r="V1269" s="456"/>
      <c r="W1269" s="456"/>
      <c r="X1269" s="456"/>
      <c r="Y1269" s="456"/>
      <c r="Z1269" s="456"/>
      <c r="AA1269" s="456"/>
      <c r="AB1269" s="456"/>
      <c r="AC1269" s="456"/>
      <c r="AD1269" s="456"/>
      <c r="AF1269" s="38"/>
      <c r="AG1269" s="411">
        <v>192</v>
      </c>
      <c r="AH1269" s="457" t="s">
        <v>20</v>
      </c>
      <c r="AI1269" s="458"/>
      <c r="AJ1269" s="459"/>
      <c r="AK1269" s="3"/>
      <c r="AL1269" s="705" t="s">
        <v>1124</v>
      </c>
      <c r="AM1269" s="706"/>
      <c r="AN1269" s="706"/>
      <c r="AO1269" s="706"/>
      <c r="AP1269" s="706"/>
      <c r="AQ1269" s="707"/>
      <c r="AR1269" s="452">
        <f>VLOOKUP(AH1269,$CD$6:$CE$11,2,FALSE)</f>
        <v>0</v>
      </c>
    </row>
    <row r="1270" spans="1:44" ht="27.75" customHeight="1" x14ac:dyDescent="0.65">
      <c r="A1270" s="12" t="str">
        <f t="shared" si="19"/>
        <v/>
      </c>
      <c r="B1270" s="34"/>
      <c r="E1270" s="35"/>
      <c r="F1270" s="36"/>
      <c r="H1270" s="456"/>
      <c r="I1270" s="456"/>
      <c r="J1270" s="456"/>
      <c r="K1270" s="456"/>
      <c r="L1270" s="456"/>
      <c r="M1270" s="456"/>
      <c r="N1270" s="456"/>
      <c r="O1270" s="456"/>
      <c r="P1270" s="456"/>
      <c r="Q1270" s="456"/>
      <c r="R1270" s="456"/>
      <c r="S1270" s="456"/>
      <c r="T1270" s="456"/>
      <c r="U1270" s="456"/>
      <c r="V1270" s="456"/>
      <c r="W1270" s="456"/>
      <c r="X1270" s="456"/>
      <c r="Y1270" s="456"/>
      <c r="Z1270" s="456"/>
      <c r="AA1270" s="456"/>
      <c r="AB1270" s="456"/>
      <c r="AC1270" s="456"/>
      <c r="AD1270" s="456"/>
      <c r="AF1270" s="38"/>
      <c r="AG1270" s="411"/>
      <c r="AK1270" s="3"/>
      <c r="AL1270" s="705"/>
      <c r="AM1270" s="706"/>
      <c r="AN1270" s="706"/>
      <c r="AO1270" s="706"/>
      <c r="AP1270" s="706"/>
      <c r="AQ1270" s="707"/>
      <c r="AR1270" s="452"/>
    </row>
    <row r="1271" spans="1:44" ht="17.25" customHeight="1" x14ac:dyDescent="0.65">
      <c r="A1271" s="12" t="str">
        <f t="shared" si="19"/>
        <v/>
      </c>
      <c r="B1271" s="34"/>
      <c r="E1271" s="35"/>
      <c r="F1271" s="36"/>
      <c r="H1271" s="65"/>
      <c r="I1271" s="65"/>
      <c r="J1271" s="65"/>
      <c r="K1271" s="65"/>
      <c r="L1271" s="65"/>
      <c r="M1271" s="65"/>
      <c r="N1271" s="65"/>
      <c r="O1271" s="65"/>
      <c r="P1271" s="65"/>
      <c r="Q1271" s="65"/>
      <c r="R1271" s="65"/>
      <c r="S1271" s="65"/>
      <c r="T1271" s="65"/>
      <c r="U1271" s="65"/>
      <c r="V1271" s="65"/>
      <c r="W1271" s="65"/>
      <c r="X1271" s="65"/>
      <c r="Y1271" s="65"/>
      <c r="Z1271" s="65"/>
      <c r="AA1271" s="65"/>
      <c r="AB1271" s="65"/>
      <c r="AC1271" s="65"/>
      <c r="AD1271" s="65"/>
      <c r="AF1271" s="38"/>
      <c r="AG1271" s="411"/>
      <c r="AK1271" s="3"/>
      <c r="AL1271" s="292"/>
      <c r="AM1271" s="293"/>
      <c r="AN1271" s="293"/>
      <c r="AO1271" s="293"/>
      <c r="AP1271" s="293"/>
      <c r="AQ1271" s="294"/>
      <c r="AR1271" s="41"/>
    </row>
    <row r="1272" spans="1:44" ht="27.75" customHeight="1" x14ac:dyDescent="0.65">
      <c r="A1272" s="12">
        <f t="shared" si="19"/>
        <v>193</v>
      </c>
      <c r="B1272" s="34"/>
      <c r="E1272" s="35"/>
      <c r="F1272" s="492" t="s">
        <v>214</v>
      </c>
      <c r="G1272" s="493"/>
      <c r="H1272" s="456" t="s">
        <v>846</v>
      </c>
      <c r="I1272" s="456"/>
      <c r="J1272" s="456"/>
      <c r="K1272" s="456"/>
      <c r="L1272" s="456"/>
      <c r="M1272" s="456"/>
      <c r="N1272" s="456"/>
      <c r="O1272" s="456"/>
      <c r="P1272" s="456"/>
      <c r="Q1272" s="456"/>
      <c r="R1272" s="456"/>
      <c r="S1272" s="456"/>
      <c r="T1272" s="456"/>
      <c r="U1272" s="456"/>
      <c r="V1272" s="456"/>
      <c r="W1272" s="456"/>
      <c r="X1272" s="456"/>
      <c r="Y1272" s="456"/>
      <c r="Z1272" s="456"/>
      <c r="AA1272" s="456"/>
      <c r="AB1272" s="456"/>
      <c r="AC1272" s="456"/>
      <c r="AD1272" s="456"/>
      <c r="AF1272" s="38"/>
      <c r="AG1272" s="411">
        <v>193</v>
      </c>
      <c r="AH1272" s="457" t="s">
        <v>20</v>
      </c>
      <c r="AI1272" s="458"/>
      <c r="AJ1272" s="459"/>
      <c r="AK1272" s="3"/>
      <c r="AL1272" s="460" t="s">
        <v>918</v>
      </c>
      <c r="AM1272" s="461"/>
      <c r="AN1272" s="461"/>
      <c r="AO1272" s="461"/>
      <c r="AP1272" s="461"/>
      <c r="AQ1272" s="462"/>
      <c r="AR1272" s="452">
        <f>VLOOKUP(AH1272,$CD$6:$CE$11,2,FALSE)</f>
        <v>0</v>
      </c>
    </row>
    <row r="1273" spans="1:44" ht="27.75" customHeight="1" x14ac:dyDescent="0.65">
      <c r="A1273" s="12" t="str">
        <f t="shared" si="19"/>
        <v/>
      </c>
      <c r="B1273" s="34"/>
      <c r="E1273" s="35"/>
      <c r="F1273" s="36"/>
      <c r="H1273" s="456"/>
      <c r="I1273" s="456"/>
      <c r="J1273" s="456"/>
      <c r="K1273" s="456"/>
      <c r="L1273" s="456"/>
      <c r="M1273" s="456"/>
      <c r="N1273" s="456"/>
      <c r="O1273" s="456"/>
      <c r="P1273" s="456"/>
      <c r="Q1273" s="456"/>
      <c r="R1273" s="456"/>
      <c r="S1273" s="456"/>
      <c r="T1273" s="456"/>
      <c r="U1273" s="456"/>
      <c r="V1273" s="456"/>
      <c r="W1273" s="456"/>
      <c r="X1273" s="456"/>
      <c r="Y1273" s="456"/>
      <c r="Z1273" s="456"/>
      <c r="AA1273" s="456"/>
      <c r="AB1273" s="456"/>
      <c r="AC1273" s="456"/>
      <c r="AD1273" s="456"/>
      <c r="AF1273" s="38"/>
      <c r="AG1273" s="411"/>
      <c r="AK1273" s="3"/>
      <c r="AL1273" s="460"/>
      <c r="AM1273" s="461"/>
      <c r="AN1273" s="461"/>
      <c r="AO1273" s="461"/>
      <c r="AP1273" s="461"/>
      <c r="AQ1273" s="462"/>
      <c r="AR1273" s="452"/>
    </row>
    <row r="1274" spans="1:44" ht="17.25" customHeight="1" x14ac:dyDescent="0.65">
      <c r="A1274" s="12" t="str">
        <f t="shared" si="19"/>
        <v/>
      </c>
      <c r="B1274" s="34"/>
      <c r="E1274" s="35"/>
      <c r="F1274" s="36"/>
      <c r="H1274" s="86"/>
      <c r="I1274" s="86"/>
      <c r="J1274" s="86"/>
      <c r="K1274" s="86"/>
      <c r="L1274" s="86"/>
      <c r="M1274" s="86"/>
      <c r="N1274" s="86"/>
      <c r="O1274" s="86"/>
      <c r="P1274" s="86"/>
      <c r="Q1274" s="86"/>
      <c r="R1274" s="86"/>
      <c r="S1274" s="86"/>
      <c r="T1274" s="86"/>
      <c r="U1274" s="86"/>
      <c r="V1274" s="86"/>
      <c r="W1274" s="86"/>
      <c r="X1274" s="86"/>
      <c r="Y1274" s="86"/>
      <c r="Z1274" s="86"/>
      <c r="AA1274" s="86"/>
      <c r="AB1274" s="86"/>
      <c r="AC1274" s="86"/>
      <c r="AD1274" s="86"/>
      <c r="AF1274" s="38"/>
      <c r="AG1274" s="411"/>
      <c r="AK1274" s="3"/>
      <c r="AL1274" s="345"/>
      <c r="AM1274" s="346"/>
      <c r="AN1274" s="346"/>
      <c r="AO1274" s="346"/>
      <c r="AP1274" s="346"/>
      <c r="AQ1274" s="347"/>
      <c r="AR1274" s="41"/>
    </row>
    <row r="1275" spans="1:44" ht="27.75" customHeight="1" x14ac:dyDescent="0.65">
      <c r="A1275" s="12">
        <f t="shared" si="19"/>
        <v>194</v>
      </c>
      <c r="B1275" s="34"/>
      <c r="E1275" s="35"/>
      <c r="F1275" s="492" t="s">
        <v>208</v>
      </c>
      <c r="G1275" s="493"/>
      <c r="H1275" s="489" t="s">
        <v>847</v>
      </c>
      <c r="I1275" s="489"/>
      <c r="J1275" s="489"/>
      <c r="K1275" s="489"/>
      <c r="L1275" s="489"/>
      <c r="M1275" s="489"/>
      <c r="N1275" s="489"/>
      <c r="O1275" s="489"/>
      <c r="P1275" s="489"/>
      <c r="Q1275" s="489"/>
      <c r="R1275" s="489"/>
      <c r="S1275" s="489"/>
      <c r="T1275" s="489"/>
      <c r="U1275" s="489"/>
      <c r="V1275" s="489"/>
      <c r="W1275" s="489"/>
      <c r="X1275" s="489"/>
      <c r="Y1275" s="489"/>
      <c r="Z1275" s="489"/>
      <c r="AA1275" s="489"/>
      <c r="AB1275" s="489"/>
      <c r="AC1275" s="489"/>
      <c r="AD1275" s="489"/>
      <c r="AF1275" s="38"/>
      <c r="AG1275" s="411">
        <v>194</v>
      </c>
      <c r="AH1275" s="457" t="s">
        <v>20</v>
      </c>
      <c r="AI1275" s="458"/>
      <c r="AJ1275" s="459"/>
      <c r="AK1275" s="3"/>
      <c r="AL1275" s="460" t="s">
        <v>848</v>
      </c>
      <c r="AM1275" s="461"/>
      <c r="AN1275" s="461"/>
      <c r="AO1275" s="461"/>
      <c r="AP1275" s="461"/>
      <c r="AQ1275" s="462"/>
      <c r="AR1275" s="452">
        <f>VLOOKUP(AH1275,$CD$6:$CE$11,2,FALSE)</f>
        <v>0</v>
      </c>
    </row>
    <row r="1276" spans="1:44" ht="17.25" customHeight="1" x14ac:dyDescent="0.65">
      <c r="A1276" s="12" t="str">
        <f t="shared" ref="A1276:A1339" si="20">IF(AG1276=0,"",AG1276)</f>
        <v/>
      </c>
      <c r="B1276" s="34"/>
      <c r="E1276" s="35"/>
      <c r="F1276" s="36"/>
      <c r="H1276" s="86"/>
      <c r="I1276" s="86"/>
      <c r="J1276" s="86"/>
      <c r="K1276" s="86"/>
      <c r="L1276" s="86"/>
      <c r="M1276" s="86"/>
      <c r="N1276" s="86"/>
      <c r="O1276" s="86"/>
      <c r="P1276" s="86"/>
      <c r="Q1276" s="86"/>
      <c r="R1276" s="86"/>
      <c r="S1276" s="86"/>
      <c r="T1276" s="86"/>
      <c r="U1276" s="86"/>
      <c r="V1276" s="86"/>
      <c r="W1276" s="86"/>
      <c r="X1276" s="86"/>
      <c r="Y1276" s="86"/>
      <c r="Z1276" s="86"/>
      <c r="AA1276" s="86"/>
      <c r="AB1276" s="86"/>
      <c r="AC1276" s="86"/>
      <c r="AD1276" s="86"/>
      <c r="AF1276" s="38"/>
      <c r="AG1276" s="411"/>
      <c r="AK1276" s="3"/>
      <c r="AL1276" s="460"/>
      <c r="AM1276" s="461"/>
      <c r="AN1276" s="461"/>
      <c r="AO1276" s="461"/>
      <c r="AP1276" s="461"/>
      <c r="AQ1276" s="462"/>
      <c r="AR1276" s="452"/>
    </row>
    <row r="1277" spans="1:44" ht="11.05" customHeight="1" x14ac:dyDescent="0.65">
      <c r="A1277" s="12" t="str">
        <f t="shared" si="20"/>
        <v/>
      </c>
      <c r="B1277" s="34"/>
      <c r="E1277" s="35"/>
      <c r="F1277" s="36"/>
      <c r="AF1277" s="38"/>
      <c r="AG1277" s="411"/>
      <c r="AK1277" s="3"/>
      <c r="AL1277" s="345"/>
      <c r="AM1277" s="346"/>
      <c r="AN1277" s="346"/>
      <c r="AO1277" s="346"/>
      <c r="AP1277" s="346"/>
      <c r="AQ1277" s="347"/>
      <c r="AR1277" s="41"/>
    </row>
    <row r="1278" spans="1:44" ht="27.75" customHeight="1" x14ac:dyDescent="0.65">
      <c r="A1278" s="12">
        <f t="shared" si="20"/>
        <v>195</v>
      </c>
      <c r="B1278" s="34"/>
      <c r="E1278" s="35"/>
      <c r="F1278" s="492" t="s">
        <v>209</v>
      </c>
      <c r="G1278" s="493"/>
      <c r="H1278" s="456" t="s">
        <v>849</v>
      </c>
      <c r="I1278" s="456"/>
      <c r="J1278" s="456"/>
      <c r="K1278" s="456"/>
      <c r="L1278" s="456"/>
      <c r="M1278" s="456"/>
      <c r="N1278" s="456"/>
      <c r="O1278" s="456"/>
      <c r="P1278" s="456"/>
      <c r="Q1278" s="456"/>
      <c r="R1278" s="456"/>
      <c r="S1278" s="456"/>
      <c r="T1278" s="456"/>
      <c r="U1278" s="456"/>
      <c r="V1278" s="456"/>
      <c r="W1278" s="456"/>
      <c r="X1278" s="456"/>
      <c r="Y1278" s="456"/>
      <c r="Z1278" s="456"/>
      <c r="AA1278" s="456"/>
      <c r="AB1278" s="456"/>
      <c r="AC1278" s="456"/>
      <c r="AD1278" s="456"/>
      <c r="AF1278" s="38"/>
      <c r="AG1278" s="411">
        <v>195</v>
      </c>
      <c r="AH1278" s="457" t="s">
        <v>20</v>
      </c>
      <c r="AI1278" s="458"/>
      <c r="AJ1278" s="459"/>
      <c r="AK1278" s="3"/>
      <c r="AL1278" s="460" t="s">
        <v>919</v>
      </c>
      <c r="AM1278" s="461"/>
      <c r="AN1278" s="461"/>
      <c r="AO1278" s="461"/>
      <c r="AP1278" s="461"/>
      <c r="AQ1278" s="462"/>
      <c r="AR1278" s="452">
        <f>VLOOKUP(AH1278,$CD$6:$CE$11,2,FALSE)</f>
        <v>0</v>
      </c>
    </row>
    <row r="1279" spans="1:44" ht="27.75" customHeight="1" x14ac:dyDescent="0.65">
      <c r="A1279" s="12" t="str">
        <f t="shared" si="20"/>
        <v/>
      </c>
      <c r="B1279" s="34"/>
      <c r="E1279" s="35"/>
      <c r="F1279" s="108"/>
      <c r="G1279" s="109"/>
      <c r="H1279" s="456"/>
      <c r="I1279" s="456"/>
      <c r="J1279" s="456"/>
      <c r="K1279" s="456"/>
      <c r="L1279" s="456"/>
      <c r="M1279" s="456"/>
      <c r="N1279" s="456"/>
      <c r="O1279" s="456"/>
      <c r="P1279" s="456"/>
      <c r="Q1279" s="456"/>
      <c r="R1279" s="456"/>
      <c r="S1279" s="456"/>
      <c r="T1279" s="456"/>
      <c r="U1279" s="456"/>
      <c r="V1279" s="456"/>
      <c r="W1279" s="456"/>
      <c r="X1279" s="456"/>
      <c r="Y1279" s="456"/>
      <c r="Z1279" s="456"/>
      <c r="AA1279" s="456"/>
      <c r="AB1279" s="456"/>
      <c r="AC1279" s="456"/>
      <c r="AD1279" s="456"/>
      <c r="AF1279" s="38"/>
      <c r="AG1279" s="411"/>
      <c r="AK1279" s="3"/>
      <c r="AL1279" s="460"/>
      <c r="AM1279" s="461"/>
      <c r="AN1279" s="461"/>
      <c r="AO1279" s="461"/>
      <c r="AP1279" s="461"/>
      <c r="AQ1279" s="462"/>
      <c r="AR1279" s="452"/>
    </row>
    <row r="1280" spans="1:44" ht="27.75" customHeight="1" x14ac:dyDescent="0.65">
      <c r="A1280" s="12" t="str">
        <f t="shared" si="20"/>
        <v/>
      </c>
      <c r="B1280" s="34"/>
      <c r="E1280" s="35"/>
      <c r="F1280" s="108"/>
      <c r="G1280" s="109"/>
      <c r="H1280" s="456"/>
      <c r="I1280" s="456"/>
      <c r="J1280" s="456"/>
      <c r="K1280" s="456"/>
      <c r="L1280" s="456"/>
      <c r="M1280" s="456"/>
      <c r="N1280" s="456"/>
      <c r="O1280" s="456"/>
      <c r="P1280" s="456"/>
      <c r="Q1280" s="456"/>
      <c r="R1280" s="456"/>
      <c r="S1280" s="456"/>
      <c r="T1280" s="456"/>
      <c r="U1280" s="456"/>
      <c r="V1280" s="456"/>
      <c r="W1280" s="456"/>
      <c r="X1280" s="456"/>
      <c r="Y1280" s="456"/>
      <c r="Z1280" s="456"/>
      <c r="AA1280" s="456"/>
      <c r="AB1280" s="456"/>
      <c r="AC1280" s="456"/>
      <c r="AD1280" s="456"/>
      <c r="AF1280" s="38"/>
      <c r="AG1280" s="411"/>
      <c r="AK1280" s="3"/>
      <c r="AL1280" s="460"/>
      <c r="AM1280" s="461"/>
      <c r="AN1280" s="461"/>
      <c r="AO1280" s="461"/>
      <c r="AP1280" s="461"/>
      <c r="AQ1280" s="462"/>
      <c r="AR1280" s="41"/>
    </row>
    <row r="1281" spans="1:44" ht="17.149999999999999" customHeight="1" thickBot="1" x14ac:dyDescent="0.7">
      <c r="A1281" s="12" t="str">
        <f t="shared" si="20"/>
        <v/>
      </c>
      <c r="B1281" s="25"/>
      <c r="C1281" s="1"/>
      <c r="D1281" s="1"/>
      <c r="E1281" s="26"/>
      <c r="F1281" s="214"/>
      <c r="G1281" s="215"/>
      <c r="H1281" s="29"/>
      <c r="I1281" s="29"/>
      <c r="J1281" s="29"/>
      <c r="K1281" s="29"/>
      <c r="L1281" s="29"/>
      <c r="M1281" s="29"/>
      <c r="N1281" s="29"/>
      <c r="O1281" s="29"/>
      <c r="P1281" s="29"/>
      <c r="Q1281" s="29"/>
      <c r="R1281" s="29"/>
      <c r="S1281" s="29"/>
      <c r="T1281" s="29"/>
      <c r="U1281" s="29"/>
      <c r="V1281" s="29"/>
      <c r="W1281" s="29"/>
      <c r="X1281" s="29"/>
      <c r="Y1281" s="29"/>
      <c r="Z1281" s="29"/>
      <c r="AA1281" s="29"/>
      <c r="AB1281" s="29"/>
      <c r="AC1281" s="29"/>
      <c r="AD1281" s="29"/>
      <c r="AE1281" s="29"/>
      <c r="AF1281" s="27"/>
      <c r="AG1281" s="412"/>
      <c r="AH1281" s="28"/>
      <c r="AI1281" s="28"/>
      <c r="AJ1281" s="28"/>
      <c r="AK1281" s="6"/>
      <c r="AL1281" s="513"/>
      <c r="AM1281" s="514"/>
      <c r="AN1281" s="514"/>
      <c r="AO1281" s="514"/>
      <c r="AP1281" s="514"/>
      <c r="AQ1281" s="515"/>
      <c r="AR1281" s="80"/>
    </row>
    <row r="1282" spans="1:44" ht="17.25" customHeight="1" x14ac:dyDescent="0.65">
      <c r="A1282" s="12" t="str">
        <f t="shared" si="20"/>
        <v/>
      </c>
      <c r="B1282" s="34"/>
      <c r="E1282" s="35"/>
      <c r="F1282" s="36"/>
      <c r="AF1282" s="38"/>
      <c r="AG1282" s="411"/>
      <c r="AK1282" s="3"/>
      <c r="AL1282" s="345"/>
      <c r="AM1282" s="346"/>
      <c r="AN1282" s="346"/>
      <c r="AO1282" s="346"/>
      <c r="AP1282" s="346"/>
      <c r="AQ1282" s="347"/>
      <c r="AR1282" s="41"/>
    </row>
    <row r="1283" spans="1:44" ht="27.75" customHeight="1" x14ac:dyDescent="0.65">
      <c r="A1283" s="12">
        <f t="shared" si="20"/>
        <v>196</v>
      </c>
      <c r="B1283" s="453" t="s">
        <v>850</v>
      </c>
      <c r="C1283" s="454"/>
      <c r="D1283" s="454"/>
      <c r="E1283" s="455"/>
      <c r="F1283" s="492" t="s">
        <v>38</v>
      </c>
      <c r="G1283" s="493"/>
      <c r="H1283" s="456" t="s">
        <v>851</v>
      </c>
      <c r="I1283" s="456"/>
      <c r="J1283" s="456"/>
      <c r="K1283" s="456"/>
      <c r="L1283" s="456"/>
      <c r="M1283" s="456"/>
      <c r="N1283" s="456"/>
      <c r="O1283" s="456"/>
      <c r="P1283" s="456"/>
      <c r="Q1283" s="456"/>
      <c r="R1283" s="456"/>
      <c r="S1283" s="456"/>
      <c r="T1283" s="456"/>
      <c r="U1283" s="456"/>
      <c r="V1283" s="456"/>
      <c r="W1283" s="456"/>
      <c r="X1283" s="456"/>
      <c r="Y1283" s="456"/>
      <c r="Z1283" s="456"/>
      <c r="AA1283" s="456"/>
      <c r="AB1283" s="456"/>
      <c r="AC1283" s="456"/>
      <c r="AD1283" s="456"/>
      <c r="AF1283" s="38"/>
      <c r="AG1283" s="411">
        <v>196</v>
      </c>
      <c r="AH1283" s="457" t="s">
        <v>20</v>
      </c>
      <c r="AI1283" s="458"/>
      <c r="AJ1283" s="459"/>
      <c r="AK1283" s="3"/>
      <c r="AL1283" s="705" t="s">
        <v>1102</v>
      </c>
      <c r="AM1283" s="706"/>
      <c r="AN1283" s="706"/>
      <c r="AO1283" s="706"/>
      <c r="AP1283" s="706"/>
      <c r="AQ1283" s="707"/>
      <c r="AR1283" s="452">
        <f>VLOOKUP(AH1283,$CD$6:$CE$11,2,FALSE)</f>
        <v>0</v>
      </c>
    </row>
    <row r="1284" spans="1:44" ht="27.75" customHeight="1" x14ac:dyDescent="0.65">
      <c r="A1284" s="12" t="str">
        <f t="shared" si="20"/>
        <v/>
      </c>
      <c r="B1284" s="453"/>
      <c r="C1284" s="454"/>
      <c r="D1284" s="454"/>
      <c r="E1284" s="455"/>
      <c r="F1284" s="108"/>
      <c r="G1284" s="109"/>
      <c r="H1284" s="456"/>
      <c r="I1284" s="456"/>
      <c r="J1284" s="456"/>
      <c r="K1284" s="456"/>
      <c r="L1284" s="456"/>
      <c r="M1284" s="456"/>
      <c r="N1284" s="456"/>
      <c r="O1284" s="456"/>
      <c r="P1284" s="456"/>
      <c r="Q1284" s="456"/>
      <c r="R1284" s="456"/>
      <c r="S1284" s="456"/>
      <c r="T1284" s="456"/>
      <c r="U1284" s="456"/>
      <c r="V1284" s="456"/>
      <c r="W1284" s="456"/>
      <c r="X1284" s="456"/>
      <c r="Y1284" s="456"/>
      <c r="Z1284" s="456"/>
      <c r="AA1284" s="456"/>
      <c r="AB1284" s="456"/>
      <c r="AC1284" s="456"/>
      <c r="AD1284" s="456"/>
      <c r="AF1284" s="38"/>
      <c r="AG1284" s="411"/>
      <c r="AK1284" s="3"/>
      <c r="AL1284" s="705"/>
      <c r="AM1284" s="706"/>
      <c r="AN1284" s="706"/>
      <c r="AO1284" s="706"/>
      <c r="AP1284" s="706"/>
      <c r="AQ1284" s="707"/>
      <c r="AR1284" s="452"/>
    </row>
    <row r="1285" spans="1:44" ht="27.75" customHeight="1" x14ac:dyDescent="0.65">
      <c r="A1285" s="12" t="str">
        <f t="shared" si="20"/>
        <v/>
      </c>
      <c r="B1285" s="453"/>
      <c r="C1285" s="454"/>
      <c r="D1285" s="454"/>
      <c r="E1285" s="455"/>
      <c r="F1285" s="108"/>
      <c r="G1285" s="109"/>
      <c r="H1285" s="456"/>
      <c r="I1285" s="456"/>
      <c r="J1285" s="456"/>
      <c r="K1285" s="456"/>
      <c r="L1285" s="456"/>
      <c r="M1285" s="456"/>
      <c r="N1285" s="456"/>
      <c r="O1285" s="456"/>
      <c r="P1285" s="456"/>
      <c r="Q1285" s="456"/>
      <c r="R1285" s="456"/>
      <c r="S1285" s="456"/>
      <c r="T1285" s="456"/>
      <c r="U1285" s="456"/>
      <c r="V1285" s="456"/>
      <c r="W1285" s="456"/>
      <c r="X1285" s="456"/>
      <c r="Y1285" s="456"/>
      <c r="Z1285" s="456"/>
      <c r="AA1285" s="456"/>
      <c r="AB1285" s="456"/>
      <c r="AC1285" s="456"/>
      <c r="AD1285" s="456"/>
      <c r="AF1285" s="38"/>
      <c r="AG1285" s="411"/>
      <c r="AK1285" s="3"/>
      <c r="AL1285" s="705"/>
      <c r="AM1285" s="706"/>
      <c r="AN1285" s="706"/>
      <c r="AO1285" s="706"/>
      <c r="AP1285" s="706"/>
      <c r="AQ1285" s="707"/>
      <c r="AR1285" s="41"/>
    </row>
    <row r="1286" spans="1:44" ht="17.25" customHeight="1" x14ac:dyDescent="0.65">
      <c r="A1286" s="12" t="str">
        <f t="shared" si="20"/>
        <v/>
      </c>
      <c r="B1286" s="34"/>
      <c r="E1286" s="35"/>
      <c r="F1286" s="108"/>
      <c r="G1286" s="109"/>
      <c r="AF1286" s="38"/>
      <c r="AG1286" s="411"/>
      <c r="AK1286" s="3"/>
      <c r="AL1286" s="705"/>
      <c r="AM1286" s="706"/>
      <c r="AN1286" s="706"/>
      <c r="AO1286" s="706"/>
      <c r="AP1286" s="706"/>
      <c r="AQ1286" s="707"/>
      <c r="AR1286" s="41"/>
    </row>
    <row r="1287" spans="1:44" ht="27.75" customHeight="1" x14ac:dyDescent="0.65">
      <c r="A1287" s="12">
        <f t="shared" si="20"/>
        <v>197</v>
      </c>
      <c r="B1287" s="34"/>
      <c r="E1287" s="35"/>
      <c r="F1287" s="492" t="s">
        <v>5</v>
      </c>
      <c r="G1287" s="493"/>
      <c r="H1287" s="456" t="s">
        <v>852</v>
      </c>
      <c r="I1287" s="456"/>
      <c r="J1287" s="456"/>
      <c r="K1287" s="456"/>
      <c r="L1287" s="456"/>
      <c r="M1287" s="456"/>
      <c r="N1287" s="456"/>
      <c r="O1287" s="456"/>
      <c r="P1287" s="456"/>
      <c r="Q1287" s="456"/>
      <c r="R1287" s="456"/>
      <c r="S1287" s="456"/>
      <c r="T1287" s="456"/>
      <c r="U1287" s="456"/>
      <c r="V1287" s="456"/>
      <c r="W1287" s="456"/>
      <c r="X1287" s="456"/>
      <c r="Y1287" s="456"/>
      <c r="Z1287" s="456"/>
      <c r="AA1287" s="456"/>
      <c r="AB1287" s="456"/>
      <c r="AC1287" s="456"/>
      <c r="AD1287" s="456"/>
      <c r="AF1287" s="38"/>
      <c r="AG1287" s="411">
        <v>197</v>
      </c>
      <c r="AH1287" s="457" t="s">
        <v>20</v>
      </c>
      <c r="AI1287" s="458"/>
      <c r="AJ1287" s="459"/>
      <c r="AK1287" s="3"/>
      <c r="AL1287" s="705" t="s">
        <v>1103</v>
      </c>
      <c r="AM1287" s="706"/>
      <c r="AN1287" s="706"/>
      <c r="AO1287" s="706"/>
      <c r="AP1287" s="706"/>
      <c r="AQ1287" s="707"/>
      <c r="AR1287" s="452">
        <f>VLOOKUP(AH1287,$CD$6:$CE$11,2,FALSE)</f>
        <v>0</v>
      </c>
    </row>
    <row r="1288" spans="1:44" ht="27.75" customHeight="1" x14ac:dyDescent="0.65">
      <c r="A1288" s="12" t="str">
        <f t="shared" si="20"/>
        <v/>
      </c>
      <c r="B1288" s="34"/>
      <c r="E1288" s="35"/>
      <c r="F1288" s="36"/>
      <c r="H1288" s="456"/>
      <c r="I1288" s="456"/>
      <c r="J1288" s="456"/>
      <c r="K1288" s="456"/>
      <c r="L1288" s="456"/>
      <c r="M1288" s="456"/>
      <c r="N1288" s="456"/>
      <c r="O1288" s="456"/>
      <c r="P1288" s="456"/>
      <c r="Q1288" s="456"/>
      <c r="R1288" s="456"/>
      <c r="S1288" s="456"/>
      <c r="T1288" s="456"/>
      <c r="U1288" s="456"/>
      <c r="V1288" s="456"/>
      <c r="W1288" s="456"/>
      <c r="X1288" s="456"/>
      <c r="Y1288" s="456"/>
      <c r="Z1288" s="456"/>
      <c r="AA1288" s="456"/>
      <c r="AB1288" s="456"/>
      <c r="AC1288" s="456"/>
      <c r="AD1288" s="456"/>
      <c r="AF1288" s="38"/>
      <c r="AG1288" s="411"/>
      <c r="AK1288" s="3"/>
      <c r="AL1288" s="705"/>
      <c r="AM1288" s="706"/>
      <c r="AN1288" s="706"/>
      <c r="AO1288" s="706"/>
      <c r="AP1288" s="706"/>
      <c r="AQ1288" s="707"/>
      <c r="AR1288" s="452"/>
    </row>
    <row r="1289" spans="1:44" ht="27.75" customHeight="1" x14ac:dyDescent="0.65">
      <c r="A1289" s="12" t="str">
        <f t="shared" si="20"/>
        <v/>
      </c>
      <c r="B1289" s="34"/>
      <c r="E1289" s="35"/>
      <c r="F1289" s="36"/>
      <c r="H1289" s="456"/>
      <c r="I1289" s="456"/>
      <c r="J1289" s="456"/>
      <c r="K1289" s="456"/>
      <c r="L1289" s="456"/>
      <c r="M1289" s="456"/>
      <c r="N1289" s="456"/>
      <c r="O1289" s="456"/>
      <c r="P1289" s="456"/>
      <c r="Q1289" s="456"/>
      <c r="R1289" s="456"/>
      <c r="S1289" s="456"/>
      <c r="T1289" s="456"/>
      <c r="U1289" s="456"/>
      <c r="V1289" s="456"/>
      <c r="W1289" s="456"/>
      <c r="X1289" s="456"/>
      <c r="Y1289" s="456"/>
      <c r="Z1289" s="456"/>
      <c r="AA1289" s="456"/>
      <c r="AB1289" s="456"/>
      <c r="AC1289" s="456"/>
      <c r="AD1289" s="456"/>
      <c r="AF1289" s="38"/>
      <c r="AG1289" s="411"/>
      <c r="AK1289" s="3"/>
      <c r="AL1289" s="705"/>
      <c r="AM1289" s="706"/>
      <c r="AN1289" s="706"/>
      <c r="AO1289" s="706"/>
      <c r="AP1289" s="706"/>
      <c r="AQ1289" s="707"/>
      <c r="AR1289" s="41"/>
    </row>
    <row r="1290" spans="1:44" ht="17.25" customHeight="1" x14ac:dyDescent="0.65">
      <c r="A1290" s="12" t="str">
        <f t="shared" si="20"/>
        <v/>
      </c>
      <c r="B1290" s="34"/>
      <c r="E1290" s="35"/>
      <c r="F1290" s="36"/>
      <c r="H1290" s="86"/>
      <c r="I1290" s="86"/>
      <c r="J1290" s="86"/>
      <c r="K1290" s="86"/>
      <c r="L1290" s="86"/>
      <c r="M1290" s="86"/>
      <c r="N1290" s="86"/>
      <c r="O1290" s="86"/>
      <c r="P1290" s="86"/>
      <c r="Q1290" s="86"/>
      <c r="R1290" s="86"/>
      <c r="S1290" s="86"/>
      <c r="T1290" s="86"/>
      <c r="U1290" s="86"/>
      <c r="V1290" s="86"/>
      <c r="W1290" s="86"/>
      <c r="X1290" s="86"/>
      <c r="Y1290" s="86"/>
      <c r="Z1290" s="86"/>
      <c r="AA1290" s="86"/>
      <c r="AB1290" s="86"/>
      <c r="AC1290" s="86"/>
      <c r="AD1290" s="86"/>
      <c r="AF1290" s="38"/>
      <c r="AG1290" s="411"/>
      <c r="AK1290" s="3"/>
      <c r="AL1290" s="705"/>
      <c r="AM1290" s="706"/>
      <c r="AN1290" s="706"/>
      <c r="AO1290" s="706"/>
      <c r="AP1290" s="706"/>
      <c r="AQ1290" s="707"/>
      <c r="AR1290" s="41"/>
    </row>
    <row r="1291" spans="1:44" ht="27.75" customHeight="1" x14ac:dyDescent="0.65">
      <c r="A1291" s="12">
        <f t="shared" si="20"/>
        <v>198</v>
      </c>
      <c r="B1291" s="34"/>
      <c r="E1291" s="35"/>
      <c r="F1291" s="36"/>
      <c r="H1291" s="464" t="s">
        <v>853</v>
      </c>
      <c r="I1291" s="464"/>
      <c r="J1291" s="464"/>
      <c r="K1291" s="464"/>
      <c r="L1291" s="464"/>
      <c r="M1291" s="464"/>
      <c r="N1291" s="464"/>
      <c r="O1291" s="464"/>
      <c r="P1291" s="464"/>
      <c r="Q1291" s="464"/>
      <c r="R1291" s="464"/>
      <c r="S1291" s="464"/>
      <c r="T1291" s="464"/>
      <c r="U1291" s="464"/>
      <c r="V1291" s="464"/>
      <c r="W1291" s="464"/>
      <c r="X1291" s="464"/>
      <c r="Y1291" s="464"/>
      <c r="Z1291" s="464"/>
      <c r="AA1291" s="464"/>
      <c r="AB1291" s="464"/>
      <c r="AC1291" s="464"/>
      <c r="AD1291" s="464"/>
      <c r="AF1291" s="38"/>
      <c r="AG1291" s="411">
        <v>198</v>
      </c>
      <c r="AH1291" s="457" t="s">
        <v>20</v>
      </c>
      <c r="AI1291" s="458"/>
      <c r="AJ1291" s="459"/>
      <c r="AK1291" s="3"/>
      <c r="AL1291" s="705" t="s">
        <v>1104</v>
      </c>
      <c r="AM1291" s="706"/>
      <c r="AN1291" s="706"/>
      <c r="AO1291" s="706"/>
      <c r="AP1291" s="706"/>
      <c r="AQ1291" s="707"/>
      <c r="AR1291" s="452">
        <f>VLOOKUP(AH1291,$CD$6:$CE$11,2,FALSE)</f>
        <v>0</v>
      </c>
    </row>
    <row r="1292" spans="1:44" ht="27.75" customHeight="1" x14ac:dyDescent="0.65">
      <c r="A1292" s="12" t="str">
        <f t="shared" si="20"/>
        <v/>
      </c>
      <c r="B1292" s="34"/>
      <c r="E1292" s="35"/>
      <c r="F1292" s="36"/>
      <c r="H1292" s="464"/>
      <c r="I1292" s="464"/>
      <c r="J1292" s="464"/>
      <c r="K1292" s="464"/>
      <c r="L1292" s="464"/>
      <c r="M1292" s="464"/>
      <c r="N1292" s="464"/>
      <c r="O1292" s="464"/>
      <c r="P1292" s="464"/>
      <c r="Q1292" s="464"/>
      <c r="R1292" s="464"/>
      <c r="S1292" s="464"/>
      <c r="T1292" s="464"/>
      <c r="U1292" s="464"/>
      <c r="V1292" s="464"/>
      <c r="W1292" s="464"/>
      <c r="X1292" s="464"/>
      <c r="Y1292" s="464"/>
      <c r="Z1292" s="464"/>
      <c r="AA1292" s="464"/>
      <c r="AB1292" s="464"/>
      <c r="AC1292" s="464"/>
      <c r="AD1292" s="464"/>
      <c r="AF1292" s="38"/>
      <c r="AG1292" s="411"/>
      <c r="AK1292" s="3"/>
      <c r="AL1292" s="705"/>
      <c r="AM1292" s="706"/>
      <c r="AN1292" s="706"/>
      <c r="AO1292" s="706"/>
      <c r="AP1292" s="706"/>
      <c r="AQ1292" s="707"/>
      <c r="AR1292" s="452"/>
    </row>
    <row r="1293" spans="1:44" ht="17.25" customHeight="1" thickBot="1" x14ac:dyDescent="0.7">
      <c r="A1293" s="12" t="str">
        <f t="shared" si="20"/>
        <v/>
      </c>
      <c r="B1293" s="25"/>
      <c r="C1293" s="1"/>
      <c r="D1293" s="1"/>
      <c r="E1293" s="26"/>
      <c r="F1293" s="51"/>
      <c r="G1293" s="29"/>
      <c r="H1293" s="29"/>
      <c r="I1293" s="29"/>
      <c r="J1293" s="29"/>
      <c r="K1293" s="29"/>
      <c r="L1293" s="29"/>
      <c r="M1293" s="29"/>
      <c r="N1293" s="29"/>
      <c r="O1293" s="29"/>
      <c r="P1293" s="29"/>
      <c r="Q1293" s="29"/>
      <c r="R1293" s="29"/>
      <c r="S1293" s="29"/>
      <c r="T1293" s="29"/>
      <c r="U1293" s="29"/>
      <c r="V1293" s="29"/>
      <c r="W1293" s="29"/>
      <c r="X1293" s="29"/>
      <c r="Y1293" s="29"/>
      <c r="Z1293" s="29"/>
      <c r="AA1293" s="29"/>
      <c r="AB1293" s="29"/>
      <c r="AC1293" s="29"/>
      <c r="AD1293" s="29"/>
      <c r="AE1293" s="29"/>
      <c r="AF1293" s="27"/>
      <c r="AG1293" s="412"/>
      <c r="AH1293" s="28"/>
      <c r="AI1293" s="28"/>
      <c r="AJ1293" s="28"/>
      <c r="AK1293" s="6"/>
      <c r="AL1293" s="303"/>
      <c r="AM1293" s="304"/>
      <c r="AN1293" s="304"/>
      <c r="AO1293" s="304"/>
      <c r="AP1293" s="304"/>
      <c r="AQ1293" s="305"/>
      <c r="AR1293" s="41"/>
    </row>
    <row r="1294" spans="1:44" ht="17.25" customHeight="1" x14ac:dyDescent="0.65">
      <c r="A1294" s="12" t="str">
        <f t="shared" si="20"/>
        <v/>
      </c>
      <c r="B1294" s="34"/>
      <c r="E1294" s="35"/>
      <c r="F1294" s="36"/>
      <c r="AF1294" s="38"/>
      <c r="AG1294" s="411"/>
      <c r="AK1294" s="3"/>
      <c r="AL1294" s="295"/>
      <c r="AM1294" s="296"/>
      <c r="AN1294" s="296"/>
      <c r="AO1294" s="296"/>
      <c r="AP1294" s="296"/>
      <c r="AQ1294" s="297"/>
      <c r="AR1294" s="41"/>
    </row>
    <row r="1295" spans="1:44" ht="27.75" customHeight="1" x14ac:dyDescent="0.65">
      <c r="A1295" s="12">
        <f t="shared" si="20"/>
        <v>199</v>
      </c>
      <c r="B1295" s="453" t="s">
        <v>854</v>
      </c>
      <c r="C1295" s="454"/>
      <c r="D1295" s="454"/>
      <c r="E1295" s="455"/>
      <c r="F1295" s="492" t="s">
        <v>38</v>
      </c>
      <c r="G1295" s="493"/>
      <c r="H1295" s="456" t="s">
        <v>267</v>
      </c>
      <c r="I1295" s="456"/>
      <c r="J1295" s="456"/>
      <c r="K1295" s="456"/>
      <c r="L1295" s="456"/>
      <c r="M1295" s="456"/>
      <c r="N1295" s="456"/>
      <c r="O1295" s="456"/>
      <c r="P1295" s="456"/>
      <c r="Q1295" s="456"/>
      <c r="R1295" s="456"/>
      <c r="S1295" s="456"/>
      <c r="T1295" s="456"/>
      <c r="U1295" s="456"/>
      <c r="V1295" s="456"/>
      <c r="W1295" s="456"/>
      <c r="X1295" s="456"/>
      <c r="Y1295" s="456"/>
      <c r="Z1295" s="456"/>
      <c r="AA1295" s="456"/>
      <c r="AB1295" s="456"/>
      <c r="AC1295" s="456"/>
      <c r="AD1295" s="456"/>
      <c r="AF1295" s="38"/>
      <c r="AG1295" s="411">
        <v>199</v>
      </c>
      <c r="AH1295" s="457" t="s">
        <v>20</v>
      </c>
      <c r="AI1295" s="458"/>
      <c r="AJ1295" s="459"/>
      <c r="AK1295" s="3"/>
      <c r="AL1295" s="705" t="s">
        <v>1105</v>
      </c>
      <c r="AM1295" s="706"/>
      <c r="AN1295" s="706"/>
      <c r="AO1295" s="706"/>
      <c r="AP1295" s="706"/>
      <c r="AQ1295" s="707"/>
      <c r="AR1295" s="452">
        <f>VLOOKUP(AH1295,$CD$6:$CE$11,2,FALSE)</f>
        <v>0</v>
      </c>
    </row>
    <row r="1296" spans="1:44" ht="27.75" customHeight="1" x14ac:dyDescent="0.65">
      <c r="A1296" s="12" t="str">
        <f t="shared" si="20"/>
        <v/>
      </c>
      <c r="B1296" s="453"/>
      <c r="C1296" s="454"/>
      <c r="D1296" s="454"/>
      <c r="E1296" s="455"/>
      <c r="F1296" s="36"/>
      <c r="H1296" s="456"/>
      <c r="I1296" s="456"/>
      <c r="J1296" s="456"/>
      <c r="K1296" s="456"/>
      <c r="L1296" s="456"/>
      <c r="M1296" s="456"/>
      <c r="N1296" s="456"/>
      <c r="O1296" s="456"/>
      <c r="P1296" s="456"/>
      <c r="Q1296" s="456"/>
      <c r="R1296" s="456"/>
      <c r="S1296" s="456"/>
      <c r="T1296" s="456"/>
      <c r="U1296" s="456"/>
      <c r="V1296" s="456"/>
      <c r="W1296" s="456"/>
      <c r="X1296" s="456"/>
      <c r="Y1296" s="456"/>
      <c r="Z1296" s="456"/>
      <c r="AA1296" s="456"/>
      <c r="AB1296" s="456"/>
      <c r="AC1296" s="456"/>
      <c r="AD1296" s="456"/>
      <c r="AF1296" s="38"/>
      <c r="AG1296" s="411"/>
      <c r="AK1296" s="3"/>
      <c r="AL1296" s="705"/>
      <c r="AM1296" s="706"/>
      <c r="AN1296" s="706"/>
      <c r="AO1296" s="706"/>
      <c r="AP1296" s="706"/>
      <c r="AQ1296" s="707"/>
      <c r="AR1296" s="452"/>
    </row>
    <row r="1297" spans="1:44" ht="21" customHeight="1" x14ac:dyDescent="0.65">
      <c r="A1297" s="12" t="str">
        <f t="shared" si="20"/>
        <v/>
      </c>
      <c r="B1297" s="453"/>
      <c r="C1297" s="454"/>
      <c r="D1297" s="454"/>
      <c r="E1297" s="455"/>
      <c r="F1297" s="36"/>
      <c r="AF1297" s="38"/>
      <c r="AG1297" s="411"/>
      <c r="AK1297" s="3"/>
      <c r="AL1297" s="705"/>
      <c r="AM1297" s="706"/>
      <c r="AN1297" s="706"/>
      <c r="AO1297" s="706"/>
      <c r="AP1297" s="706"/>
      <c r="AQ1297" s="707"/>
      <c r="AR1297" s="41"/>
    </row>
    <row r="1298" spans="1:44" ht="27.75" customHeight="1" thickBot="1" x14ac:dyDescent="0.7">
      <c r="A1298" s="12" t="str">
        <f t="shared" si="20"/>
        <v/>
      </c>
      <c r="B1298" s="453"/>
      <c r="C1298" s="454"/>
      <c r="D1298" s="454"/>
      <c r="E1298" s="455"/>
      <c r="F1298" s="36"/>
      <c r="H1298" s="940" t="s">
        <v>1055</v>
      </c>
      <c r="I1298" s="940"/>
      <c r="J1298" s="940"/>
      <c r="K1298" s="940"/>
      <c r="L1298" s="940"/>
      <c r="M1298" s="940"/>
      <c r="N1298" s="940"/>
      <c r="O1298" s="940"/>
      <c r="P1298" s="940"/>
      <c r="Q1298" s="940"/>
      <c r="R1298" s="940"/>
      <c r="S1298" s="940"/>
      <c r="T1298" s="940"/>
      <c r="U1298" s="940"/>
      <c r="V1298" s="940"/>
      <c r="W1298" s="940"/>
      <c r="X1298" s="940"/>
      <c r="Y1298" s="940"/>
      <c r="Z1298" s="940"/>
      <c r="AA1298" s="940"/>
      <c r="AB1298" s="940"/>
      <c r="AC1298" s="940"/>
      <c r="AD1298" s="940"/>
      <c r="AE1298" s="219"/>
      <c r="AF1298" s="38"/>
      <c r="AG1298" s="411"/>
      <c r="AK1298" s="3"/>
      <c r="AL1298" s="705"/>
      <c r="AM1298" s="706"/>
      <c r="AN1298" s="706"/>
      <c r="AO1298" s="706"/>
      <c r="AP1298" s="706"/>
      <c r="AQ1298" s="707"/>
      <c r="AR1298" s="41"/>
    </row>
    <row r="1299" spans="1:44" ht="27.75" customHeight="1" x14ac:dyDescent="0.65">
      <c r="A1299" s="12" t="str">
        <f t="shared" si="20"/>
        <v/>
      </c>
      <c r="B1299" s="453"/>
      <c r="C1299" s="454"/>
      <c r="D1299" s="454"/>
      <c r="E1299" s="455"/>
      <c r="F1299" s="36"/>
      <c r="H1299" s="43"/>
      <c r="I1299" s="969" t="s">
        <v>855</v>
      </c>
      <c r="J1299" s="970"/>
      <c r="K1299" s="970"/>
      <c r="L1299" s="970"/>
      <c r="M1299" s="970"/>
      <c r="N1299" s="970"/>
      <c r="O1299" s="970"/>
      <c r="P1299" s="970"/>
      <c r="Q1299" s="970"/>
      <c r="R1299" s="970"/>
      <c r="S1299" s="970"/>
      <c r="T1299" s="970"/>
      <c r="U1299" s="970"/>
      <c r="V1299" s="970"/>
      <c r="W1299" s="970"/>
      <c r="X1299" s="970"/>
      <c r="Y1299" s="970"/>
      <c r="Z1299" s="970"/>
      <c r="AA1299" s="970"/>
      <c r="AB1299" s="970"/>
      <c r="AC1299" s="970"/>
      <c r="AD1299" s="971"/>
      <c r="AE1299" s="37"/>
      <c r="AF1299" s="38"/>
      <c r="AG1299" s="411"/>
      <c r="AK1299" s="3"/>
      <c r="AL1299" s="295"/>
      <c r="AM1299" s="296"/>
      <c r="AN1299" s="296"/>
      <c r="AO1299" s="296"/>
      <c r="AP1299" s="296"/>
      <c r="AQ1299" s="297"/>
      <c r="AR1299" s="41"/>
    </row>
    <row r="1300" spans="1:44" ht="27.75" customHeight="1" x14ac:dyDescent="0.65">
      <c r="A1300" s="12" t="str">
        <f t="shared" si="20"/>
        <v/>
      </c>
      <c r="B1300" s="34"/>
      <c r="E1300" s="35"/>
      <c r="F1300" s="36"/>
      <c r="H1300" s="193" t="s">
        <v>95</v>
      </c>
      <c r="I1300" s="114" t="s">
        <v>87</v>
      </c>
      <c r="J1300" s="710" t="s">
        <v>275</v>
      </c>
      <c r="K1300" s="710"/>
      <c r="L1300" s="710"/>
      <c r="M1300" s="710"/>
      <c r="N1300" s="710"/>
      <c r="O1300" s="710"/>
      <c r="P1300" s="710"/>
      <c r="Q1300" s="710"/>
      <c r="R1300" s="710"/>
      <c r="S1300" s="710"/>
      <c r="T1300" s="710"/>
      <c r="U1300" s="710"/>
      <c r="V1300" s="710"/>
      <c r="W1300" s="710"/>
      <c r="X1300" s="710"/>
      <c r="Y1300" s="710"/>
      <c r="Z1300" s="710"/>
      <c r="AA1300" s="710"/>
      <c r="AB1300" s="710"/>
      <c r="AC1300" s="710"/>
      <c r="AD1300" s="711"/>
      <c r="AE1300" s="37"/>
      <c r="AF1300" s="38"/>
      <c r="AG1300" s="411"/>
      <c r="AK1300" s="3"/>
      <c r="AL1300" s="295"/>
      <c r="AM1300" s="296"/>
      <c r="AN1300" s="296"/>
      <c r="AO1300" s="296"/>
      <c r="AP1300" s="296"/>
      <c r="AQ1300" s="297"/>
      <c r="AR1300" s="41"/>
    </row>
    <row r="1301" spans="1:44" ht="27.75" customHeight="1" x14ac:dyDescent="0.65">
      <c r="A1301" s="12" t="str">
        <f t="shared" si="20"/>
        <v/>
      </c>
      <c r="B1301" s="34"/>
      <c r="E1301" s="35"/>
      <c r="F1301" s="36"/>
      <c r="H1301" s="193" t="s">
        <v>95</v>
      </c>
      <c r="I1301" s="114" t="s">
        <v>88</v>
      </c>
      <c r="J1301" s="710" t="s">
        <v>274</v>
      </c>
      <c r="K1301" s="710"/>
      <c r="L1301" s="710"/>
      <c r="M1301" s="710"/>
      <c r="N1301" s="710"/>
      <c r="O1301" s="710"/>
      <c r="P1301" s="710"/>
      <c r="Q1301" s="710"/>
      <c r="R1301" s="710"/>
      <c r="S1301" s="710"/>
      <c r="T1301" s="710"/>
      <c r="U1301" s="710"/>
      <c r="V1301" s="710"/>
      <c r="W1301" s="710"/>
      <c r="X1301" s="710"/>
      <c r="Y1301" s="710"/>
      <c r="Z1301" s="710"/>
      <c r="AA1301" s="710"/>
      <c r="AB1301" s="710"/>
      <c r="AC1301" s="710"/>
      <c r="AD1301" s="711"/>
      <c r="AE1301" s="37"/>
      <c r="AF1301" s="38"/>
      <c r="AG1301" s="411"/>
      <c r="AK1301" s="3"/>
      <c r="AL1301" s="295"/>
      <c r="AM1301" s="296"/>
      <c r="AN1301" s="296"/>
      <c r="AO1301" s="296"/>
      <c r="AP1301" s="296"/>
      <c r="AQ1301" s="297"/>
      <c r="AR1301" s="41"/>
    </row>
    <row r="1302" spans="1:44" ht="27.75" customHeight="1" x14ac:dyDescent="0.65">
      <c r="A1302" s="12" t="str">
        <f t="shared" si="20"/>
        <v/>
      </c>
      <c r="B1302" s="34"/>
      <c r="E1302" s="35"/>
      <c r="F1302" s="36"/>
      <c r="H1302" s="193" t="s">
        <v>95</v>
      </c>
      <c r="I1302" s="114" t="s">
        <v>107</v>
      </c>
      <c r="J1302" s="710" t="s">
        <v>276</v>
      </c>
      <c r="K1302" s="710"/>
      <c r="L1302" s="710"/>
      <c r="M1302" s="710"/>
      <c r="N1302" s="710"/>
      <c r="O1302" s="710"/>
      <c r="P1302" s="710"/>
      <c r="Q1302" s="710"/>
      <c r="R1302" s="710"/>
      <c r="S1302" s="710"/>
      <c r="T1302" s="710"/>
      <c r="U1302" s="710"/>
      <c r="V1302" s="710"/>
      <c r="W1302" s="710"/>
      <c r="X1302" s="710"/>
      <c r="Y1302" s="710"/>
      <c r="Z1302" s="710"/>
      <c r="AA1302" s="710"/>
      <c r="AB1302" s="710"/>
      <c r="AC1302" s="710"/>
      <c r="AD1302" s="711"/>
      <c r="AE1302" s="37"/>
      <c r="AF1302" s="38"/>
      <c r="AG1302" s="411"/>
      <c r="AK1302" s="3"/>
      <c r="AL1302" s="295"/>
      <c r="AM1302" s="296"/>
      <c r="AN1302" s="296"/>
      <c r="AO1302" s="296"/>
      <c r="AP1302" s="296"/>
      <c r="AQ1302" s="297"/>
      <c r="AR1302" s="41"/>
    </row>
    <row r="1303" spans="1:44" ht="27.75" customHeight="1" x14ac:dyDescent="0.65">
      <c r="A1303" s="12" t="str">
        <f t="shared" si="20"/>
        <v/>
      </c>
      <c r="B1303" s="34"/>
      <c r="E1303" s="35"/>
      <c r="F1303" s="36"/>
      <c r="H1303" s="193" t="s">
        <v>95</v>
      </c>
      <c r="I1303" s="114" t="s">
        <v>108</v>
      </c>
      <c r="J1303" s="744" t="s">
        <v>277</v>
      </c>
      <c r="K1303" s="744"/>
      <c r="L1303" s="744"/>
      <c r="M1303" s="744"/>
      <c r="N1303" s="744"/>
      <c r="O1303" s="744"/>
      <c r="P1303" s="744"/>
      <c r="Q1303" s="744"/>
      <c r="R1303" s="744"/>
      <c r="S1303" s="744"/>
      <c r="T1303" s="744"/>
      <c r="U1303" s="744"/>
      <c r="V1303" s="744"/>
      <c r="W1303" s="744"/>
      <c r="X1303" s="744"/>
      <c r="Y1303" s="744"/>
      <c r="Z1303" s="744"/>
      <c r="AA1303" s="744"/>
      <c r="AB1303" s="744"/>
      <c r="AC1303" s="744"/>
      <c r="AD1303" s="745"/>
      <c r="AE1303" s="37"/>
      <c r="AF1303" s="38"/>
      <c r="AG1303" s="411"/>
      <c r="AK1303" s="3"/>
      <c r="AL1303" s="295"/>
      <c r="AM1303" s="296"/>
      <c r="AN1303" s="296"/>
      <c r="AO1303" s="296"/>
      <c r="AP1303" s="296"/>
      <c r="AQ1303" s="297"/>
      <c r="AR1303" s="41"/>
    </row>
    <row r="1304" spans="1:44" ht="27.75" customHeight="1" x14ac:dyDescent="0.65">
      <c r="A1304" s="12" t="str">
        <f t="shared" si="20"/>
        <v/>
      </c>
      <c r="B1304" s="34"/>
      <c r="E1304" s="35"/>
      <c r="F1304" s="36"/>
      <c r="H1304" s="36"/>
      <c r="I1304" s="114"/>
      <c r="J1304" s="744"/>
      <c r="K1304" s="744"/>
      <c r="L1304" s="744"/>
      <c r="M1304" s="744"/>
      <c r="N1304" s="744"/>
      <c r="O1304" s="744"/>
      <c r="P1304" s="744"/>
      <c r="Q1304" s="744"/>
      <c r="R1304" s="744"/>
      <c r="S1304" s="744"/>
      <c r="T1304" s="744"/>
      <c r="U1304" s="744"/>
      <c r="V1304" s="744"/>
      <c r="W1304" s="744"/>
      <c r="X1304" s="744"/>
      <c r="Y1304" s="744"/>
      <c r="Z1304" s="744"/>
      <c r="AA1304" s="744"/>
      <c r="AB1304" s="744"/>
      <c r="AC1304" s="744"/>
      <c r="AD1304" s="745"/>
      <c r="AE1304" s="37"/>
      <c r="AF1304" s="38"/>
      <c r="AG1304" s="411"/>
      <c r="AK1304" s="3"/>
      <c r="AL1304" s="295"/>
      <c r="AM1304" s="296"/>
      <c r="AN1304" s="296"/>
      <c r="AO1304" s="296"/>
      <c r="AP1304" s="296"/>
      <c r="AQ1304" s="297"/>
      <c r="AR1304" s="41"/>
    </row>
    <row r="1305" spans="1:44" ht="27.75" customHeight="1" x14ac:dyDescent="0.65">
      <c r="A1305" s="12" t="str">
        <f t="shared" si="20"/>
        <v/>
      </c>
      <c r="B1305" s="34"/>
      <c r="E1305" s="35"/>
      <c r="F1305" s="36"/>
      <c r="H1305" s="36"/>
      <c r="I1305" s="114"/>
      <c r="J1305" s="744"/>
      <c r="K1305" s="744"/>
      <c r="L1305" s="744"/>
      <c r="M1305" s="744"/>
      <c r="N1305" s="744"/>
      <c r="O1305" s="744"/>
      <c r="P1305" s="744"/>
      <c r="Q1305" s="744"/>
      <c r="R1305" s="744"/>
      <c r="S1305" s="744"/>
      <c r="T1305" s="744"/>
      <c r="U1305" s="744"/>
      <c r="V1305" s="744"/>
      <c r="W1305" s="744"/>
      <c r="X1305" s="744"/>
      <c r="Y1305" s="744"/>
      <c r="Z1305" s="744"/>
      <c r="AA1305" s="744"/>
      <c r="AB1305" s="744"/>
      <c r="AC1305" s="744"/>
      <c r="AD1305" s="745"/>
      <c r="AE1305" s="37"/>
      <c r="AF1305" s="38"/>
      <c r="AG1305" s="411"/>
      <c r="AK1305" s="3"/>
      <c r="AL1305" s="295"/>
      <c r="AM1305" s="296"/>
      <c r="AN1305" s="296"/>
      <c r="AO1305" s="296"/>
      <c r="AP1305" s="296"/>
      <c r="AQ1305" s="297"/>
      <c r="AR1305" s="41"/>
    </row>
    <row r="1306" spans="1:44" ht="27.75" customHeight="1" x14ac:dyDescent="0.65">
      <c r="A1306" s="12" t="str">
        <f t="shared" si="20"/>
        <v/>
      </c>
      <c r="B1306" s="34"/>
      <c r="E1306" s="35"/>
      <c r="F1306" s="36"/>
      <c r="H1306" s="36"/>
      <c r="I1306" s="114"/>
      <c r="J1306" s="744"/>
      <c r="K1306" s="744"/>
      <c r="L1306" s="744"/>
      <c r="M1306" s="744"/>
      <c r="N1306" s="744"/>
      <c r="O1306" s="744"/>
      <c r="P1306" s="744"/>
      <c r="Q1306" s="744"/>
      <c r="R1306" s="744"/>
      <c r="S1306" s="744"/>
      <c r="T1306" s="744"/>
      <c r="U1306" s="744"/>
      <c r="V1306" s="744"/>
      <c r="W1306" s="744"/>
      <c r="X1306" s="744"/>
      <c r="Y1306" s="744"/>
      <c r="Z1306" s="744"/>
      <c r="AA1306" s="744"/>
      <c r="AB1306" s="744"/>
      <c r="AC1306" s="744"/>
      <c r="AD1306" s="745"/>
      <c r="AE1306" s="37"/>
      <c r="AF1306" s="38"/>
      <c r="AG1306" s="411"/>
      <c r="AK1306" s="3"/>
      <c r="AL1306" s="295"/>
      <c r="AM1306" s="296"/>
      <c r="AN1306" s="296"/>
      <c r="AO1306" s="296"/>
      <c r="AP1306" s="296"/>
      <c r="AQ1306" s="297"/>
      <c r="AR1306" s="41"/>
    </row>
    <row r="1307" spans="1:44" ht="27.75" customHeight="1" x14ac:dyDescent="0.65">
      <c r="A1307" s="12" t="str">
        <f t="shared" si="20"/>
        <v/>
      </c>
      <c r="B1307" s="34"/>
      <c r="E1307" s="35"/>
      <c r="F1307" s="36"/>
      <c r="H1307" s="193" t="s">
        <v>95</v>
      </c>
      <c r="I1307" s="114" t="s">
        <v>131</v>
      </c>
      <c r="J1307" s="710" t="s">
        <v>278</v>
      </c>
      <c r="K1307" s="710"/>
      <c r="L1307" s="710"/>
      <c r="M1307" s="710"/>
      <c r="N1307" s="710"/>
      <c r="O1307" s="710"/>
      <c r="P1307" s="710"/>
      <c r="Q1307" s="710"/>
      <c r="R1307" s="710"/>
      <c r="S1307" s="710"/>
      <c r="T1307" s="710"/>
      <c r="U1307" s="710"/>
      <c r="V1307" s="710"/>
      <c r="W1307" s="710"/>
      <c r="X1307" s="710"/>
      <c r="Y1307" s="710"/>
      <c r="Z1307" s="710"/>
      <c r="AA1307" s="710"/>
      <c r="AB1307" s="710"/>
      <c r="AC1307" s="710"/>
      <c r="AD1307" s="711"/>
      <c r="AE1307" s="37"/>
      <c r="AF1307" s="38"/>
      <c r="AG1307" s="411"/>
      <c r="AK1307" s="3"/>
      <c r="AL1307" s="295"/>
      <c r="AM1307" s="296"/>
      <c r="AN1307" s="296"/>
      <c r="AO1307" s="296"/>
      <c r="AP1307" s="296"/>
      <c r="AQ1307" s="297"/>
      <c r="AR1307" s="41"/>
    </row>
    <row r="1308" spans="1:44" ht="27.75" customHeight="1" x14ac:dyDescent="0.65">
      <c r="A1308" s="12" t="str">
        <f t="shared" si="20"/>
        <v/>
      </c>
      <c r="B1308" s="34"/>
      <c r="E1308" s="35"/>
      <c r="F1308" s="36"/>
      <c r="H1308" s="193" t="s">
        <v>95</v>
      </c>
      <c r="I1308" s="114" t="s">
        <v>132</v>
      </c>
      <c r="J1308" s="710" t="s">
        <v>151</v>
      </c>
      <c r="K1308" s="710"/>
      <c r="L1308" s="710"/>
      <c r="M1308" s="710"/>
      <c r="N1308" s="710"/>
      <c r="O1308" s="710"/>
      <c r="P1308" s="710"/>
      <c r="Q1308" s="710"/>
      <c r="R1308" s="710"/>
      <c r="S1308" s="710"/>
      <c r="T1308" s="710"/>
      <c r="U1308" s="710"/>
      <c r="V1308" s="710"/>
      <c r="W1308" s="710"/>
      <c r="X1308" s="710"/>
      <c r="Y1308" s="710"/>
      <c r="Z1308" s="710"/>
      <c r="AA1308" s="710"/>
      <c r="AB1308" s="710"/>
      <c r="AC1308" s="710"/>
      <c r="AD1308" s="711"/>
      <c r="AE1308" s="37"/>
      <c r="AF1308" s="38"/>
      <c r="AG1308" s="411"/>
      <c r="AK1308" s="3"/>
      <c r="AL1308" s="295"/>
      <c r="AM1308" s="296"/>
      <c r="AN1308" s="296"/>
      <c r="AO1308" s="296"/>
      <c r="AP1308" s="296"/>
      <c r="AQ1308" s="297"/>
      <c r="AR1308" s="41"/>
    </row>
    <row r="1309" spans="1:44" ht="27.75" customHeight="1" thickBot="1" x14ac:dyDescent="0.7">
      <c r="A1309" s="12" t="str">
        <f t="shared" si="20"/>
        <v/>
      </c>
      <c r="B1309" s="34"/>
      <c r="E1309" s="35"/>
      <c r="F1309" s="36"/>
      <c r="H1309" s="194" t="s">
        <v>95</v>
      </c>
      <c r="I1309" s="220" t="s">
        <v>146</v>
      </c>
      <c r="J1309" s="853" t="s">
        <v>279</v>
      </c>
      <c r="K1309" s="853"/>
      <c r="L1309" s="853"/>
      <c r="M1309" s="853"/>
      <c r="N1309" s="853"/>
      <c r="O1309" s="853"/>
      <c r="P1309" s="853"/>
      <c r="Q1309" s="853"/>
      <c r="R1309" s="853"/>
      <c r="S1309" s="853"/>
      <c r="T1309" s="853"/>
      <c r="U1309" s="853"/>
      <c r="V1309" s="853"/>
      <c r="W1309" s="853"/>
      <c r="X1309" s="853"/>
      <c r="Y1309" s="853"/>
      <c r="Z1309" s="853"/>
      <c r="AA1309" s="853"/>
      <c r="AB1309" s="853"/>
      <c r="AC1309" s="853"/>
      <c r="AD1309" s="854"/>
      <c r="AF1309" s="38"/>
      <c r="AG1309" s="411"/>
      <c r="AK1309" s="3"/>
      <c r="AL1309" s="295"/>
      <c r="AM1309" s="296"/>
      <c r="AN1309" s="296"/>
      <c r="AO1309" s="296"/>
      <c r="AP1309" s="296"/>
      <c r="AQ1309" s="297"/>
      <c r="AR1309" s="41"/>
    </row>
    <row r="1310" spans="1:44" ht="18" customHeight="1" x14ac:dyDescent="0.65">
      <c r="A1310" s="12" t="str">
        <f t="shared" si="20"/>
        <v/>
      </c>
      <c r="B1310" s="34"/>
      <c r="E1310" s="35"/>
      <c r="F1310" s="36"/>
      <c r="I1310" s="114"/>
      <c r="J1310" s="213"/>
      <c r="K1310" s="213"/>
      <c r="L1310" s="213"/>
      <c r="M1310" s="213"/>
      <c r="N1310" s="213"/>
      <c r="O1310" s="213"/>
      <c r="P1310" s="213"/>
      <c r="Q1310" s="213"/>
      <c r="R1310" s="213"/>
      <c r="S1310" s="213"/>
      <c r="T1310" s="213"/>
      <c r="U1310" s="213"/>
      <c r="V1310" s="213"/>
      <c r="W1310" s="213"/>
      <c r="X1310" s="213"/>
      <c r="Y1310" s="213"/>
      <c r="Z1310" s="213"/>
      <c r="AA1310" s="213"/>
      <c r="AB1310" s="213"/>
      <c r="AC1310" s="213"/>
      <c r="AD1310" s="213"/>
      <c r="AF1310" s="38"/>
      <c r="AG1310" s="411"/>
      <c r="AK1310" s="3"/>
      <c r="AL1310" s="295"/>
      <c r="AM1310" s="296"/>
      <c r="AN1310" s="296"/>
      <c r="AO1310" s="296"/>
      <c r="AP1310" s="296"/>
      <c r="AQ1310" s="297"/>
      <c r="AR1310" s="41"/>
    </row>
    <row r="1311" spans="1:44" ht="27.75" customHeight="1" x14ac:dyDescent="0.65">
      <c r="A1311" s="12">
        <f t="shared" si="20"/>
        <v>200</v>
      </c>
      <c r="B1311" s="34"/>
      <c r="E1311" s="35"/>
      <c r="F1311" s="492" t="s">
        <v>5</v>
      </c>
      <c r="G1311" s="493"/>
      <c r="H1311" s="456" t="s">
        <v>856</v>
      </c>
      <c r="I1311" s="456"/>
      <c r="J1311" s="456"/>
      <c r="K1311" s="456"/>
      <c r="L1311" s="456"/>
      <c r="M1311" s="456"/>
      <c r="N1311" s="456"/>
      <c r="O1311" s="456"/>
      <c r="P1311" s="456"/>
      <c r="Q1311" s="456"/>
      <c r="R1311" s="456"/>
      <c r="S1311" s="456"/>
      <c r="T1311" s="456"/>
      <c r="U1311" s="456"/>
      <c r="V1311" s="456"/>
      <c r="W1311" s="456"/>
      <c r="X1311" s="456"/>
      <c r="Y1311" s="456"/>
      <c r="Z1311" s="456"/>
      <c r="AA1311" s="456"/>
      <c r="AB1311" s="456"/>
      <c r="AC1311" s="456"/>
      <c r="AD1311" s="456"/>
      <c r="AF1311" s="38"/>
      <c r="AG1311" s="411">
        <v>200</v>
      </c>
      <c r="AH1311" s="457" t="s">
        <v>20</v>
      </c>
      <c r="AI1311" s="458"/>
      <c r="AJ1311" s="459"/>
      <c r="AK1311" s="3"/>
      <c r="AL1311" s="705" t="s">
        <v>1106</v>
      </c>
      <c r="AM1311" s="706"/>
      <c r="AN1311" s="706"/>
      <c r="AO1311" s="706"/>
      <c r="AP1311" s="706"/>
      <c r="AQ1311" s="707"/>
      <c r="AR1311" s="452">
        <f>VLOOKUP(AH1311,$CD$6:$CE$11,2,FALSE)</f>
        <v>0</v>
      </c>
    </row>
    <row r="1312" spans="1:44" ht="27.75" customHeight="1" x14ac:dyDescent="0.65">
      <c r="A1312" s="12" t="str">
        <f t="shared" si="20"/>
        <v/>
      </c>
      <c r="B1312" s="34"/>
      <c r="E1312" s="35"/>
      <c r="F1312" s="36"/>
      <c r="H1312" s="456"/>
      <c r="I1312" s="456"/>
      <c r="J1312" s="456"/>
      <c r="K1312" s="456"/>
      <c r="L1312" s="456"/>
      <c r="M1312" s="456"/>
      <c r="N1312" s="456"/>
      <c r="O1312" s="456"/>
      <c r="P1312" s="456"/>
      <c r="Q1312" s="456"/>
      <c r="R1312" s="456"/>
      <c r="S1312" s="456"/>
      <c r="T1312" s="456"/>
      <c r="U1312" s="456"/>
      <c r="V1312" s="456"/>
      <c r="W1312" s="456"/>
      <c r="X1312" s="456"/>
      <c r="Y1312" s="456"/>
      <c r="Z1312" s="456"/>
      <c r="AA1312" s="456"/>
      <c r="AB1312" s="456"/>
      <c r="AC1312" s="456"/>
      <c r="AD1312" s="456"/>
      <c r="AF1312" s="38"/>
      <c r="AG1312" s="411"/>
      <c r="AK1312" s="3"/>
      <c r="AL1312" s="705"/>
      <c r="AM1312" s="706"/>
      <c r="AN1312" s="706"/>
      <c r="AO1312" s="706"/>
      <c r="AP1312" s="706"/>
      <c r="AQ1312" s="707"/>
      <c r="AR1312" s="452"/>
    </row>
    <row r="1313" spans="1:44" ht="27.75" customHeight="1" x14ac:dyDescent="0.65">
      <c r="A1313" s="12" t="str">
        <f t="shared" si="20"/>
        <v/>
      </c>
      <c r="B1313" s="34"/>
      <c r="E1313" s="35"/>
      <c r="F1313" s="36"/>
      <c r="H1313" s="456"/>
      <c r="I1313" s="456"/>
      <c r="J1313" s="456"/>
      <c r="K1313" s="456"/>
      <c r="L1313" s="456"/>
      <c r="M1313" s="456"/>
      <c r="N1313" s="456"/>
      <c r="O1313" s="456"/>
      <c r="P1313" s="456"/>
      <c r="Q1313" s="456"/>
      <c r="R1313" s="456"/>
      <c r="S1313" s="456"/>
      <c r="T1313" s="456"/>
      <c r="U1313" s="456"/>
      <c r="V1313" s="456"/>
      <c r="W1313" s="456"/>
      <c r="X1313" s="456"/>
      <c r="Y1313" s="456"/>
      <c r="Z1313" s="456"/>
      <c r="AA1313" s="456"/>
      <c r="AB1313" s="456"/>
      <c r="AC1313" s="456"/>
      <c r="AD1313" s="456"/>
      <c r="AF1313" s="38"/>
      <c r="AG1313" s="411"/>
      <c r="AK1313" s="3"/>
      <c r="AL1313" s="705"/>
      <c r="AM1313" s="706"/>
      <c r="AN1313" s="706"/>
      <c r="AO1313" s="706"/>
      <c r="AP1313" s="706"/>
      <c r="AQ1313" s="707"/>
      <c r="AR1313" s="41"/>
    </row>
    <row r="1314" spans="1:44" ht="18" customHeight="1" thickBot="1" x14ac:dyDescent="0.7">
      <c r="A1314" s="12" t="str">
        <f t="shared" si="20"/>
        <v/>
      </c>
      <c r="B1314" s="34"/>
      <c r="E1314" s="35"/>
      <c r="F1314" s="36"/>
      <c r="AF1314" s="38"/>
      <c r="AG1314" s="411"/>
      <c r="AK1314" s="3"/>
      <c r="AL1314" s="705"/>
      <c r="AM1314" s="706"/>
      <c r="AN1314" s="706"/>
      <c r="AO1314" s="706"/>
      <c r="AP1314" s="706"/>
      <c r="AQ1314" s="707"/>
      <c r="AR1314" s="41"/>
    </row>
    <row r="1315" spans="1:44" ht="27.75" customHeight="1" x14ac:dyDescent="0.65">
      <c r="A1315" s="12" t="str">
        <f t="shared" si="20"/>
        <v/>
      </c>
      <c r="B1315" s="34"/>
      <c r="E1315" s="35"/>
      <c r="F1315" s="36"/>
      <c r="H1315" s="844" t="s">
        <v>857</v>
      </c>
      <c r="I1315" s="828"/>
      <c r="J1315" s="828"/>
      <c r="K1315" s="828"/>
      <c r="L1315" s="828"/>
      <c r="M1315" s="828"/>
      <c r="N1315" s="828"/>
      <c r="O1315" s="828"/>
      <c r="P1315" s="828"/>
      <c r="Q1315" s="828"/>
      <c r="R1315" s="828"/>
      <c r="S1315" s="828"/>
      <c r="T1315" s="828"/>
      <c r="U1315" s="828"/>
      <c r="V1315" s="828"/>
      <c r="W1315" s="828"/>
      <c r="X1315" s="828"/>
      <c r="Y1315" s="828"/>
      <c r="Z1315" s="828"/>
      <c r="AA1315" s="828"/>
      <c r="AB1315" s="828"/>
      <c r="AC1315" s="828"/>
      <c r="AD1315" s="829"/>
      <c r="AF1315" s="38"/>
      <c r="AG1315" s="411"/>
      <c r="AK1315" s="3"/>
      <c r="AL1315" s="292"/>
      <c r="AM1315" s="293"/>
      <c r="AN1315" s="293"/>
      <c r="AO1315" s="293"/>
      <c r="AP1315" s="293"/>
      <c r="AQ1315" s="294"/>
      <c r="AR1315" s="41"/>
    </row>
    <row r="1316" spans="1:44" ht="27.75" customHeight="1" x14ac:dyDescent="0.65">
      <c r="A1316" s="12" t="str">
        <f t="shared" si="20"/>
        <v/>
      </c>
      <c r="B1316" s="34"/>
      <c r="E1316" s="35"/>
      <c r="F1316" s="36"/>
      <c r="H1316" s="845"/>
      <c r="I1316" s="744"/>
      <c r="J1316" s="744"/>
      <c r="K1316" s="744"/>
      <c r="L1316" s="744"/>
      <c r="M1316" s="744"/>
      <c r="N1316" s="744"/>
      <c r="O1316" s="744"/>
      <c r="P1316" s="744"/>
      <c r="Q1316" s="744"/>
      <c r="R1316" s="744"/>
      <c r="S1316" s="744"/>
      <c r="T1316" s="744"/>
      <c r="U1316" s="744"/>
      <c r="V1316" s="744"/>
      <c r="W1316" s="744"/>
      <c r="X1316" s="744"/>
      <c r="Y1316" s="744"/>
      <c r="Z1316" s="744"/>
      <c r="AA1316" s="744"/>
      <c r="AB1316" s="744"/>
      <c r="AC1316" s="744"/>
      <c r="AD1316" s="745"/>
      <c r="AF1316" s="38"/>
      <c r="AG1316" s="411"/>
      <c r="AK1316" s="3"/>
      <c r="AL1316" s="292"/>
      <c r="AM1316" s="293"/>
      <c r="AN1316" s="293"/>
      <c r="AO1316" s="293"/>
      <c r="AP1316" s="293"/>
      <c r="AQ1316" s="294"/>
      <c r="AR1316" s="41"/>
    </row>
    <row r="1317" spans="1:44" ht="27.75" customHeight="1" x14ac:dyDescent="0.65">
      <c r="A1317" s="12" t="str">
        <f t="shared" si="20"/>
        <v/>
      </c>
      <c r="B1317" s="34"/>
      <c r="E1317" s="35"/>
      <c r="F1317" s="36"/>
      <c r="H1317" s="845"/>
      <c r="I1317" s="744"/>
      <c r="J1317" s="744"/>
      <c r="K1317" s="744"/>
      <c r="L1317" s="744"/>
      <c r="M1317" s="744"/>
      <c r="N1317" s="744"/>
      <c r="O1317" s="744"/>
      <c r="P1317" s="744"/>
      <c r="Q1317" s="744"/>
      <c r="R1317" s="744"/>
      <c r="S1317" s="744"/>
      <c r="T1317" s="744"/>
      <c r="U1317" s="744"/>
      <c r="V1317" s="744"/>
      <c r="W1317" s="744"/>
      <c r="X1317" s="744"/>
      <c r="Y1317" s="744"/>
      <c r="Z1317" s="744"/>
      <c r="AA1317" s="744"/>
      <c r="AB1317" s="744"/>
      <c r="AC1317" s="744"/>
      <c r="AD1317" s="745"/>
      <c r="AF1317" s="38"/>
      <c r="AG1317" s="411"/>
      <c r="AK1317" s="3"/>
      <c r="AL1317" s="292"/>
      <c r="AM1317" s="293"/>
      <c r="AN1317" s="293"/>
      <c r="AO1317" s="293"/>
      <c r="AP1317" s="293"/>
      <c r="AQ1317" s="294"/>
      <c r="AR1317" s="41"/>
    </row>
    <row r="1318" spans="1:44" ht="27.75" customHeight="1" x14ac:dyDescent="0.65">
      <c r="A1318" s="12" t="str">
        <f t="shared" si="20"/>
        <v/>
      </c>
      <c r="B1318" s="34"/>
      <c r="E1318" s="35"/>
      <c r="F1318" s="36"/>
      <c r="H1318" s="87" t="s">
        <v>268</v>
      </c>
      <c r="I1318" s="744" t="s">
        <v>280</v>
      </c>
      <c r="J1318" s="744"/>
      <c r="K1318" s="744"/>
      <c r="L1318" s="744"/>
      <c r="M1318" s="744"/>
      <c r="N1318" s="744"/>
      <c r="O1318" s="744"/>
      <c r="P1318" s="744"/>
      <c r="Q1318" s="744"/>
      <c r="R1318" s="744"/>
      <c r="S1318" s="744"/>
      <c r="T1318" s="744"/>
      <c r="U1318" s="744"/>
      <c r="V1318" s="744"/>
      <c r="W1318" s="744"/>
      <c r="X1318" s="744"/>
      <c r="Y1318" s="744"/>
      <c r="Z1318" s="744"/>
      <c r="AA1318" s="744"/>
      <c r="AB1318" s="744"/>
      <c r="AC1318" s="744"/>
      <c r="AD1318" s="745"/>
      <c r="AF1318" s="38"/>
      <c r="AG1318" s="411"/>
      <c r="AK1318" s="3"/>
      <c r="AL1318" s="295"/>
      <c r="AM1318" s="296"/>
      <c r="AN1318" s="296"/>
      <c r="AO1318" s="296"/>
      <c r="AP1318" s="296"/>
      <c r="AQ1318" s="297"/>
      <c r="AR1318" s="41"/>
    </row>
    <row r="1319" spans="1:44" ht="27.75" customHeight="1" x14ac:dyDescent="0.65">
      <c r="A1319" s="12" t="str">
        <f t="shared" si="20"/>
        <v/>
      </c>
      <c r="B1319" s="34"/>
      <c r="E1319" s="35"/>
      <c r="F1319" s="36"/>
      <c r="H1319" s="87" t="s">
        <v>269</v>
      </c>
      <c r="I1319" s="744" t="s">
        <v>281</v>
      </c>
      <c r="J1319" s="744"/>
      <c r="K1319" s="744"/>
      <c r="L1319" s="744"/>
      <c r="M1319" s="744"/>
      <c r="N1319" s="744"/>
      <c r="O1319" s="744"/>
      <c r="P1319" s="744"/>
      <c r="Q1319" s="744"/>
      <c r="R1319" s="744"/>
      <c r="S1319" s="744"/>
      <c r="T1319" s="744"/>
      <c r="U1319" s="744"/>
      <c r="V1319" s="744"/>
      <c r="W1319" s="744"/>
      <c r="X1319" s="744"/>
      <c r="Y1319" s="744"/>
      <c r="Z1319" s="744"/>
      <c r="AA1319" s="744"/>
      <c r="AB1319" s="744"/>
      <c r="AC1319" s="744"/>
      <c r="AD1319" s="745"/>
      <c r="AF1319" s="38"/>
      <c r="AG1319" s="411"/>
      <c r="AK1319" s="3"/>
      <c r="AL1319" s="295"/>
      <c r="AM1319" s="296"/>
      <c r="AN1319" s="296"/>
      <c r="AO1319" s="296"/>
      <c r="AP1319" s="296"/>
      <c r="AQ1319" s="297"/>
      <c r="AR1319" s="41"/>
    </row>
    <row r="1320" spans="1:44" ht="27.75" customHeight="1" x14ac:dyDescent="0.65">
      <c r="A1320" s="12" t="str">
        <f t="shared" si="20"/>
        <v/>
      </c>
      <c r="B1320" s="34"/>
      <c r="E1320" s="35"/>
      <c r="F1320" s="36"/>
      <c r="H1320" s="87"/>
      <c r="I1320" s="744"/>
      <c r="J1320" s="744"/>
      <c r="K1320" s="744"/>
      <c r="L1320" s="744"/>
      <c r="M1320" s="744"/>
      <c r="N1320" s="744"/>
      <c r="O1320" s="744"/>
      <c r="P1320" s="744"/>
      <c r="Q1320" s="744"/>
      <c r="R1320" s="744"/>
      <c r="S1320" s="744"/>
      <c r="T1320" s="744"/>
      <c r="U1320" s="744"/>
      <c r="V1320" s="744"/>
      <c r="W1320" s="744"/>
      <c r="X1320" s="744"/>
      <c r="Y1320" s="744"/>
      <c r="Z1320" s="744"/>
      <c r="AA1320" s="744"/>
      <c r="AB1320" s="744"/>
      <c r="AC1320" s="744"/>
      <c r="AD1320" s="745"/>
      <c r="AF1320" s="38"/>
      <c r="AG1320" s="411"/>
      <c r="AK1320" s="3"/>
      <c r="AL1320" s="295"/>
      <c r="AM1320" s="296"/>
      <c r="AN1320" s="296"/>
      <c r="AO1320" s="296"/>
      <c r="AP1320" s="296"/>
      <c r="AQ1320" s="297"/>
      <c r="AR1320" s="41"/>
    </row>
    <row r="1321" spans="1:44" ht="27.75" customHeight="1" x14ac:dyDescent="0.65">
      <c r="A1321" s="12" t="str">
        <f t="shared" si="20"/>
        <v/>
      </c>
      <c r="B1321" s="34"/>
      <c r="E1321" s="35"/>
      <c r="F1321" s="36"/>
      <c r="H1321" s="87" t="s">
        <v>270</v>
      </c>
      <c r="I1321" s="744" t="s">
        <v>1112</v>
      </c>
      <c r="J1321" s="744"/>
      <c r="K1321" s="744"/>
      <c r="L1321" s="744"/>
      <c r="M1321" s="744"/>
      <c r="N1321" s="744"/>
      <c r="O1321" s="744"/>
      <c r="P1321" s="744"/>
      <c r="Q1321" s="744"/>
      <c r="R1321" s="744"/>
      <c r="S1321" s="744"/>
      <c r="T1321" s="744"/>
      <c r="U1321" s="744"/>
      <c r="V1321" s="744"/>
      <c r="W1321" s="744"/>
      <c r="X1321" s="744"/>
      <c r="Y1321" s="744"/>
      <c r="Z1321" s="744"/>
      <c r="AA1321" s="744"/>
      <c r="AB1321" s="744"/>
      <c r="AC1321" s="744"/>
      <c r="AD1321" s="745"/>
      <c r="AF1321" s="38"/>
      <c r="AG1321" s="411"/>
      <c r="AK1321" s="3"/>
      <c r="AL1321" s="295"/>
      <c r="AM1321" s="296"/>
      <c r="AN1321" s="296"/>
      <c r="AO1321" s="296"/>
      <c r="AP1321" s="296"/>
      <c r="AQ1321" s="297"/>
      <c r="AR1321" s="41"/>
    </row>
    <row r="1322" spans="1:44" ht="27.75" customHeight="1" x14ac:dyDescent="0.65">
      <c r="A1322" s="12" t="str">
        <f t="shared" si="20"/>
        <v/>
      </c>
      <c r="B1322" s="34"/>
      <c r="E1322" s="35"/>
      <c r="F1322" s="36"/>
      <c r="H1322" s="87"/>
      <c r="I1322" s="744"/>
      <c r="J1322" s="744"/>
      <c r="K1322" s="744"/>
      <c r="L1322" s="744"/>
      <c r="M1322" s="744"/>
      <c r="N1322" s="744"/>
      <c r="O1322" s="744"/>
      <c r="P1322" s="744"/>
      <c r="Q1322" s="744"/>
      <c r="R1322" s="744"/>
      <c r="S1322" s="744"/>
      <c r="T1322" s="744"/>
      <c r="U1322" s="744"/>
      <c r="V1322" s="744"/>
      <c r="W1322" s="744"/>
      <c r="X1322" s="744"/>
      <c r="Y1322" s="744"/>
      <c r="Z1322" s="744"/>
      <c r="AA1322" s="744"/>
      <c r="AB1322" s="744"/>
      <c r="AC1322" s="744"/>
      <c r="AD1322" s="745"/>
      <c r="AF1322" s="38"/>
      <c r="AG1322" s="411"/>
      <c r="AK1322" s="3"/>
      <c r="AL1322" s="295"/>
      <c r="AM1322" s="296"/>
      <c r="AN1322" s="296"/>
      <c r="AO1322" s="296"/>
      <c r="AP1322" s="296"/>
      <c r="AQ1322" s="297"/>
      <c r="AR1322" s="41"/>
    </row>
    <row r="1323" spans="1:44" ht="27.75" customHeight="1" x14ac:dyDescent="0.65">
      <c r="A1323" s="12" t="str">
        <f t="shared" si="20"/>
        <v/>
      </c>
      <c r="B1323" s="34"/>
      <c r="E1323" s="35"/>
      <c r="F1323" s="36"/>
      <c r="H1323" s="87" t="s">
        <v>271</v>
      </c>
      <c r="I1323" s="744" t="s">
        <v>284</v>
      </c>
      <c r="J1323" s="744"/>
      <c r="K1323" s="744"/>
      <c r="L1323" s="744"/>
      <c r="M1323" s="744"/>
      <c r="N1323" s="744"/>
      <c r="O1323" s="744"/>
      <c r="P1323" s="744"/>
      <c r="Q1323" s="744"/>
      <c r="R1323" s="744"/>
      <c r="S1323" s="744"/>
      <c r="T1323" s="744"/>
      <c r="U1323" s="744"/>
      <c r="V1323" s="744"/>
      <c r="W1323" s="744"/>
      <c r="X1323" s="744"/>
      <c r="Y1323" s="744"/>
      <c r="Z1323" s="744"/>
      <c r="AA1323" s="744"/>
      <c r="AB1323" s="744"/>
      <c r="AC1323" s="744"/>
      <c r="AD1323" s="745"/>
      <c r="AF1323" s="38"/>
      <c r="AG1323" s="411"/>
      <c r="AK1323" s="3"/>
      <c r="AL1323" s="295"/>
      <c r="AM1323" s="296"/>
      <c r="AN1323" s="296"/>
      <c r="AO1323" s="296"/>
      <c r="AP1323" s="296"/>
      <c r="AQ1323" s="297"/>
      <c r="AR1323" s="41"/>
    </row>
    <row r="1324" spans="1:44" ht="27.75" customHeight="1" x14ac:dyDescent="0.65">
      <c r="A1324" s="12" t="str">
        <f t="shared" si="20"/>
        <v/>
      </c>
      <c r="B1324" s="34"/>
      <c r="E1324" s="35"/>
      <c r="F1324" s="36"/>
      <c r="H1324" s="87"/>
      <c r="I1324" s="744"/>
      <c r="J1324" s="744"/>
      <c r="K1324" s="744"/>
      <c r="L1324" s="744"/>
      <c r="M1324" s="744"/>
      <c r="N1324" s="744"/>
      <c r="O1324" s="744"/>
      <c r="P1324" s="744"/>
      <c r="Q1324" s="744"/>
      <c r="R1324" s="744"/>
      <c r="S1324" s="744"/>
      <c r="T1324" s="744"/>
      <c r="U1324" s="744"/>
      <c r="V1324" s="744"/>
      <c r="W1324" s="744"/>
      <c r="X1324" s="744"/>
      <c r="Y1324" s="744"/>
      <c r="Z1324" s="744"/>
      <c r="AA1324" s="744"/>
      <c r="AB1324" s="744"/>
      <c r="AC1324" s="744"/>
      <c r="AD1324" s="745"/>
      <c r="AF1324" s="38"/>
      <c r="AG1324" s="411"/>
      <c r="AK1324" s="3"/>
      <c r="AL1324" s="295"/>
      <c r="AM1324" s="296"/>
      <c r="AN1324" s="296"/>
      <c r="AO1324" s="296"/>
      <c r="AP1324" s="296"/>
      <c r="AQ1324" s="297"/>
      <c r="AR1324" s="41"/>
    </row>
    <row r="1325" spans="1:44" ht="27.75" customHeight="1" x14ac:dyDescent="0.65">
      <c r="A1325" s="12" t="str">
        <f t="shared" si="20"/>
        <v/>
      </c>
      <c r="B1325" s="34"/>
      <c r="E1325" s="35"/>
      <c r="F1325" s="36"/>
      <c r="H1325" s="87" t="s">
        <v>272</v>
      </c>
      <c r="I1325" s="710" t="s">
        <v>283</v>
      </c>
      <c r="J1325" s="710"/>
      <c r="K1325" s="710"/>
      <c r="L1325" s="710"/>
      <c r="M1325" s="710"/>
      <c r="N1325" s="710"/>
      <c r="O1325" s="710"/>
      <c r="P1325" s="710"/>
      <c r="Q1325" s="710"/>
      <c r="R1325" s="710"/>
      <c r="S1325" s="710"/>
      <c r="T1325" s="710"/>
      <c r="U1325" s="710"/>
      <c r="V1325" s="710"/>
      <c r="W1325" s="710"/>
      <c r="X1325" s="710"/>
      <c r="Y1325" s="710"/>
      <c r="Z1325" s="710"/>
      <c r="AA1325" s="710"/>
      <c r="AB1325" s="710"/>
      <c r="AC1325" s="710"/>
      <c r="AD1325" s="711"/>
      <c r="AF1325" s="38"/>
      <c r="AG1325" s="411"/>
      <c r="AK1325" s="3"/>
      <c r="AL1325" s="295"/>
      <c r="AM1325" s="296"/>
      <c r="AN1325" s="296"/>
      <c r="AO1325" s="296"/>
      <c r="AP1325" s="296"/>
      <c r="AQ1325" s="297"/>
      <c r="AR1325" s="41"/>
    </row>
    <row r="1326" spans="1:44" ht="27.75" customHeight="1" thickBot="1" x14ac:dyDescent="0.7">
      <c r="A1326" s="12" t="str">
        <f t="shared" si="20"/>
        <v/>
      </c>
      <c r="B1326" s="34"/>
      <c r="E1326" s="35"/>
      <c r="F1326" s="36"/>
      <c r="H1326" s="88" t="s">
        <v>273</v>
      </c>
      <c r="I1326" s="853" t="s">
        <v>282</v>
      </c>
      <c r="J1326" s="853"/>
      <c r="K1326" s="853"/>
      <c r="L1326" s="853"/>
      <c r="M1326" s="853"/>
      <c r="N1326" s="853"/>
      <c r="O1326" s="853"/>
      <c r="P1326" s="853"/>
      <c r="Q1326" s="853"/>
      <c r="R1326" s="853"/>
      <c r="S1326" s="853"/>
      <c r="T1326" s="853"/>
      <c r="U1326" s="853"/>
      <c r="V1326" s="853"/>
      <c r="W1326" s="853"/>
      <c r="X1326" s="853"/>
      <c r="Y1326" s="853"/>
      <c r="Z1326" s="853"/>
      <c r="AA1326" s="853"/>
      <c r="AB1326" s="853"/>
      <c r="AC1326" s="853"/>
      <c r="AD1326" s="854"/>
      <c r="AF1326" s="38"/>
      <c r="AG1326" s="411"/>
      <c r="AK1326" s="3"/>
      <c r="AL1326" s="295"/>
      <c r="AM1326" s="296"/>
      <c r="AN1326" s="296"/>
      <c r="AO1326" s="296"/>
      <c r="AP1326" s="296"/>
      <c r="AQ1326" s="297"/>
      <c r="AR1326" s="41"/>
    </row>
    <row r="1327" spans="1:44" ht="18" customHeight="1" x14ac:dyDescent="0.65">
      <c r="A1327" s="12" t="str">
        <f t="shared" si="20"/>
        <v/>
      </c>
      <c r="B1327" s="34"/>
      <c r="E1327" s="35"/>
      <c r="F1327" s="36"/>
      <c r="H1327" s="114"/>
      <c r="I1327" s="119"/>
      <c r="J1327" s="119"/>
      <c r="K1327" s="119"/>
      <c r="L1327" s="119"/>
      <c r="M1327" s="119"/>
      <c r="N1327" s="119"/>
      <c r="O1327" s="119"/>
      <c r="P1327" s="119"/>
      <c r="Q1327" s="119"/>
      <c r="R1327" s="119"/>
      <c r="S1327" s="119"/>
      <c r="T1327" s="119"/>
      <c r="U1327" s="119"/>
      <c r="V1327" s="119"/>
      <c r="W1327" s="119"/>
      <c r="X1327" s="119"/>
      <c r="Y1327" s="119"/>
      <c r="Z1327" s="119"/>
      <c r="AA1327" s="119"/>
      <c r="AB1327" s="119"/>
      <c r="AC1327" s="119"/>
      <c r="AD1327" s="119"/>
      <c r="AF1327" s="38"/>
      <c r="AG1327" s="411"/>
      <c r="AK1327" s="3"/>
      <c r="AL1327" s="295"/>
      <c r="AM1327" s="296"/>
      <c r="AN1327" s="296"/>
      <c r="AO1327" s="296"/>
      <c r="AP1327" s="296"/>
      <c r="AQ1327" s="297"/>
      <c r="AR1327" s="41"/>
    </row>
    <row r="1328" spans="1:44" ht="18" customHeight="1" x14ac:dyDescent="0.65">
      <c r="A1328" s="12" t="str">
        <f t="shared" si="20"/>
        <v/>
      </c>
      <c r="B1328" s="34"/>
      <c r="E1328" s="35"/>
      <c r="F1328" s="36"/>
      <c r="H1328" s="114"/>
      <c r="I1328" s="119"/>
      <c r="J1328" s="119"/>
      <c r="K1328" s="119"/>
      <c r="L1328" s="119"/>
      <c r="M1328" s="119"/>
      <c r="N1328" s="119"/>
      <c r="O1328" s="119"/>
      <c r="P1328" s="119"/>
      <c r="Q1328" s="119"/>
      <c r="R1328" s="119"/>
      <c r="S1328" s="119"/>
      <c r="T1328" s="119"/>
      <c r="U1328" s="119"/>
      <c r="V1328" s="119"/>
      <c r="W1328" s="119"/>
      <c r="X1328" s="119"/>
      <c r="Y1328" s="119"/>
      <c r="Z1328" s="119"/>
      <c r="AA1328" s="119"/>
      <c r="AB1328" s="119"/>
      <c r="AC1328" s="119"/>
      <c r="AD1328" s="119"/>
      <c r="AF1328" s="38"/>
      <c r="AG1328" s="411"/>
      <c r="AK1328" s="3"/>
      <c r="AL1328" s="295"/>
      <c r="AM1328" s="296"/>
      <c r="AN1328" s="296"/>
      <c r="AO1328" s="296"/>
      <c r="AP1328" s="296"/>
      <c r="AQ1328" s="297"/>
      <c r="AR1328" s="41"/>
    </row>
    <row r="1329" spans="1:44" ht="27.75" customHeight="1" x14ac:dyDescent="0.65">
      <c r="A1329" s="12">
        <f t="shared" si="20"/>
        <v>201</v>
      </c>
      <c r="B1329" s="34"/>
      <c r="E1329" s="35"/>
      <c r="F1329" s="492" t="s">
        <v>6</v>
      </c>
      <c r="G1329" s="493"/>
      <c r="H1329" s="521" t="s">
        <v>858</v>
      </c>
      <c r="I1329" s="521"/>
      <c r="J1329" s="521"/>
      <c r="K1329" s="521"/>
      <c r="L1329" s="521"/>
      <c r="M1329" s="521"/>
      <c r="N1329" s="521"/>
      <c r="O1329" s="521"/>
      <c r="P1329" s="521"/>
      <c r="Q1329" s="521"/>
      <c r="R1329" s="521"/>
      <c r="S1329" s="521"/>
      <c r="T1329" s="521"/>
      <c r="U1329" s="521"/>
      <c r="V1329" s="521"/>
      <c r="W1329" s="521"/>
      <c r="X1329" s="521"/>
      <c r="Y1329" s="521"/>
      <c r="Z1329" s="521"/>
      <c r="AA1329" s="521"/>
      <c r="AB1329" s="521"/>
      <c r="AC1329" s="521"/>
      <c r="AD1329" s="521"/>
      <c r="AF1329" s="38"/>
      <c r="AG1329" s="411">
        <v>201</v>
      </c>
      <c r="AH1329" s="457" t="s">
        <v>20</v>
      </c>
      <c r="AI1329" s="458"/>
      <c r="AJ1329" s="459"/>
      <c r="AK1329" s="3"/>
      <c r="AL1329" s="705" t="s">
        <v>1107</v>
      </c>
      <c r="AM1329" s="706"/>
      <c r="AN1329" s="706"/>
      <c r="AO1329" s="706"/>
      <c r="AP1329" s="706"/>
      <c r="AQ1329" s="707"/>
      <c r="AR1329" s="452">
        <f>VLOOKUP(AH1329,$CD$6:$CE$11,2,FALSE)</f>
        <v>0</v>
      </c>
    </row>
    <row r="1330" spans="1:44" ht="27.75" customHeight="1" x14ac:dyDescent="0.65">
      <c r="A1330" s="12" t="str">
        <f t="shared" si="20"/>
        <v/>
      </c>
      <c r="B1330" s="34"/>
      <c r="E1330" s="35"/>
      <c r="F1330" s="36"/>
      <c r="H1330" s="521"/>
      <c r="I1330" s="521"/>
      <c r="J1330" s="521"/>
      <c r="K1330" s="521"/>
      <c r="L1330" s="521"/>
      <c r="M1330" s="521"/>
      <c r="N1330" s="521"/>
      <c r="O1330" s="521"/>
      <c r="P1330" s="521"/>
      <c r="Q1330" s="521"/>
      <c r="R1330" s="521"/>
      <c r="S1330" s="521"/>
      <c r="T1330" s="521"/>
      <c r="U1330" s="521"/>
      <c r="V1330" s="521"/>
      <c r="W1330" s="521"/>
      <c r="X1330" s="521"/>
      <c r="Y1330" s="521"/>
      <c r="Z1330" s="521"/>
      <c r="AA1330" s="521"/>
      <c r="AB1330" s="521"/>
      <c r="AC1330" s="521"/>
      <c r="AD1330" s="521"/>
      <c r="AF1330" s="38"/>
      <c r="AK1330" s="3"/>
      <c r="AL1330" s="705"/>
      <c r="AM1330" s="706"/>
      <c r="AN1330" s="706"/>
      <c r="AO1330" s="706"/>
      <c r="AP1330" s="706"/>
      <c r="AQ1330" s="707"/>
      <c r="AR1330" s="452"/>
    </row>
    <row r="1331" spans="1:44" ht="27.75" customHeight="1" x14ac:dyDescent="0.65">
      <c r="A1331" s="12" t="str">
        <f t="shared" si="20"/>
        <v/>
      </c>
      <c r="B1331" s="34"/>
      <c r="E1331" s="35"/>
      <c r="F1331" s="36"/>
      <c r="H1331" s="521"/>
      <c r="I1331" s="521"/>
      <c r="J1331" s="521"/>
      <c r="K1331" s="521"/>
      <c r="L1331" s="521"/>
      <c r="M1331" s="521"/>
      <c r="N1331" s="521"/>
      <c r="O1331" s="521"/>
      <c r="P1331" s="521"/>
      <c r="Q1331" s="521"/>
      <c r="R1331" s="521"/>
      <c r="S1331" s="521"/>
      <c r="T1331" s="521"/>
      <c r="U1331" s="521"/>
      <c r="V1331" s="521"/>
      <c r="W1331" s="521"/>
      <c r="X1331" s="521"/>
      <c r="Y1331" s="521"/>
      <c r="Z1331" s="521"/>
      <c r="AA1331" s="521"/>
      <c r="AB1331" s="521"/>
      <c r="AC1331" s="521"/>
      <c r="AD1331" s="521"/>
      <c r="AF1331" s="38"/>
      <c r="AK1331" s="3"/>
      <c r="AL1331" s="705"/>
      <c r="AM1331" s="706"/>
      <c r="AN1331" s="706"/>
      <c r="AO1331" s="706"/>
      <c r="AP1331" s="706"/>
      <c r="AQ1331" s="707"/>
      <c r="AR1331" s="98"/>
    </row>
    <row r="1332" spans="1:44" ht="21.9" customHeight="1" x14ac:dyDescent="0.65">
      <c r="A1332" s="12" t="str">
        <f t="shared" si="20"/>
        <v/>
      </c>
      <c r="B1332" s="34"/>
      <c r="E1332" s="35"/>
      <c r="F1332" s="36"/>
      <c r="H1332" s="521"/>
      <c r="I1332" s="521"/>
      <c r="J1332" s="521"/>
      <c r="K1332" s="521"/>
      <c r="L1332" s="521"/>
      <c r="M1332" s="521"/>
      <c r="N1332" s="521"/>
      <c r="O1332" s="521"/>
      <c r="P1332" s="521"/>
      <c r="Q1332" s="521"/>
      <c r="R1332" s="521"/>
      <c r="S1332" s="521"/>
      <c r="T1332" s="521"/>
      <c r="U1332" s="521"/>
      <c r="V1332" s="521"/>
      <c r="W1332" s="521"/>
      <c r="X1332" s="521"/>
      <c r="Y1332" s="521"/>
      <c r="Z1332" s="521"/>
      <c r="AA1332" s="521"/>
      <c r="AB1332" s="521"/>
      <c r="AC1332" s="521"/>
      <c r="AD1332" s="521"/>
      <c r="AF1332" s="38"/>
      <c r="AK1332" s="3"/>
      <c r="AL1332" s="705"/>
      <c r="AM1332" s="706"/>
      <c r="AN1332" s="706"/>
      <c r="AO1332" s="706"/>
      <c r="AP1332" s="706"/>
      <c r="AQ1332" s="707"/>
      <c r="AR1332" s="98"/>
    </row>
    <row r="1333" spans="1:44" ht="18" customHeight="1" thickBot="1" x14ac:dyDescent="0.7">
      <c r="A1333" s="12" t="str">
        <f t="shared" si="20"/>
        <v/>
      </c>
      <c r="B1333" s="34"/>
      <c r="E1333" s="35"/>
      <c r="F1333" s="36"/>
      <c r="AF1333" s="38"/>
      <c r="AK1333" s="3"/>
      <c r="AL1333" s="345"/>
      <c r="AM1333" s="346"/>
      <c r="AN1333" s="346"/>
      <c r="AO1333" s="346"/>
      <c r="AP1333" s="346"/>
      <c r="AQ1333" s="347"/>
      <c r="AR1333" s="41"/>
    </row>
    <row r="1334" spans="1:44" ht="27.75" customHeight="1" thickBot="1" x14ac:dyDescent="0.7">
      <c r="B1334" s="34"/>
      <c r="E1334" s="35"/>
      <c r="F1334" s="36"/>
      <c r="G1334" s="8" t="s">
        <v>69</v>
      </c>
      <c r="H1334" s="852" t="s">
        <v>295</v>
      </c>
      <c r="I1334" s="852"/>
      <c r="J1334" s="852"/>
      <c r="K1334" s="852"/>
      <c r="L1334" s="852"/>
      <c r="M1334" s="852"/>
      <c r="N1334" s="852"/>
      <c r="O1334" s="852"/>
      <c r="P1334" s="852"/>
      <c r="Q1334" s="852"/>
      <c r="R1334" s="852"/>
      <c r="S1334" s="852"/>
      <c r="T1334" s="852"/>
      <c r="U1334" s="852"/>
      <c r="V1334" s="852"/>
      <c r="W1334" s="852"/>
      <c r="X1334" s="852"/>
      <c r="Y1334" s="852"/>
      <c r="Z1334" s="852"/>
      <c r="AA1334" s="852"/>
      <c r="AB1334" s="852"/>
      <c r="AC1334" s="852"/>
      <c r="AD1334" s="852"/>
      <c r="AF1334" s="38"/>
      <c r="AG1334" s="961" t="s">
        <v>882</v>
      </c>
      <c r="AH1334" s="962"/>
      <c r="AI1334" s="962"/>
      <c r="AJ1334" s="963"/>
      <c r="AK1334" s="3"/>
      <c r="AL1334" s="323"/>
      <c r="AM1334" s="324"/>
      <c r="AN1334" s="324"/>
      <c r="AO1334" s="324"/>
      <c r="AP1334" s="324"/>
      <c r="AQ1334" s="325"/>
      <c r="AR1334" s="41"/>
    </row>
    <row r="1335" spans="1:44" ht="27.75" customHeight="1" thickBot="1" x14ac:dyDescent="0.7">
      <c r="A1335" s="12" t="str">
        <f t="shared" si="20"/>
        <v>　</v>
      </c>
      <c r="B1335" s="34"/>
      <c r="E1335" s="35"/>
      <c r="F1335" s="36"/>
      <c r="H1335" s="595" t="s">
        <v>135</v>
      </c>
      <c r="I1335" s="596"/>
      <c r="J1335" s="596"/>
      <c r="K1335" s="596"/>
      <c r="L1335" s="596"/>
      <c r="M1335" s="597"/>
      <c r="N1335" s="860"/>
      <c r="O1335" s="861"/>
      <c r="P1335" s="861"/>
      <c r="Q1335" s="861"/>
      <c r="R1335" s="861"/>
      <c r="S1335" s="861"/>
      <c r="T1335" s="861"/>
      <c r="U1335" s="861"/>
      <c r="V1335" s="861"/>
      <c r="W1335" s="861"/>
      <c r="X1335" s="861"/>
      <c r="Y1335" s="861"/>
      <c r="Z1335" s="861"/>
      <c r="AA1335" s="861"/>
      <c r="AB1335" s="861"/>
      <c r="AC1335" s="861"/>
      <c r="AD1335" s="862"/>
      <c r="AF1335" s="38"/>
      <c r="AG1335" s="245" t="s">
        <v>95</v>
      </c>
      <c r="AH1335" s="14" t="s">
        <v>14</v>
      </c>
      <c r="AI1335" s="233" t="s">
        <v>95</v>
      </c>
      <c r="AJ1335" s="254" t="s">
        <v>14</v>
      </c>
      <c r="AK1335" s="3"/>
      <c r="AL1335" s="323"/>
      <c r="AM1335" s="324"/>
      <c r="AN1335" s="324"/>
      <c r="AO1335" s="324"/>
      <c r="AP1335" s="324"/>
      <c r="AQ1335" s="325"/>
      <c r="AR1335" s="41"/>
    </row>
    <row r="1336" spans="1:44" ht="27.75" customHeight="1" thickBot="1" x14ac:dyDescent="0.7">
      <c r="A1336" s="12" t="str">
        <f t="shared" si="20"/>
        <v>　</v>
      </c>
      <c r="B1336" s="34"/>
      <c r="E1336" s="35"/>
      <c r="F1336" s="36"/>
      <c r="H1336" s="589" t="s">
        <v>136</v>
      </c>
      <c r="I1336" s="590"/>
      <c r="J1336" s="590"/>
      <c r="K1336" s="590"/>
      <c r="L1336" s="590"/>
      <c r="M1336" s="786"/>
      <c r="N1336" s="595" t="s">
        <v>137</v>
      </c>
      <c r="O1336" s="596"/>
      <c r="P1336" s="596"/>
      <c r="Q1336" s="833"/>
      <c r="R1336" s="834"/>
      <c r="S1336" s="714"/>
      <c r="T1336" s="714"/>
      <c r="U1336" s="714"/>
      <c r="V1336" s="714"/>
      <c r="W1336" s="714"/>
      <c r="X1336" s="714"/>
      <c r="Y1336" s="714"/>
      <c r="Z1336" s="714"/>
      <c r="AA1336" s="714"/>
      <c r="AB1336" s="714"/>
      <c r="AC1336" s="714"/>
      <c r="AD1336" s="835"/>
      <c r="AF1336" s="38"/>
      <c r="AG1336" s="245" t="s">
        <v>95</v>
      </c>
      <c r="AH1336" s="14" t="s">
        <v>14</v>
      </c>
      <c r="AI1336" s="233" t="s">
        <v>95</v>
      </c>
      <c r="AJ1336" s="254" t="s">
        <v>14</v>
      </c>
      <c r="AK1336" s="3"/>
      <c r="AL1336" s="323"/>
      <c r="AM1336" s="324"/>
      <c r="AN1336" s="324"/>
      <c r="AO1336" s="324"/>
      <c r="AP1336" s="324"/>
      <c r="AQ1336" s="325"/>
      <c r="AR1336" s="41"/>
    </row>
    <row r="1337" spans="1:44" ht="27.75" customHeight="1" thickBot="1" x14ac:dyDescent="0.7">
      <c r="A1337" s="12" t="str">
        <f t="shared" si="20"/>
        <v>　</v>
      </c>
      <c r="B1337" s="34"/>
      <c r="E1337" s="35"/>
      <c r="F1337" s="36"/>
      <c r="H1337" s="478"/>
      <c r="I1337" s="479"/>
      <c r="J1337" s="479"/>
      <c r="K1337" s="479"/>
      <c r="L1337" s="479"/>
      <c r="M1337" s="787"/>
      <c r="N1337" s="595" t="s">
        <v>138</v>
      </c>
      <c r="O1337" s="596"/>
      <c r="P1337" s="596"/>
      <c r="Q1337" s="833"/>
      <c r="R1337" s="596" t="s">
        <v>90</v>
      </c>
      <c r="S1337" s="596"/>
      <c r="T1337" s="596"/>
      <c r="U1337" s="596"/>
      <c r="V1337" s="596"/>
      <c r="W1337" s="488" t="s">
        <v>95</v>
      </c>
      <c r="X1337" s="488"/>
      <c r="Y1337" s="488"/>
      <c r="Z1337" s="488"/>
      <c r="AA1337" s="596" t="s">
        <v>89</v>
      </c>
      <c r="AB1337" s="596"/>
      <c r="AC1337" s="596"/>
      <c r="AD1337" s="597"/>
      <c r="AF1337" s="38"/>
      <c r="AG1337" s="245" t="s">
        <v>95</v>
      </c>
      <c r="AH1337" s="14" t="s">
        <v>14</v>
      </c>
      <c r="AI1337" s="233" t="s">
        <v>95</v>
      </c>
      <c r="AJ1337" s="254" t="s">
        <v>14</v>
      </c>
      <c r="AK1337" s="3"/>
      <c r="AL1337" s="323"/>
      <c r="AM1337" s="324"/>
      <c r="AN1337" s="324"/>
      <c r="AO1337" s="324"/>
      <c r="AP1337" s="324"/>
      <c r="AQ1337" s="325"/>
      <c r="AR1337" s="41"/>
    </row>
    <row r="1338" spans="1:44" ht="27.75" customHeight="1" thickBot="1" x14ac:dyDescent="0.7">
      <c r="A1338" s="12" t="str">
        <f t="shared" si="20"/>
        <v>　</v>
      </c>
      <c r="B1338" s="34"/>
      <c r="E1338" s="35"/>
      <c r="F1338" s="36"/>
      <c r="H1338" s="595" t="s">
        <v>134</v>
      </c>
      <c r="I1338" s="596"/>
      <c r="J1338" s="596"/>
      <c r="K1338" s="596"/>
      <c r="L1338" s="704" t="s">
        <v>139</v>
      </c>
      <c r="M1338" s="704"/>
      <c r="N1338" s="704"/>
      <c r="O1338" s="704"/>
      <c r="P1338" s="704"/>
      <c r="Q1338" s="704"/>
      <c r="R1338" s="704"/>
      <c r="S1338" s="704"/>
      <c r="T1338" s="704"/>
      <c r="U1338" s="837"/>
      <c r="V1338" s="837"/>
      <c r="W1338" s="837"/>
      <c r="X1338" s="837"/>
      <c r="Y1338" s="837"/>
      <c r="Z1338" s="837"/>
      <c r="AA1338" s="837"/>
      <c r="AB1338" s="837"/>
      <c r="AC1338" s="837"/>
      <c r="AD1338" s="838"/>
      <c r="AF1338" s="38"/>
      <c r="AG1338" s="245" t="s">
        <v>95</v>
      </c>
      <c r="AH1338" s="14" t="s">
        <v>14</v>
      </c>
      <c r="AI1338" s="233" t="s">
        <v>95</v>
      </c>
      <c r="AJ1338" s="254" t="s">
        <v>14</v>
      </c>
      <c r="AK1338" s="3"/>
      <c r="AL1338" s="323"/>
      <c r="AM1338" s="324"/>
      <c r="AN1338" s="324"/>
      <c r="AO1338" s="324"/>
      <c r="AP1338" s="324"/>
      <c r="AQ1338" s="325"/>
      <c r="AR1338" s="41"/>
    </row>
    <row r="1339" spans="1:44" ht="21.75" customHeight="1" x14ac:dyDescent="0.65">
      <c r="A1339" s="12" t="str">
        <f t="shared" si="20"/>
        <v>　</v>
      </c>
      <c r="B1339" s="34"/>
      <c r="E1339" s="35"/>
      <c r="H1339" s="472"/>
      <c r="I1339" s="473"/>
      <c r="J1339" s="473"/>
      <c r="K1339" s="473"/>
      <c r="L1339" s="473"/>
      <c r="M1339" s="473"/>
      <c r="N1339" s="473"/>
      <c r="O1339" s="473"/>
      <c r="P1339" s="473"/>
      <c r="Q1339" s="473"/>
      <c r="R1339" s="473"/>
      <c r="S1339" s="473"/>
      <c r="T1339" s="473"/>
      <c r="U1339" s="473"/>
      <c r="V1339" s="473"/>
      <c r="W1339" s="473"/>
      <c r="X1339" s="473"/>
      <c r="Y1339" s="473"/>
      <c r="Z1339" s="473"/>
      <c r="AA1339" s="473"/>
      <c r="AB1339" s="473"/>
      <c r="AC1339" s="473"/>
      <c r="AD1339" s="474"/>
      <c r="AF1339" s="38"/>
      <c r="AG1339" s="245" t="s">
        <v>95</v>
      </c>
      <c r="AH1339" s="14" t="s">
        <v>14</v>
      </c>
      <c r="AI1339" s="233" t="s">
        <v>95</v>
      </c>
      <c r="AJ1339" s="254" t="s">
        <v>14</v>
      </c>
      <c r="AK1339" s="3"/>
      <c r="AL1339" s="323"/>
      <c r="AM1339" s="324"/>
      <c r="AN1339" s="324"/>
      <c r="AO1339" s="324"/>
      <c r="AP1339" s="324"/>
      <c r="AQ1339" s="325"/>
      <c r="AR1339" s="41"/>
    </row>
    <row r="1340" spans="1:44" ht="27.75" customHeight="1" x14ac:dyDescent="0.65">
      <c r="A1340" s="12" t="str">
        <f t="shared" ref="A1340:A1404" si="21">IF(AG1340=0,"",AG1340)</f>
        <v>　</v>
      </c>
      <c r="B1340" s="34"/>
      <c r="E1340" s="35"/>
      <c r="H1340" s="36"/>
      <c r="I1340" s="110" t="s">
        <v>95</v>
      </c>
      <c r="J1340" s="475" t="s">
        <v>91</v>
      </c>
      <c r="K1340" s="476"/>
      <c r="L1340" s="476"/>
      <c r="M1340" s="477"/>
      <c r="N1340" s="110" t="s">
        <v>95</v>
      </c>
      <c r="O1340" s="475" t="s">
        <v>949</v>
      </c>
      <c r="P1340" s="476"/>
      <c r="Q1340" s="477"/>
      <c r="R1340" s="110" t="s">
        <v>95</v>
      </c>
      <c r="S1340" s="475" t="s">
        <v>92</v>
      </c>
      <c r="T1340" s="476"/>
      <c r="U1340" s="477"/>
      <c r="V1340" s="110" t="s">
        <v>95</v>
      </c>
      <c r="W1340" s="475" t="s">
        <v>950</v>
      </c>
      <c r="X1340" s="476"/>
      <c r="Y1340" s="477"/>
      <c r="Z1340" s="110" t="s">
        <v>95</v>
      </c>
      <c r="AA1340" s="475" t="s">
        <v>127</v>
      </c>
      <c r="AB1340" s="476"/>
      <c r="AC1340" s="476"/>
      <c r="AD1340" s="3"/>
      <c r="AF1340" s="38"/>
      <c r="AG1340" s="245" t="s">
        <v>95</v>
      </c>
      <c r="AH1340" s="14" t="s">
        <v>14</v>
      </c>
      <c r="AI1340" s="233" t="s">
        <v>95</v>
      </c>
      <c r="AJ1340" s="254" t="s">
        <v>14</v>
      </c>
      <c r="AK1340" s="3"/>
      <c r="AL1340" s="323"/>
      <c r="AM1340" s="324"/>
      <c r="AN1340" s="324"/>
      <c r="AO1340" s="324"/>
      <c r="AP1340" s="324"/>
      <c r="AQ1340" s="325"/>
      <c r="AR1340" s="41"/>
    </row>
    <row r="1341" spans="1:44" ht="27.75" customHeight="1" thickBot="1" x14ac:dyDescent="0.7">
      <c r="B1341" s="34"/>
      <c r="E1341" s="35"/>
      <c r="H1341" s="36"/>
      <c r="I1341" s="110" t="s">
        <v>95</v>
      </c>
      <c r="J1341" s="475" t="s">
        <v>128</v>
      </c>
      <c r="K1341" s="476"/>
      <c r="L1341" s="476"/>
      <c r="M1341" s="477"/>
      <c r="N1341" s="110" t="s">
        <v>95</v>
      </c>
      <c r="O1341" s="475" t="s">
        <v>93</v>
      </c>
      <c r="P1341" s="476"/>
      <c r="Q1341" s="476"/>
      <c r="R1341" s="463"/>
      <c r="S1341" s="463"/>
      <c r="T1341" s="463"/>
      <c r="U1341" s="463"/>
      <c r="V1341" s="463"/>
      <c r="W1341" s="463"/>
      <c r="X1341" s="463"/>
      <c r="Y1341" s="463"/>
      <c r="Z1341" s="463"/>
      <c r="AA1341" s="463"/>
      <c r="AB1341" s="463"/>
      <c r="AC1341" s="2" t="s">
        <v>16</v>
      </c>
      <c r="AD1341" s="3"/>
      <c r="AF1341" s="38"/>
      <c r="AG1341" s="964" t="s">
        <v>881</v>
      </c>
      <c r="AH1341" s="965"/>
      <c r="AI1341" s="965"/>
      <c r="AJ1341" s="966"/>
      <c r="AK1341" s="3"/>
      <c r="AL1341" s="323"/>
      <c r="AM1341" s="324"/>
      <c r="AN1341" s="324"/>
      <c r="AO1341" s="324"/>
      <c r="AP1341" s="324"/>
      <c r="AQ1341" s="325"/>
      <c r="AR1341" s="41"/>
    </row>
    <row r="1342" spans="1:44" ht="27.75" customHeight="1" thickBot="1" x14ac:dyDescent="0.7">
      <c r="A1342" s="12" t="str">
        <f t="shared" si="21"/>
        <v/>
      </c>
      <c r="B1342" s="34"/>
      <c r="E1342" s="35"/>
      <c r="H1342" s="478"/>
      <c r="I1342" s="479"/>
      <c r="J1342" s="479"/>
      <c r="K1342" s="479"/>
      <c r="L1342" s="479"/>
      <c r="M1342" s="479"/>
      <c r="N1342" s="479"/>
      <c r="O1342" s="479"/>
      <c r="P1342" s="479"/>
      <c r="Q1342" s="479"/>
      <c r="R1342" s="5" t="s">
        <v>94</v>
      </c>
      <c r="S1342" s="5"/>
      <c r="T1342" s="5"/>
      <c r="U1342" s="5"/>
      <c r="V1342" s="5"/>
      <c r="W1342" s="5"/>
      <c r="X1342" s="5"/>
      <c r="Y1342" s="480"/>
      <c r="Z1342" s="480"/>
      <c r="AA1342" s="480"/>
      <c r="AB1342" s="480"/>
      <c r="AC1342" s="480"/>
      <c r="AD1342" s="481"/>
      <c r="AF1342" s="38"/>
      <c r="AK1342" s="3"/>
      <c r="AL1342" s="323"/>
      <c r="AM1342" s="324"/>
      <c r="AN1342" s="324"/>
      <c r="AO1342" s="324"/>
      <c r="AP1342" s="324"/>
      <c r="AQ1342" s="325"/>
      <c r="AR1342" s="41"/>
    </row>
    <row r="1343" spans="1:44" ht="27.75" customHeight="1" thickBot="1" x14ac:dyDescent="0.7">
      <c r="B1343" s="34"/>
      <c r="E1343" s="35"/>
      <c r="H1343" s="595" t="s">
        <v>290</v>
      </c>
      <c r="I1343" s="596"/>
      <c r="J1343" s="596"/>
      <c r="K1343" s="596"/>
      <c r="L1343" s="596"/>
      <c r="M1343" s="596"/>
      <c r="N1343" s="596"/>
      <c r="O1343" s="596"/>
      <c r="P1343" s="596"/>
      <c r="Q1343" s="596"/>
      <c r="R1343" s="596"/>
      <c r="S1343" s="596"/>
      <c r="T1343" s="596"/>
      <c r="U1343" s="597"/>
      <c r="V1343" s="875"/>
      <c r="W1343" s="876"/>
      <c r="X1343" s="876"/>
      <c r="Y1343" s="876"/>
      <c r="Z1343" s="876"/>
      <c r="AA1343" s="876"/>
      <c r="AB1343" s="876"/>
      <c r="AC1343" s="876"/>
      <c r="AD1343" s="877"/>
      <c r="AF1343" s="38"/>
      <c r="AG1343" s="967" t="s">
        <v>947</v>
      </c>
      <c r="AH1343" s="869"/>
      <c r="AI1343" s="869"/>
      <c r="AJ1343" s="968"/>
      <c r="AK1343" s="3"/>
      <c r="AL1343" s="323"/>
      <c r="AM1343" s="324"/>
      <c r="AN1343" s="324"/>
      <c r="AO1343" s="324"/>
      <c r="AP1343" s="324"/>
      <c r="AQ1343" s="325"/>
      <c r="AR1343" s="41"/>
    </row>
    <row r="1344" spans="1:44" ht="27.75" customHeight="1" thickBot="1" x14ac:dyDescent="0.7">
      <c r="A1344" s="12" t="str">
        <f t="shared" si="21"/>
        <v>　</v>
      </c>
      <c r="B1344" s="34"/>
      <c r="E1344" s="35"/>
      <c r="F1344" s="36"/>
      <c r="H1344" s="858" t="s">
        <v>140</v>
      </c>
      <c r="I1344" s="837"/>
      <c r="J1344" s="837"/>
      <c r="K1344" s="837"/>
      <c r="L1344" s="837"/>
      <c r="M1344" s="837"/>
      <c r="N1344" s="837"/>
      <c r="O1344" s="837"/>
      <c r="P1344" s="837"/>
      <c r="Q1344" s="837"/>
      <c r="R1344" s="837"/>
      <c r="S1344" s="837"/>
      <c r="T1344" s="837"/>
      <c r="U1344" s="859"/>
      <c r="V1344" s="7"/>
      <c r="W1344" s="488" t="s">
        <v>95</v>
      </c>
      <c r="X1344" s="488"/>
      <c r="Y1344" s="488"/>
      <c r="Z1344" s="488"/>
      <c r="AA1344" s="596" t="s">
        <v>89</v>
      </c>
      <c r="AB1344" s="596"/>
      <c r="AC1344" s="596"/>
      <c r="AD1344" s="597"/>
      <c r="AF1344" s="38"/>
      <c r="AG1344" s="245" t="s">
        <v>95</v>
      </c>
      <c r="AH1344" s="14" t="s">
        <v>14</v>
      </c>
      <c r="AI1344" s="233" t="s">
        <v>95</v>
      </c>
      <c r="AJ1344" s="254" t="s">
        <v>14</v>
      </c>
      <c r="AK1344" s="3"/>
      <c r="AL1344" s="323"/>
      <c r="AM1344" s="324"/>
      <c r="AN1344" s="324"/>
      <c r="AO1344" s="324"/>
      <c r="AP1344" s="324"/>
      <c r="AQ1344" s="325"/>
      <c r="AR1344" s="41"/>
    </row>
    <row r="1345" spans="1:44" ht="18" customHeight="1" thickBot="1" x14ac:dyDescent="0.7">
      <c r="B1345" s="34"/>
      <c r="E1345" s="35"/>
      <c r="F1345" s="36"/>
      <c r="AF1345" s="38"/>
      <c r="AG1345" s="964" t="s">
        <v>946</v>
      </c>
      <c r="AH1345" s="965"/>
      <c r="AI1345" s="965"/>
      <c r="AJ1345" s="966"/>
      <c r="AK1345" s="3"/>
      <c r="AL1345" s="295"/>
      <c r="AM1345" s="296"/>
      <c r="AN1345" s="296"/>
      <c r="AO1345" s="296"/>
      <c r="AP1345" s="296"/>
      <c r="AQ1345" s="297"/>
      <c r="AR1345" s="41"/>
    </row>
    <row r="1346" spans="1:44" ht="42.9" customHeight="1" x14ac:dyDescent="0.65">
      <c r="A1346" s="12" t="str">
        <f t="shared" si="21"/>
        <v/>
      </c>
      <c r="B1346" s="34"/>
      <c r="E1346" s="35"/>
      <c r="F1346" s="36"/>
      <c r="H1346" s="113" t="s">
        <v>285</v>
      </c>
      <c r="I1346" s="828" t="s">
        <v>286</v>
      </c>
      <c r="J1346" s="828"/>
      <c r="K1346" s="828"/>
      <c r="L1346" s="828"/>
      <c r="M1346" s="828"/>
      <c r="N1346" s="828"/>
      <c r="O1346" s="828"/>
      <c r="P1346" s="828"/>
      <c r="Q1346" s="828"/>
      <c r="R1346" s="828"/>
      <c r="S1346" s="828"/>
      <c r="T1346" s="828"/>
      <c r="U1346" s="828"/>
      <c r="V1346" s="828"/>
      <c r="W1346" s="828"/>
      <c r="X1346" s="828"/>
      <c r="Y1346" s="828"/>
      <c r="Z1346" s="828"/>
      <c r="AA1346" s="828"/>
      <c r="AB1346" s="828"/>
      <c r="AC1346" s="828"/>
      <c r="AD1346" s="829"/>
      <c r="AF1346" s="38"/>
      <c r="AK1346" s="3"/>
      <c r="AL1346" s="705" t="s">
        <v>1108</v>
      </c>
      <c r="AM1346" s="706"/>
      <c r="AN1346" s="706"/>
      <c r="AO1346" s="706"/>
      <c r="AP1346" s="706"/>
      <c r="AQ1346" s="707"/>
      <c r="AR1346" s="41"/>
    </row>
    <row r="1347" spans="1:44" ht="27.75" customHeight="1" x14ac:dyDescent="0.65">
      <c r="A1347" s="12" t="str">
        <f t="shared" si="21"/>
        <v/>
      </c>
      <c r="B1347" s="34"/>
      <c r="E1347" s="35"/>
      <c r="F1347" s="36"/>
      <c r="H1347" s="87" t="s">
        <v>285</v>
      </c>
      <c r="I1347" s="744" t="s">
        <v>859</v>
      </c>
      <c r="J1347" s="744"/>
      <c r="K1347" s="744"/>
      <c r="L1347" s="744"/>
      <c r="M1347" s="744"/>
      <c r="N1347" s="744"/>
      <c r="O1347" s="744"/>
      <c r="P1347" s="744"/>
      <c r="Q1347" s="744"/>
      <c r="R1347" s="744"/>
      <c r="S1347" s="744"/>
      <c r="T1347" s="744"/>
      <c r="U1347" s="744"/>
      <c r="V1347" s="744"/>
      <c r="W1347" s="744"/>
      <c r="X1347" s="744"/>
      <c r="Y1347" s="744"/>
      <c r="Z1347" s="744"/>
      <c r="AA1347" s="744"/>
      <c r="AB1347" s="744"/>
      <c r="AC1347" s="744"/>
      <c r="AD1347" s="745"/>
      <c r="AF1347" s="38"/>
      <c r="AK1347" s="3"/>
      <c r="AL1347" s="705"/>
      <c r="AM1347" s="706"/>
      <c r="AN1347" s="706"/>
      <c r="AO1347" s="706"/>
      <c r="AP1347" s="706"/>
      <c r="AQ1347" s="707"/>
      <c r="AR1347" s="41"/>
    </row>
    <row r="1348" spans="1:44" ht="27.75" customHeight="1" x14ac:dyDescent="0.65">
      <c r="A1348" s="12" t="str">
        <f t="shared" si="21"/>
        <v/>
      </c>
      <c r="B1348" s="34"/>
      <c r="E1348" s="35"/>
      <c r="F1348" s="36"/>
      <c r="H1348" s="87"/>
      <c r="I1348" s="744"/>
      <c r="J1348" s="744"/>
      <c r="K1348" s="744"/>
      <c r="L1348" s="744"/>
      <c r="M1348" s="744"/>
      <c r="N1348" s="744"/>
      <c r="O1348" s="744"/>
      <c r="P1348" s="744"/>
      <c r="Q1348" s="744"/>
      <c r="R1348" s="744"/>
      <c r="S1348" s="744"/>
      <c r="T1348" s="744"/>
      <c r="U1348" s="744"/>
      <c r="V1348" s="744"/>
      <c r="W1348" s="744"/>
      <c r="X1348" s="744"/>
      <c r="Y1348" s="744"/>
      <c r="Z1348" s="744"/>
      <c r="AA1348" s="744"/>
      <c r="AB1348" s="744"/>
      <c r="AC1348" s="744"/>
      <c r="AD1348" s="745"/>
      <c r="AF1348" s="38"/>
      <c r="AK1348" s="3"/>
      <c r="AL1348" s="295"/>
      <c r="AM1348" s="296"/>
      <c r="AN1348" s="296"/>
      <c r="AO1348" s="296"/>
      <c r="AP1348" s="296"/>
      <c r="AQ1348" s="297"/>
      <c r="AR1348" s="41"/>
    </row>
    <row r="1349" spans="1:44" ht="27.75" customHeight="1" x14ac:dyDescent="0.65">
      <c r="A1349" s="12" t="str">
        <f t="shared" si="21"/>
        <v/>
      </c>
      <c r="B1349" s="34"/>
      <c r="E1349" s="35"/>
      <c r="F1349" s="36"/>
      <c r="H1349" s="87" t="s">
        <v>285</v>
      </c>
      <c r="I1349" s="744" t="s">
        <v>860</v>
      </c>
      <c r="J1349" s="744"/>
      <c r="K1349" s="744"/>
      <c r="L1349" s="744"/>
      <c r="M1349" s="744"/>
      <c r="N1349" s="744"/>
      <c r="O1349" s="744"/>
      <c r="P1349" s="744"/>
      <c r="Q1349" s="744"/>
      <c r="R1349" s="744"/>
      <c r="S1349" s="744"/>
      <c r="T1349" s="744"/>
      <c r="U1349" s="744"/>
      <c r="V1349" s="744"/>
      <c r="W1349" s="744"/>
      <c r="X1349" s="744"/>
      <c r="Y1349" s="744"/>
      <c r="Z1349" s="744"/>
      <c r="AA1349" s="744"/>
      <c r="AB1349" s="744"/>
      <c r="AC1349" s="744"/>
      <c r="AD1349" s="745"/>
      <c r="AF1349" s="38"/>
      <c r="AK1349" s="3"/>
      <c r="AL1349" s="295"/>
      <c r="AM1349" s="296"/>
      <c r="AN1349" s="296"/>
      <c r="AO1349" s="296"/>
      <c r="AP1349" s="296"/>
      <c r="AQ1349" s="297"/>
      <c r="AR1349" s="41"/>
    </row>
    <row r="1350" spans="1:44" ht="27.75" customHeight="1" x14ac:dyDescent="0.65">
      <c r="A1350" s="12" t="str">
        <f t="shared" si="21"/>
        <v/>
      </c>
      <c r="B1350" s="34"/>
      <c r="E1350" s="35"/>
      <c r="F1350" s="36"/>
      <c r="H1350" s="87"/>
      <c r="I1350" s="744"/>
      <c r="J1350" s="744"/>
      <c r="K1350" s="744"/>
      <c r="L1350" s="744"/>
      <c r="M1350" s="744"/>
      <c r="N1350" s="744"/>
      <c r="O1350" s="744"/>
      <c r="P1350" s="744"/>
      <c r="Q1350" s="744"/>
      <c r="R1350" s="744"/>
      <c r="S1350" s="744"/>
      <c r="T1350" s="744"/>
      <c r="U1350" s="744"/>
      <c r="V1350" s="744"/>
      <c r="W1350" s="744"/>
      <c r="X1350" s="744"/>
      <c r="Y1350" s="744"/>
      <c r="Z1350" s="744"/>
      <c r="AA1350" s="744"/>
      <c r="AB1350" s="744"/>
      <c r="AC1350" s="744"/>
      <c r="AD1350" s="745"/>
      <c r="AF1350" s="38"/>
      <c r="AK1350" s="3"/>
      <c r="AL1350" s="295"/>
      <c r="AM1350" s="296"/>
      <c r="AN1350" s="296"/>
      <c r="AO1350" s="296"/>
      <c r="AP1350" s="296"/>
      <c r="AQ1350" s="297"/>
      <c r="AR1350" s="41"/>
    </row>
    <row r="1351" spans="1:44" ht="27.75" customHeight="1" x14ac:dyDescent="0.65">
      <c r="A1351" s="12" t="str">
        <f t="shared" si="21"/>
        <v/>
      </c>
      <c r="B1351" s="34"/>
      <c r="E1351" s="35"/>
      <c r="F1351" s="36"/>
      <c r="H1351" s="87" t="s">
        <v>285</v>
      </c>
      <c r="I1351" s="744" t="s">
        <v>287</v>
      </c>
      <c r="J1351" s="744"/>
      <c r="K1351" s="744"/>
      <c r="L1351" s="744"/>
      <c r="M1351" s="744"/>
      <c r="N1351" s="744"/>
      <c r="O1351" s="744"/>
      <c r="P1351" s="744"/>
      <c r="Q1351" s="744"/>
      <c r="R1351" s="744"/>
      <c r="S1351" s="744"/>
      <c r="T1351" s="744"/>
      <c r="U1351" s="744"/>
      <c r="V1351" s="744"/>
      <c r="W1351" s="744"/>
      <c r="X1351" s="744"/>
      <c r="Y1351" s="744"/>
      <c r="Z1351" s="744"/>
      <c r="AA1351" s="744"/>
      <c r="AB1351" s="744"/>
      <c r="AC1351" s="744"/>
      <c r="AD1351" s="745"/>
      <c r="AF1351" s="38"/>
      <c r="AK1351" s="3"/>
      <c r="AL1351" s="295"/>
      <c r="AM1351" s="296"/>
      <c r="AN1351" s="296"/>
      <c r="AO1351" s="296"/>
      <c r="AP1351" s="296"/>
      <c r="AQ1351" s="297"/>
      <c r="AR1351" s="41"/>
    </row>
    <row r="1352" spans="1:44" ht="27.75" customHeight="1" x14ac:dyDescent="0.65">
      <c r="A1352" s="12" t="str">
        <f t="shared" si="21"/>
        <v/>
      </c>
      <c r="B1352" s="34"/>
      <c r="E1352" s="35"/>
      <c r="F1352" s="36"/>
      <c r="H1352" s="87"/>
      <c r="I1352" s="744"/>
      <c r="J1352" s="744"/>
      <c r="K1352" s="744"/>
      <c r="L1352" s="744"/>
      <c r="M1352" s="744"/>
      <c r="N1352" s="744"/>
      <c r="O1352" s="744"/>
      <c r="P1352" s="744"/>
      <c r="Q1352" s="744"/>
      <c r="R1352" s="744"/>
      <c r="S1352" s="744"/>
      <c r="T1352" s="744"/>
      <c r="U1352" s="744"/>
      <c r="V1352" s="744"/>
      <c r="W1352" s="744"/>
      <c r="X1352" s="744"/>
      <c r="Y1352" s="744"/>
      <c r="Z1352" s="744"/>
      <c r="AA1352" s="744"/>
      <c r="AB1352" s="744"/>
      <c r="AC1352" s="744"/>
      <c r="AD1352" s="745"/>
      <c r="AF1352" s="38"/>
      <c r="AK1352" s="3"/>
      <c r="AL1352" s="295"/>
      <c r="AM1352" s="296"/>
      <c r="AN1352" s="296"/>
      <c r="AO1352" s="296"/>
      <c r="AP1352" s="296"/>
      <c r="AQ1352" s="297"/>
      <c r="AR1352" s="41"/>
    </row>
    <row r="1353" spans="1:44" ht="29.15" customHeight="1" x14ac:dyDescent="0.65">
      <c r="A1353" s="12" t="str">
        <f t="shared" si="21"/>
        <v/>
      </c>
      <c r="B1353" s="34"/>
      <c r="E1353" s="35"/>
      <c r="F1353" s="36"/>
      <c r="H1353" s="87"/>
      <c r="I1353" s="744"/>
      <c r="J1353" s="744"/>
      <c r="K1353" s="744"/>
      <c r="L1353" s="744"/>
      <c r="M1353" s="744"/>
      <c r="N1353" s="744"/>
      <c r="O1353" s="744"/>
      <c r="P1353" s="744"/>
      <c r="Q1353" s="744"/>
      <c r="R1353" s="744"/>
      <c r="S1353" s="744"/>
      <c r="T1353" s="744"/>
      <c r="U1353" s="744"/>
      <c r="V1353" s="744"/>
      <c r="W1353" s="744"/>
      <c r="X1353" s="744"/>
      <c r="Y1353" s="744"/>
      <c r="Z1353" s="744"/>
      <c r="AA1353" s="744"/>
      <c r="AB1353" s="744"/>
      <c r="AC1353" s="744"/>
      <c r="AD1353" s="745"/>
      <c r="AF1353" s="38"/>
      <c r="AK1353" s="3"/>
      <c r="AL1353" s="295"/>
      <c r="AM1353" s="296"/>
      <c r="AN1353" s="296"/>
      <c r="AO1353" s="296"/>
      <c r="AP1353" s="296"/>
      <c r="AQ1353" s="297"/>
      <c r="AR1353" s="41"/>
    </row>
    <row r="1354" spans="1:44" ht="27.75" customHeight="1" x14ac:dyDescent="0.65">
      <c r="A1354" s="12" t="str">
        <f t="shared" si="21"/>
        <v/>
      </c>
      <c r="B1354" s="34"/>
      <c r="E1354" s="35"/>
      <c r="F1354" s="36"/>
      <c r="H1354" s="36" t="s">
        <v>285</v>
      </c>
      <c r="I1354" s="468" t="s">
        <v>288</v>
      </c>
      <c r="J1354" s="468"/>
      <c r="K1354" s="468"/>
      <c r="L1354" s="468"/>
      <c r="M1354" s="468"/>
      <c r="N1354" s="468"/>
      <c r="O1354" s="468"/>
      <c r="P1354" s="468"/>
      <c r="Q1354" s="468"/>
      <c r="R1354" s="468"/>
      <c r="S1354" s="468"/>
      <c r="T1354" s="468"/>
      <c r="U1354" s="468"/>
      <c r="V1354" s="468"/>
      <c r="W1354" s="468"/>
      <c r="X1354" s="468"/>
      <c r="Y1354" s="468"/>
      <c r="Z1354" s="468"/>
      <c r="AA1354" s="468"/>
      <c r="AB1354" s="468"/>
      <c r="AC1354" s="468"/>
      <c r="AD1354" s="864"/>
      <c r="AF1354" s="38"/>
      <c r="AK1354" s="3"/>
      <c r="AL1354" s="295"/>
      <c r="AM1354" s="296"/>
      <c r="AN1354" s="296"/>
      <c r="AO1354" s="296"/>
      <c r="AP1354" s="296"/>
      <c r="AQ1354" s="297"/>
      <c r="AR1354" s="41"/>
    </row>
    <row r="1355" spans="1:44" ht="27.75" customHeight="1" thickBot="1" x14ac:dyDescent="0.7">
      <c r="A1355" s="12" t="str">
        <f t="shared" si="21"/>
        <v/>
      </c>
      <c r="B1355" s="34"/>
      <c r="E1355" s="35"/>
      <c r="F1355" s="36"/>
      <c r="H1355" s="51" t="s">
        <v>285</v>
      </c>
      <c r="I1355" s="878" t="s">
        <v>289</v>
      </c>
      <c r="J1355" s="878"/>
      <c r="K1355" s="878"/>
      <c r="L1355" s="878"/>
      <c r="M1355" s="878"/>
      <c r="N1355" s="878"/>
      <c r="O1355" s="878"/>
      <c r="P1355" s="878"/>
      <c r="Q1355" s="878"/>
      <c r="R1355" s="878"/>
      <c r="S1355" s="878"/>
      <c r="T1355" s="878"/>
      <c r="U1355" s="878"/>
      <c r="V1355" s="878"/>
      <c r="W1355" s="878"/>
      <c r="X1355" s="878"/>
      <c r="Y1355" s="878"/>
      <c r="Z1355" s="878"/>
      <c r="AA1355" s="878"/>
      <c r="AB1355" s="878"/>
      <c r="AC1355" s="878"/>
      <c r="AD1355" s="879"/>
      <c r="AF1355" s="38"/>
      <c r="AK1355" s="3"/>
      <c r="AL1355" s="295"/>
      <c r="AM1355" s="296"/>
      <c r="AN1355" s="296"/>
      <c r="AO1355" s="296"/>
      <c r="AP1355" s="296"/>
      <c r="AQ1355" s="297"/>
      <c r="AR1355" s="41"/>
    </row>
    <row r="1356" spans="1:44" ht="17.25" customHeight="1" x14ac:dyDescent="0.65">
      <c r="A1356" s="12" t="str">
        <f t="shared" si="21"/>
        <v/>
      </c>
      <c r="B1356" s="34"/>
      <c r="E1356" s="35"/>
      <c r="F1356" s="36"/>
      <c r="AF1356" s="38"/>
      <c r="AK1356" s="3"/>
      <c r="AL1356" s="295"/>
      <c r="AM1356" s="296"/>
      <c r="AN1356" s="296"/>
      <c r="AO1356" s="296"/>
      <c r="AP1356" s="296"/>
      <c r="AQ1356" s="297"/>
      <c r="AR1356" s="41"/>
    </row>
    <row r="1357" spans="1:44" ht="27.75" customHeight="1" x14ac:dyDescent="0.65">
      <c r="A1357" s="12">
        <f t="shared" si="21"/>
        <v>202</v>
      </c>
      <c r="B1357" s="34"/>
      <c r="E1357" s="35"/>
      <c r="F1357" s="492" t="s">
        <v>214</v>
      </c>
      <c r="G1357" s="493"/>
      <c r="H1357" s="456" t="s">
        <v>861</v>
      </c>
      <c r="I1357" s="456"/>
      <c r="J1357" s="456"/>
      <c r="K1357" s="456"/>
      <c r="L1357" s="456"/>
      <c r="M1357" s="456"/>
      <c r="N1357" s="456"/>
      <c r="O1357" s="456"/>
      <c r="P1357" s="456"/>
      <c r="Q1357" s="456"/>
      <c r="R1357" s="456"/>
      <c r="S1357" s="456"/>
      <c r="T1357" s="456"/>
      <c r="U1357" s="456"/>
      <c r="V1357" s="456"/>
      <c r="W1357" s="456"/>
      <c r="X1357" s="456"/>
      <c r="Y1357" s="456"/>
      <c r="Z1357" s="456"/>
      <c r="AA1357" s="456"/>
      <c r="AB1357" s="456"/>
      <c r="AC1357" s="456"/>
      <c r="AD1357" s="456"/>
      <c r="AF1357" s="414"/>
      <c r="AG1357" s="411">
        <v>202</v>
      </c>
      <c r="AH1357" s="457" t="s">
        <v>20</v>
      </c>
      <c r="AI1357" s="458"/>
      <c r="AJ1357" s="459"/>
      <c r="AK1357" s="3"/>
      <c r="AL1357" s="460" t="s">
        <v>862</v>
      </c>
      <c r="AM1357" s="461"/>
      <c r="AN1357" s="461"/>
      <c r="AO1357" s="461"/>
      <c r="AP1357" s="461"/>
      <c r="AQ1357" s="462"/>
      <c r="AR1357" s="452">
        <f>VLOOKUP(AH1357,$CD$6:$CE$11,2,FALSE)</f>
        <v>0</v>
      </c>
    </row>
    <row r="1358" spans="1:44" ht="27.75" customHeight="1" x14ac:dyDescent="0.65">
      <c r="A1358" s="12" t="str">
        <f t="shared" si="21"/>
        <v/>
      </c>
      <c r="B1358" s="34"/>
      <c r="E1358" s="35"/>
      <c r="F1358" s="36"/>
      <c r="H1358" s="456"/>
      <c r="I1358" s="456"/>
      <c r="J1358" s="456"/>
      <c r="K1358" s="456"/>
      <c r="L1358" s="456"/>
      <c r="M1358" s="456"/>
      <c r="N1358" s="456"/>
      <c r="O1358" s="456"/>
      <c r="P1358" s="456"/>
      <c r="Q1358" s="456"/>
      <c r="R1358" s="456"/>
      <c r="S1358" s="456"/>
      <c r="T1358" s="456"/>
      <c r="U1358" s="456"/>
      <c r="V1358" s="456"/>
      <c r="W1358" s="456"/>
      <c r="X1358" s="456"/>
      <c r="Y1358" s="456"/>
      <c r="Z1358" s="456"/>
      <c r="AA1358" s="456"/>
      <c r="AB1358" s="456"/>
      <c r="AC1358" s="456"/>
      <c r="AD1358" s="456"/>
      <c r="AF1358" s="414"/>
      <c r="AG1358" s="411"/>
      <c r="AK1358" s="3"/>
      <c r="AL1358" s="460"/>
      <c r="AM1358" s="461"/>
      <c r="AN1358" s="461"/>
      <c r="AO1358" s="461"/>
      <c r="AP1358" s="461"/>
      <c r="AQ1358" s="462"/>
      <c r="AR1358" s="452"/>
    </row>
    <row r="1359" spans="1:44" ht="17.25" customHeight="1" x14ac:dyDescent="0.65">
      <c r="A1359" s="12" t="str">
        <f t="shared" si="21"/>
        <v/>
      </c>
      <c r="B1359" s="34"/>
      <c r="E1359" s="35"/>
      <c r="F1359" s="36"/>
      <c r="AF1359" s="414"/>
      <c r="AG1359" s="411"/>
      <c r="AK1359" s="3"/>
      <c r="AL1359" s="345"/>
      <c r="AM1359" s="346"/>
      <c r="AN1359" s="346"/>
      <c r="AO1359" s="346"/>
      <c r="AP1359" s="346"/>
      <c r="AQ1359" s="347"/>
      <c r="AR1359" s="41"/>
    </row>
    <row r="1360" spans="1:44" ht="27.75" customHeight="1" x14ac:dyDescent="0.65">
      <c r="A1360" s="12">
        <f t="shared" si="21"/>
        <v>203</v>
      </c>
      <c r="B1360" s="34"/>
      <c r="E1360" s="35"/>
      <c r="F1360" s="36"/>
      <c r="H1360" s="468" t="s">
        <v>863</v>
      </c>
      <c r="I1360" s="468"/>
      <c r="J1360" s="468"/>
      <c r="K1360" s="468"/>
      <c r="L1360" s="468"/>
      <c r="M1360" s="468"/>
      <c r="N1360" s="468"/>
      <c r="O1360" s="468"/>
      <c r="P1360" s="468"/>
      <c r="Q1360" s="468"/>
      <c r="R1360" s="468"/>
      <c r="S1360" s="468"/>
      <c r="T1360" s="468"/>
      <c r="U1360" s="468"/>
      <c r="V1360" s="468"/>
      <c r="W1360" s="468"/>
      <c r="X1360" s="468"/>
      <c r="Y1360" s="468"/>
      <c r="Z1360" s="468"/>
      <c r="AA1360" s="468"/>
      <c r="AB1360" s="468"/>
      <c r="AC1360" s="468"/>
      <c r="AD1360" s="468"/>
      <c r="AF1360" s="414"/>
      <c r="AG1360" s="411">
        <v>203</v>
      </c>
      <c r="AH1360" s="457" t="s">
        <v>20</v>
      </c>
      <c r="AI1360" s="458"/>
      <c r="AJ1360" s="459"/>
      <c r="AK1360" s="3"/>
      <c r="AL1360" s="705" t="s">
        <v>1109</v>
      </c>
      <c r="AM1360" s="706"/>
      <c r="AN1360" s="706"/>
      <c r="AO1360" s="706"/>
      <c r="AP1360" s="706"/>
      <c r="AQ1360" s="707"/>
      <c r="AR1360" s="452">
        <f>VLOOKUP(AH1360,$CD$6:$CE$11,2,FALSE)</f>
        <v>0</v>
      </c>
    </row>
    <row r="1361" spans="1:44" ht="17.25" customHeight="1" x14ac:dyDescent="0.65">
      <c r="A1361" s="12" t="str">
        <f t="shared" si="21"/>
        <v/>
      </c>
      <c r="B1361" s="34"/>
      <c r="E1361" s="35"/>
      <c r="F1361" s="36"/>
      <c r="AF1361" s="414"/>
      <c r="AG1361" s="411"/>
      <c r="AK1361" s="3"/>
      <c r="AL1361" s="705"/>
      <c r="AM1361" s="706"/>
      <c r="AN1361" s="706"/>
      <c r="AO1361" s="706"/>
      <c r="AP1361" s="706"/>
      <c r="AQ1361" s="707"/>
      <c r="AR1361" s="452"/>
    </row>
    <row r="1362" spans="1:44" ht="17.25" customHeight="1" x14ac:dyDescent="0.65">
      <c r="A1362" s="12" t="str">
        <f t="shared" si="21"/>
        <v/>
      </c>
      <c r="B1362" s="34"/>
      <c r="E1362" s="35"/>
      <c r="F1362" s="36"/>
      <c r="AF1362" s="414"/>
      <c r="AG1362" s="411"/>
      <c r="AK1362" s="3"/>
      <c r="AL1362" s="295"/>
      <c r="AM1362" s="296"/>
      <c r="AN1362" s="296"/>
      <c r="AO1362" s="296"/>
      <c r="AP1362" s="296"/>
      <c r="AQ1362" s="297"/>
      <c r="AR1362" s="41"/>
    </row>
    <row r="1363" spans="1:44" ht="27.75" customHeight="1" x14ac:dyDescent="0.65">
      <c r="A1363" s="12">
        <f t="shared" si="21"/>
        <v>204</v>
      </c>
      <c r="B1363" s="34"/>
      <c r="E1363" s="35"/>
      <c r="F1363" s="492" t="s">
        <v>208</v>
      </c>
      <c r="G1363" s="493"/>
      <c r="H1363" s="521" t="s">
        <v>864</v>
      </c>
      <c r="I1363" s="521"/>
      <c r="J1363" s="521"/>
      <c r="K1363" s="521"/>
      <c r="L1363" s="521"/>
      <c r="M1363" s="521"/>
      <c r="N1363" s="521"/>
      <c r="O1363" s="521"/>
      <c r="P1363" s="521"/>
      <c r="Q1363" s="521"/>
      <c r="R1363" s="521"/>
      <c r="S1363" s="521"/>
      <c r="T1363" s="521"/>
      <c r="U1363" s="521"/>
      <c r="V1363" s="521"/>
      <c r="W1363" s="521"/>
      <c r="X1363" s="521"/>
      <c r="Y1363" s="521"/>
      <c r="Z1363" s="521"/>
      <c r="AA1363" s="521"/>
      <c r="AB1363" s="521"/>
      <c r="AC1363" s="521"/>
      <c r="AD1363" s="521"/>
      <c r="AF1363" s="414"/>
      <c r="AG1363" s="411">
        <v>204</v>
      </c>
      <c r="AH1363" s="457" t="s">
        <v>20</v>
      </c>
      <c r="AI1363" s="458"/>
      <c r="AJ1363" s="459"/>
      <c r="AK1363" s="3"/>
      <c r="AL1363" s="460" t="s">
        <v>865</v>
      </c>
      <c r="AM1363" s="461"/>
      <c r="AN1363" s="461"/>
      <c r="AO1363" s="461"/>
      <c r="AP1363" s="461"/>
      <c r="AQ1363" s="462"/>
      <c r="AR1363" s="452">
        <f>VLOOKUP(AH1363,$CD$6:$CE$11,2,FALSE)</f>
        <v>0</v>
      </c>
    </row>
    <row r="1364" spans="1:44" ht="27.75" customHeight="1" x14ac:dyDescent="0.65">
      <c r="A1364" s="12" t="str">
        <f t="shared" si="21"/>
        <v/>
      </c>
      <c r="B1364" s="34"/>
      <c r="E1364" s="35"/>
      <c r="F1364" s="36"/>
      <c r="H1364" s="521"/>
      <c r="I1364" s="521"/>
      <c r="J1364" s="521"/>
      <c r="K1364" s="521"/>
      <c r="L1364" s="521"/>
      <c r="M1364" s="521"/>
      <c r="N1364" s="521"/>
      <c r="O1364" s="521"/>
      <c r="P1364" s="521"/>
      <c r="Q1364" s="521"/>
      <c r="R1364" s="521"/>
      <c r="S1364" s="521"/>
      <c r="T1364" s="521"/>
      <c r="U1364" s="521"/>
      <c r="V1364" s="521"/>
      <c r="W1364" s="521"/>
      <c r="X1364" s="521"/>
      <c r="Y1364" s="521"/>
      <c r="Z1364" s="521"/>
      <c r="AA1364" s="521"/>
      <c r="AB1364" s="521"/>
      <c r="AC1364" s="521"/>
      <c r="AD1364" s="521"/>
      <c r="AF1364" s="414"/>
      <c r="AG1364" s="411"/>
      <c r="AK1364" s="3"/>
      <c r="AL1364" s="460"/>
      <c r="AM1364" s="461"/>
      <c r="AN1364" s="461"/>
      <c r="AO1364" s="461"/>
      <c r="AP1364" s="461"/>
      <c r="AQ1364" s="462"/>
      <c r="AR1364" s="452"/>
    </row>
    <row r="1365" spans="1:44" ht="29.25" customHeight="1" x14ac:dyDescent="0.65">
      <c r="A1365" s="12" t="str">
        <f t="shared" si="21"/>
        <v/>
      </c>
      <c r="B1365" s="34"/>
      <c r="E1365" s="35"/>
      <c r="F1365" s="36"/>
      <c r="H1365" s="72"/>
      <c r="I1365" s="72"/>
      <c r="J1365" s="72"/>
      <c r="K1365" s="72"/>
      <c r="L1365" s="72"/>
      <c r="M1365" s="72"/>
      <c r="N1365" s="72"/>
      <c r="O1365" s="72"/>
      <c r="P1365" s="72"/>
      <c r="Q1365" s="72"/>
      <c r="R1365" s="72"/>
      <c r="S1365" s="72"/>
      <c r="T1365" s="72"/>
      <c r="U1365" s="72"/>
      <c r="V1365" s="72"/>
      <c r="W1365" s="72"/>
      <c r="X1365" s="72"/>
      <c r="Y1365" s="72"/>
      <c r="Z1365" s="72"/>
      <c r="AA1365" s="72"/>
      <c r="AB1365" s="72"/>
      <c r="AC1365" s="72"/>
      <c r="AD1365" s="72"/>
      <c r="AF1365" s="414"/>
      <c r="AG1365" s="411"/>
      <c r="AK1365" s="3"/>
      <c r="AL1365" s="460"/>
      <c r="AM1365" s="461"/>
      <c r="AN1365" s="461"/>
      <c r="AO1365" s="461"/>
      <c r="AP1365" s="461"/>
      <c r="AQ1365" s="462"/>
      <c r="AR1365" s="41"/>
    </row>
    <row r="1366" spans="1:44" ht="29.25" customHeight="1" x14ac:dyDescent="0.65">
      <c r="B1366" s="34"/>
      <c r="E1366" s="35"/>
      <c r="F1366" s="36"/>
      <c r="H1366" s="72"/>
      <c r="I1366" s="72"/>
      <c r="J1366" s="72"/>
      <c r="K1366" s="72"/>
      <c r="L1366" s="72"/>
      <c r="M1366" s="72"/>
      <c r="N1366" s="72"/>
      <c r="O1366" s="72"/>
      <c r="P1366" s="72"/>
      <c r="Q1366" s="72"/>
      <c r="R1366" s="72"/>
      <c r="S1366" s="72"/>
      <c r="T1366" s="72"/>
      <c r="U1366" s="72"/>
      <c r="V1366" s="72"/>
      <c r="W1366" s="72"/>
      <c r="X1366" s="72"/>
      <c r="Y1366" s="72"/>
      <c r="Z1366" s="72"/>
      <c r="AA1366" s="72"/>
      <c r="AB1366" s="72"/>
      <c r="AC1366" s="72"/>
      <c r="AD1366" s="72"/>
      <c r="AF1366" s="414"/>
      <c r="AG1366" s="411"/>
      <c r="AK1366" s="3"/>
      <c r="AL1366" s="292"/>
      <c r="AM1366" s="293"/>
      <c r="AN1366" s="293"/>
      <c r="AO1366" s="293"/>
      <c r="AP1366" s="293"/>
      <c r="AQ1366" s="294"/>
      <c r="AR1366" s="41"/>
    </row>
    <row r="1367" spans="1:44" ht="27.75" customHeight="1" x14ac:dyDescent="0.65">
      <c r="A1367" s="12">
        <f t="shared" si="21"/>
        <v>205</v>
      </c>
      <c r="B1367" s="34"/>
      <c r="E1367" s="35"/>
      <c r="F1367" s="492" t="s">
        <v>209</v>
      </c>
      <c r="G1367" s="493"/>
      <c r="H1367" s="456" t="s">
        <v>866</v>
      </c>
      <c r="I1367" s="456"/>
      <c r="J1367" s="456"/>
      <c r="K1367" s="456"/>
      <c r="L1367" s="456"/>
      <c r="M1367" s="456"/>
      <c r="N1367" s="456"/>
      <c r="O1367" s="456"/>
      <c r="P1367" s="456"/>
      <c r="Q1367" s="456"/>
      <c r="R1367" s="456"/>
      <c r="S1367" s="456"/>
      <c r="T1367" s="456"/>
      <c r="U1367" s="456"/>
      <c r="V1367" s="456"/>
      <c r="W1367" s="456"/>
      <c r="X1367" s="456"/>
      <c r="Y1367" s="456"/>
      <c r="Z1367" s="456"/>
      <c r="AA1367" s="456"/>
      <c r="AB1367" s="456"/>
      <c r="AC1367" s="456"/>
      <c r="AD1367" s="456"/>
      <c r="AF1367" s="414"/>
      <c r="AG1367" s="411">
        <v>205</v>
      </c>
      <c r="AH1367" s="457" t="s">
        <v>20</v>
      </c>
      <c r="AI1367" s="458"/>
      <c r="AJ1367" s="459"/>
      <c r="AK1367" s="3"/>
      <c r="AL1367" s="705" t="s">
        <v>1110</v>
      </c>
      <c r="AM1367" s="706"/>
      <c r="AN1367" s="706"/>
      <c r="AO1367" s="706"/>
      <c r="AP1367" s="706"/>
      <c r="AQ1367" s="707"/>
      <c r="AR1367" s="452">
        <f>VLOOKUP(AH1367,$CD$6:$CE$11,2,FALSE)</f>
        <v>0</v>
      </c>
    </row>
    <row r="1368" spans="1:44" ht="27.75" customHeight="1" x14ac:dyDescent="0.65">
      <c r="A1368" s="12" t="str">
        <f t="shared" si="21"/>
        <v/>
      </c>
      <c r="B1368" s="34"/>
      <c r="E1368" s="35"/>
      <c r="F1368" s="36"/>
      <c r="H1368" s="456"/>
      <c r="I1368" s="456"/>
      <c r="J1368" s="456"/>
      <c r="K1368" s="456"/>
      <c r="L1368" s="456"/>
      <c r="M1368" s="456"/>
      <c r="N1368" s="456"/>
      <c r="O1368" s="456"/>
      <c r="P1368" s="456"/>
      <c r="Q1368" s="456"/>
      <c r="R1368" s="456"/>
      <c r="S1368" s="456"/>
      <c r="T1368" s="456"/>
      <c r="U1368" s="456"/>
      <c r="V1368" s="456"/>
      <c r="W1368" s="456"/>
      <c r="X1368" s="456"/>
      <c r="Y1368" s="456"/>
      <c r="Z1368" s="456"/>
      <c r="AA1368" s="456"/>
      <c r="AB1368" s="456"/>
      <c r="AC1368" s="456"/>
      <c r="AD1368" s="456"/>
      <c r="AF1368" s="414"/>
      <c r="AG1368" s="411"/>
      <c r="AK1368" s="3"/>
      <c r="AL1368" s="705"/>
      <c r="AM1368" s="706"/>
      <c r="AN1368" s="706"/>
      <c r="AO1368" s="706"/>
      <c r="AP1368" s="706"/>
      <c r="AQ1368" s="707"/>
      <c r="AR1368" s="452"/>
    </row>
    <row r="1369" spans="1:44" ht="27.75" customHeight="1" x14ac:dyDescent="0.65">
      <c r="A1369" s="12" t="str">
        <f t="shared" si="21"/>
        <v/>
      </c>
      <c r="B1369" s="34"/>
      <c r="E1369" s="35"/>
      <c r="F1369" s="36"/>
      <c r="H1369" s="456"/>
      <c r="I1369" s="456"/>
      <c r="J1369" s="456"/>
      <c r="K1369" s="456"/>
      <c r="L1369" s="456"/>
      <c r="M1369" s="456"/>
      <c r="N1369" s="456"/>
      <c r="O1369" s="456"/>
      <c r="P1369" s="456"/>
      <c r="Q1369" s="456"/>
      <c r="R1369" s="456"/>
      <c r="S1369" s="456"/>
      <c r="T1369" s="456"/>
      <c r="U1369" s="456"/>
      <c r="V1369" s="456"/>
      <c r="W1369" s="456"/>
      <c r="X1369" s="456"/>
      <c r="Y1369" s="456"/>
      <c r="Z1369" s="456"/>
      <c r="AA1369" s="456"/>
      <c r="AB1369" s="456"/>
      <c r="AC1369" s="456"/>
      <c r="AD1369" s="456"/>
      <c r="AF1369" s="414"/>
      <c r="AG1369" s="411"/>
      <c r="AK1369" s="3"/>
      <c r="AL1369" s="345"/>
      <c r="AM1369" s="346"/>
      <c r="AN1369" s="346"/>
      <c r="AO1369" s="346"/>
      <c r="AP1369" s="346"/>
      <c r="AQ1369" s="347"/>
      <c r="AR1369" s="41"/>
    </row>
    <row r="1370" spans="1:44" ht="12" customHeight="1" x14ac:dyDescent="0.65">
      <c r="B1370" s="34"/>
      <c r="E1370" s="35"/>
      <c r="F1370" s="36"/>
      <c r="H1370" s="158"/>
      <c r="I1370" s="158"/>
      <c r="J1370" s="158"/>
      <c r="K1370" s="158"/>
      <c r="L1370" s="158"/>
      <c r="M1370" s="158"/>
      <c r="N1370" s="158"/>
      <c r="O1370" s="158"/>
      <c r="P1370" s="158"/>
      <c r="Q1370" s="158"/>
      <c r="R1370" s="158"/>
      <c r="S1370" s="158"/>
      <c r="T1370" s="158"/>
      <c r="U1370" s="158"/>
      <c r="V1370" s="158"/>
      <c r="W1370" s="158"/>
      <c r="X1370" s="158"/>
      <c r="Y1370" s="158"/>
      <c r="Z1370" s="158"/>
      <c r="AA1370" s="158"/>
      <c r="AB1370" s="158"/>
      <c r="AC1370" s="158"/>
      <c r="AD1370" s="158"/>
      <c r="AF1370" s="414"/>
      <c r="AG1370" s="411"/>
      <c r="AK1370" s="3"/>
      <c r="AL1370" s="345"/>
      <c r="AM1370" s="346"/>
      <c r="AN1370" s="346"/>
      <c r="AO1370" s="346"/>
      <c r="AP1370" s="346"/>
      <c r="AQ1370" s="347"/>
      <c r="AR1370" s="41"/>
    </row>
    <row r="1371" spans="1:44" ht="27.75" customHeight="1" x14ac:dyDescent="0.65">
      <c r="B1371" s="34"/>
      <c r="E1371" s="35"/>
      <c r="F1371" s="36"/>
      <c r="H1371" s="471" t="s">
        <v>1000</v>
      </c>
      <c r="I1371" s="972"/>
      <c r="J1371" s="972"/>
      <c r="K1371" s="972"/>
      <c r="L1371" s="972"/>
      <c r="M1371" s="972"/>
      <c r="N1371" s="972"/>
      <c r="O1371" s="972"/>
      <c r="P1371" s="972"/>
      <c r="Q1371" s="972"/>
      <c r="R1371" s="972"/>
      <c r="S1371" s="972"/>
      <c r="T1371" s="972"/>
      <c r="U1371" s="972"/>
      <c r="V1371" s="972"/>
      <c r="W1371" s="972"/>
      <c r="X1371" s="972"/>
      <c r="Y1371" s="972"/>
      <c r="Z1371" s="972"/>
      <c r="AA1371" s="972"/>
      <c r="AB1371" s="972"/>
      <c r="AC1371" s="972"/>
      <c r="AD1371" s="972"/>
      <c r="AF1371" s="414"/>
      <c r="AG1371" s="411"/>
      <c r="AK1371" s="3"/>
      <c r="AL1371" s="345"/>
      <c r="AM1371" s="346"/>
      <c r="AN1371" s="346"/>
      <c r="AO1371" s="346"/>
      <c r="AP1371" s="346"/>
      <c r="AQ1371" s="347"/>
      <c r="AR1371" s="41"/>
    </row>
    <row r="1372" spans="1:44" ht="27.75" customHeight="1" x14ac:dyDescent="0.65">
      <c r="B1372" s="34"/>
      <c r="E1372" s="35"/>
      <c r="F1372" s="36"/>
      <c r="H1372" s="972"/>
      <c r="I1372" s="972"/>
      <c r="J1372" s="972"/>
      <c r="K1372" s="972"/>
      <c r="L1372" s="972"/>
      <c r="M1372" s="972"/>
      <c r="N1372" s="972"/>
      <c r="O1372" s="972"/>
      <c r="P1372" s="972"/>
      <c r="Q1372" s="972"/>
      <c r="R1372" s="972"/>
      <c r="S1372" s="972"/>
      <c r="T1372" s="972"/>
      <c r="U1372" s="972"/>
      <c r="V1372" s="972"/>
      <c r="W1372" s="972"/>
      <c r="X1372" s="972"/>
      <c r="Y1372" s="972"/>
      <c r="Z1372" s="972"/>
      <c r="AA1372" s="972"/>
      <c r="AB1372" s="972"/>
      <c r="AC1372" s="972"/>
      <c r="AD1372" s="972"/>
      <c r="AF1372" s="414"/>
      <c r="AG1372" s="411"/>
      <c r="AK1372" s="3"/>
      <c r="AL1372" s="345"/>
      <c r="AM1372" s="346"/>
      <c r="AN1372" s="346"/>
      <c r="AO1372" s="346"/>
      <c r="AP1372" s="346"/>
      <c r="AQ1372" s="347"/>
      <c r="AR1372" s="41"/>
    </row>
    <row r="1373" spans="1:44" ht="27.75" customHeight="1" x14ac:dyDescent="0.65">
      <c r="B1373" s="34"/>
      <c r="E1373" s="35"/>
      <c r="F1373" s="36"/>
      <c r="H1373" s="972"/>
      <c r="I1373" s="972"/>
      <c r="J1373" s="972"/>
      <c r="K1373" s="972"/>
      <c r="L1373" s="972"/>
      <c r="M1373" s="972"/>
      <c r="N1373" s="972"/>
      <c r="O1373" s="972"/>
      <c r="P1373" s="972"/>
      <c r="Q1373" s="972"/>
      <c r="R1373" s="972"/>
      <c r="S1373" s="972"/>
      <c r="T1373" s="972"/>
      <c r="U1373" s="972"/>
      <c r="V1373" s="972"/>
      <c r="W1373" s="972"/>
      <c r="X1373" s="972"/>
      <c r="Y1373" s="972"/>
      <c r="Z1373" s="972"/>
      <c r="AA1373" s="972"/>
      <c r="AB1373" s="972"/>
      <c r="AC1373" s="972"/>
      <c r="AD1373" s="972"/>
      <c r="AF1373" s="414"/>
      <c r="AG1373" s="411"/>
      <c r="AK1373" s="3"/>
      <c r="AL1373" s="345"/>
      <c r="AM1373" s="346"/>
      <c r="AN1373" s="346"/>
      <c r="AO1373" s="346"/>
      <c r="AP1373" s="346"/>
      <c r="AQ1373" s="347"/>
      <c r="AR1373" s="41"/>
    </row>
    <row r="1374" spans="1:44" ht="27.75" customHeight="1" x14ac:dyDescent="0.65">
      <c r="B1374" s="34"/>
      <c r="E1374" s="35"/>
      <c r="F1374" s="36"/>
      <c r="H1374" s="972"/>
      <c r="I1374" s="972"/>
      <c r="J1374" s="972"/>
      <c r="K1374" s="972"/>
      <c r="L1374" s="972"/>
      <c r="M1374" s="972"/>
      <c r="N1374" s="972"/>
      <c r="O1374" s="972"/>
      <c r="P1374" s="972"/>
      <c r="Q1374" s="972"/>
      <c r="R1374" s="972"/>
      <c r="S1374" s="972"/>
      <c r="T1374" s="972"/>
      <c r="U1374" s="972"/>
      <c r="V1374" s="972"/>
      <c r="W1374" s="972"/>
      <c r="X1374" s="972"/>
      <c r="Y1374" s="972"/>
      <c r="Z1374" s="972"/>
      <c r="AA1374" s="972"/>
      <c r="AB1374" s="972"/>
      <c r="AC1374" s="972"/>
      <c r="AD1374" s="972"/>
      <c r="AF1374" s="414"/>
      <c r="AG1374" s="411"/>
      <c r="AK1374" s="3"/>
      <c r="AL1374" s="345"/>
      <c r="AM1374" s="346"/>
      <c r="AN1374" s="346"/>
      <c r="AO1374" s="346"/>
      <c r="AP1374" s="346"/>
      <c r="AQ1374" s="347"/>
      <c r="AR1374" s="41"/>
    </row>
    <row r="1375" spans="1:44" ht="27.75" customHeight="1" x14ac:dyDescent="0.65">
      <c r="B1375" s="34"/>
      <c r="E1375" s="35"/>
      <c r="F1375" s="36"/>
      <c r="H1375" s="972"/>
      <c r="I1375" s="972"/>
      <c r="J1375" s="972"/>
      <c r="K1375" s="972"/>
      <c r="L1375" s="972"/>
      <c r="M1375" s="972"/>
      <c r="N1375" s="972"/>
      <c r="O1375" s="972"/>
      <c r="P1375" s="972"/>
      <c r="Q1375" s="972"/>
      <c r="R1375" s="972"/>
      <c r="S1375" s="972"/>
      <c r="T1375" s="972"/>
      <c r="U1375" s="972"/>
      <c r="V1375" s="972"/>
      <c r="W1375" s="972"/>
      <c r="X1375" s="972"/>
      <c r="Y1375" s="972"/>
      <c r="Z1375" s="972"/>
      <c r="AA1375" s="972"/>
      <c r="AB1375" s="972"/>
      <c r="AC1375" s="972"/>
      <c r="AD1375" s="972"/>
      <c r="AF1375" s="414"/>
      <c r="AG1375" s="411"/>
      <c r="AK1375" s="3"/>
      <c r="AL1375" s="345"/>
      <c r="AM1375" s="346"/>
      <c r="AN1375" s="346"/>
      <c r="AO1375" s="346"/>
      <c r="AP1375" s="346"/>
      <c r="AQ1375" s="347"/>
      <c r="AR1375" s="41"/>
    </row>
    <row r="1376" spans="1:44" ht="27.75" customHeight="1" x14ac:dyDescent="0.65">
      <c r="B1376" s="34"/>
      <c r="E1376" s="35"/>
      <c r="F1376" s="36"/>
      <c r="H1376" s="972"/>
      <c r="I1376" s="972"/>
      <c r="J1376" s="972"/>
      <c r="K1376" s="972"/>
      <c r="L1376" s="972"/>
      <c r="M1376" s="972"/>
      <c r="N1376" s="972"/>
      <c r="O1376" s="972"/>
      <c r="P1376" s="972"/>
      <c r="Q1376" s="972"/>
      <c r="R1376" s="972"/>
      <c r="S1376" s="972"/>
      <c r="T1376" s="972"/>
      <c r="U1376" s="972"/>
      <c r="V1376" s="972"/>
      <c r="W1376" s="972"/>
      <c r="X1376" s="972"/>
      <c r="Y1376" s="972"/>
      <c r="Z1376" s="972"/>
      <c r="AA1376" s="972"/>
      <c r="AB1376" s="972"/>
      <c r="AC1376" s="972"/>
      <c r="AD1376" s="972"/>
      <c r="AF1376" s="414"/>
      <c r="AG1376" s="411"/>
      <c r="AK1376" s="3"/>
      <c r="AL1376" s="345"/>
      <c r="AM1376" s="346"/>
      <c r="AN1376" s="346"/>
      <c r="AO1376" s="346"/>
      <c r="AP1376" s="346"/>
      <c r="AQ1376" s="347"/>
      <c r="AR1376" s="41"/>
    </row>
    <row r="1377" spans="1:44" ht="27.75" customHeight="1" x14ac:dyDescent="0.65">
      <c r="B1377" s="34"/>
      <c r="E1377" s="35"/>
      <c r="F1377" s="36"/>
      <c r="H1377" s="972"/>
      <c r="I1377" s="972"/>
      <c r="J1377" s="972"/>
      <c r="K1377" s="972"/>
      <c r="L1377" s="972"/>
      <c r="M1377" s="972"/>
      <c r="N1377" s="972"/>
      <c r="O1377" s="972"/>
      <c r="P1377" s="972"/>
      <c r="Q1377" s="972"/>
      <c r="R1377" s="972"/>
      <c r="S1377" s="972"/>
      <c r="T1377" s="972"/>
      <c r="U1377" s="972"/>
      <c r="V1377" s="972"/>
      <c r="W1377" s="972"/>
      <c r="X1377" s="972"/>
      <c r="Y1377" s="972"/>
      <c r="Z1377" s="972"/>
      <c r="AA1377" s="972"/>
      <c r="AB1377" s="972"/>
      <c r="AC1377" s="972"/>
      <c r="AD1377" s="972"/>
      <c r="AF1377" s="414"/>
      <c r="AG1377" s="411"/>
      <c r="AK1377" s="3"/>
      <c r="AL1377" s="345"/>
      <c r="AM1377" s="346"/>
      <c r="AN1377" s="346"/>
      <c r="AO1377" s="346"/>
      <c r="AP1377" s="346"/>
      <c r="AQ1377" s="347"/>
      <c r="AR1377" s="41"/>
    </row>
    <row r="1378" spans="1:44" ht="27.75" customHeight="1" x14ac:dyDescent="0.65">
      <c r="B1378" s="34"/>
      <c r="E1378" s="35"/>
      <c r="F1378" s="36"/>
      <c r="H1378" s="972"/>
      <c r="I1378" s="972"/>
      <c r="J1378" s="972"/>
      <c r="K1378" s="972"/>
      <c r="L1378" s="972"/>
      <c r="M1378" s="972"/>
      <c r="N1378" s="972"/>
      <c r="O1378" s="972"/>
      <c r="P1378" s="972"/>
      <c r="Q1378" s="972"/>
      <c r="R1378" s="972"/>
      <c r="S1378" s="972"/>
      <c r="T1378" s="972"/>
      <c r="U1378" s="972"/>
      <c r="V1378" s="972"/>
      <c r="W1378" s="972"/>
      <c r="X1378" s="972"/>
      <c r="Y1378" s="972"/>
      <c r="Z1378" s="972"/>
      <c r="AA1378" s="972"/>
      <c r="AB1378" s="972"/>
      <c r="AC1378" s="972"/>
      <c r="AD1378" s="972"/>
      <c r="AF1378" s="414"/>
      <c r="AG1378" s="411"/>
      <c r="AK1378" s="3"/>
      <c r="AL1378" s="345"/>
      <c r="AM1378" s="346"/>
      <c r="AN1378" s="346"/>
      <c r="AO1378" s="346"/>
      <c r="AP1378" s="346"/>
      <c r="AQ1378" s="347"/>
      <c r="AR1378" s="41"/>
    </row>
    <row r="1379" spans="1:44" ht="27.75" customHeight="1" x14ac:dyDescent="0.65">
      <c r="B1379" s="34"/>
      <c r="E1379" s="35"/>
      <c r="F1379" s="36"/>
      <c r="H1379" s="972"/>
      <c r="I1379" s="972"/>
      <c r="J1379" s="972"/>
      <c r="K1379" s="972"/>
      <c r="L1379" s="972"/>
      <c r="M1379" s="972"/>
      <c r="N1379" s="972"/>
      <c r="O1379" s="972"/>
      <c r="P1379" s="972"/>
      <c r="Q1379" s="972"/>
      <c r="R1379" s="972"/>
      <c r="S1379" s="972"/>
      <c r="T1379" s="972"/>
      <c r="U1379" s="972"/>
      <c r="V1379" s="972"/>
      <c r="W1379" s="972"/>
      <c r="X1379" s="972"/>
      <c r="Y1379" s="972"/>
      <c r="Z1379" s="972"/>
      <c r="AA1379" s="972"/>
      <c r="AB1379" s="972"/>
      <c r="AC1379" s="972"/>
      <c r="AD1379" s="972"/>
      <c r="AF1379" s="414"/>
      <c r="AG1379" s="411"/>
      <c r="AK1379" s="3"/>
      <c r="AL1379" s="345"/>
      <c r="AM1379" s="346"/>
      <c r="AN1379" s="346"/>
      <c r="AO1379" s="346"/>
      <c r="AP1379" s="346"/>
      <c r="AQ1379" s="347"/>
      <c r="AR1379" s="41"/>
    </row>
    <row r="1380" spans="1:44" ht="17.149999999999999" customHeight="1" x14ac:dyDescent="0.65">
      <c r="A1380" s="12" t="str">
        <f t="shared" si="21"/>
        <v/>
      </c>
      <c r="B1380" s="34"/>
      <c r="E1380" s="35"/>
      <c r="F1380" s="36"/>
      <c r="AF1380" s="414"/>
      <c r="AG1380" s="411"/>
      <c r="AK1380" s="3"/>
      <c r="AL1380" s="292"/>
      <c r="AM1380" s="293"/>
      <c r="AN1380" s="293"/>
      <c r="AO1380" s="293"/>
      <c r="AP1380" s="293"/>
      <c r="AQ1380" s="294"/>
      <c r="AR1380" s="41"/>
    </row>
    <row r="1381" spans="1:44" ht="17.149999999999999" customHeight="1" x14ac:dyDescent="0.65">
      <c r="B1381" s="34"/>
      <c r="E1381" s="35"/>
      <c r="F1381" s="36"/>
      <c r="AF1381" s="414"/>
      <c r="AG1381" s="411"/>
      <c r="AK1381" s="3"/>
      <c r="AL1381" s="292"/>
      <c r="AM1381" s="293"/>
      <c r="AN1381" s="293"/>
      <c r="AO1381" s="293"/>
      <c r="AP1381" s="293"/>
      <c r="AQ1381" s="294"/>
      <c r="AR1381" s="41"/>
    </row>
    <row r="1382" spans="1:44" ht="27.75" customHeight="1" x14ac:dyDescent="0.65">
      <c r="A1382" s="12">
        <f t="shared" si="21"/>
        <v>206</v>
      </c>
      <c r="B1382" s="34"/>
      <c r="E1382" s="35"/>
      <c r="F1382" s="492" t="s">
        <v>210</v>
      </c>
      <c r="G1382" s="493"/>
      <c r="H1382" s="489" t="s">
        <v>867</v>
      </c>
      <c r="I1382" s="489"/>
      <c r="J1382" s="489"/>
      <c r="K1382" s="489"/>
      <c r="L1382" s="489"/>
      <c r="M1382" s="489"/>
      <c r="N1382" s="489"/>
      <c r="O1382" s="489"/>
      <c r="P1382" s="489"/>
      <c r="Q1382" s="489"/>
      <c r="R1382" s="489"/>
      <c r="S1382" s="489"/>
      <c r="T1382" s="489"/>
      <c r="U1382" s="489"/>
      <c r="V1382" s="489"/>
      <c r="W1382" s="489"/>
      <c r="X1382" s="489"/>
      <c r="Y1382" s="489"/>
      <c r="Z1382" s="489"/>
      <c r="AA1382" s="489"/>
      <c r="AB1382" s="489"/>
      <c r="AC1382" s="489"/>
      <c r="AD1382" s="489"/>
      <c r="AF1382" s="414"/>
      <c r="AG1382" s="411">
        <v>206</v>
      </c>
      <c r="AH1382" s="457" t="s">
        <v>20</v>
      </c>
      <c r="AI1382" s="458"/>
      <c r="AJ1382" s="459"/>
      <c r="AK1382" s="3"/>
      <c r="AL1382" s="460" t="s">
        <v>868</v>
      </c>
      <c r="AM1382" s="461"/>
      <c r="AN1382" s="461"/>
      <c r="AO1382" s="461"/>
      <c r="AP1382" s="461"/>
      <c r="AQ1382" s="462"/>
      <c r="AR1382" s="452">
        <f>VLOOKUP(AH1382,$CD$6:$CE$11,2,FALSE)</f>
        <v>0</v>
      </c>
    </row>
    <row r="1383" spans="1:44" ht="17.25" customHeight="1" x14ac:dyDescent="0.65">
      <c r="A1383" s="12" t="str">
        <f t="shared" si="21"/>
        <v/>
      </c>
      <c r="B1383" s="34"/>
      <c r="E1383" s="35"/>
      <c r="F1383" s="36"/>
      <c r="AF1383" s="414"/>
      <c r="AG1383" s="411"/>
      <c r="AK1383" s="3"/>
      <c r="AL1383" s="460"/>
      <c r="AM1383" s="461"/>
      <c r="AN1383" s="461"/>
      <c r="AO1383" s="461"/>
      <c r="AP1383" s="461"/>
      <c r="AQ1383" s="462"/>
      <c r="AR1383" s="452"/>
    </row>
    <row r="1384" spans="1:44" ht="17.25" customHeight="1" x14ac:dyDescent="0.65">
      <c r="A1384" s="12" t="str">
        <f t="shared" si="21"/>
        <v/>
      </c>
      <c r="B1384" s="34"/>
      <c r="E1384" s="35"/>
      <c r="F1384" s="36"/>
      <c r="AF1384" s="414"/>
      <c r="AG1384" s="411"/>
      <c r="AK1384" s="3"/>
      <c r="AL1384" s="292"/>
      <c r="AM1384" s="293"/>
      <c r="AN1384" s="293"/>
      <c r="AO1384" s="293"/>
      <c r="AP1384" s="293"/>
      <c r="AQ1384" s="294"/>
      <c r="AR1384" s="41"/>
    </row>
    <row r="1385" spans="1:44" ht="27.75" customHeight="1" x14ac:dyDescent="0.65">
      <c r="A1385" s="12">
        <f t="shared" si="21"/>
        <v>207</v>
      </c>
      <c r="B1385" s="34"/>
      <c r="E1385" s="35"/>
      <c r="F1385" s="36"/>
      <c r="H1385" s="489" t="s">
        <v>571</v>
      </c>
      <c r="I1385" s="489"/>
      <c r="J1385" s="489"/>
      <c r="K1385" s="489"/>
      <c r="L1385" s="489"/>
      <c r="M1385" s="489"/>
      <c r="N1385" s="489"/>
      <c r="O1385" s="489"/>
      <c r="P1385" s="489"/>
      <c r="Q1385" s="489"/>
      <c r="R1385" s="489"/>
      <c r="S1385" s="489"/>
      <c r="T1385" s="489"/>
      <c r="U1385" s="489"/>
      <c r="V1385" s="489"/>
      <c r="W1385" s="489"/>
      <c r="X1385" s="489"/>
      <c r="Y1385" s="489"/>
      <c r="Z1385" s="489"/>
      <c r="AA1385" s="489"/>
      <c r="AB1385" s="489"/>
      <c r="AC1385" s="489"/>
      <c r="AD1385" s="489"/>
      <c r="AF1385" s="414"/>
      <c r="AG1385" s="411">
        <v>207</v>
      </c>
      <c r="AH1385" s="457" t="s">
        <v>20</v>
      </c>
      <c r="AI1385" s="458"/>
      <c r="AJ1385" s="459"/>
      <c r="AK1385" s="3"/>
      <c r="AL1385" s="460" t="s">
        <v>296</v>
      </c>
      <c r="AM1385" s="461"/>
      <c r="AN1385" s="461"/>
      <c r="AO1385" s="461"/>
      <c r="AP1385" s="461"/>
      <c r="AQ1385" s="462"/>
      <c r="AR1385" s="452">
        <f>VLOOKUP(AH1385,$CD$6:$CE$11,2,FALSE)</f>
        <v>0</v>
      </c>
    </row>
    <row r="1386" spans="1:44" ht="17.25" customHeight="1" x14ac:dyDescent="0.65">
      <c r="A1386" s="12" t="str">
        <f t="shared" si="21"/>
        <v/>
      </c>
      <c r="B1386" s="34"/>
      <c r="E1386" s="35"/>
      <c r="F1386" s="36"/>
      <c r="H1386" s="85"/>
      <c r="I1386" s="85"/>
      <c r="J1386" s="85"/>
      <c r="K1386" s="85"/>
      <c r="L1386" s="85"/>
      <c r="M1386" s="85"/>
      <c r="N1386" s="85"/>
      <c r="O1386" s="85"/>
      <c r="P1386" s="85"/>
      <c r="Q1386" s="85"/>
      <c r="R1386" s="85"/>
      <c r="S1386" s="85"/>
      <c r="T1386" s="85"/>
      <c r="U1386" s="85"/>
      <c r="V1386" s="85"/>
      <c r="W1386" s="85"/>
      <c r="X1386" s="85"/>
      <c r="Y1386" s="85"/>
      <c r="Z1386" s="85"/>
      <c r="AA1386" s="85"/>
      <c r="AB1386" s="85"/>
      <c r="AC1386" s="85"/>
      <c r="AD1386" s="85"/>
      <c r="AF1386" s="414"/>
      <c r="AG1386" s="411"/>
      <c r="AK1386" s="3"/>
      <c r="AL1386" s="460"/>
      <c r="AM1386" s="461"/>
      <c r="AN1386" s="461"/>
      <c r="AO1386" s="461"/>
      <c r="AP1386" s="461"/>
      <c r="AQ1386" s="462"/>
      <c r="AR1386" s="452"/>
    </row>
    <row r="1387" spans="1:44" ht="17.25" customHeight="1" x14ac:dyDescent="0.65">
      <c r="A1387" s="12" t="str">
        <f t="shared" si="21"/>
        <v/>
      </c>
      <c r="B1387" s="34"/>
      <c r="E1387" s="35"/>
      <c r="F1387" s="36"/>
      <c r="H1387" s="85"/>
      <c r="I1387" s="85"/>
      <c r="J1387" s="85"/>
      <c r="K1387" s="85"/>
      <c r="L1387" s="85"/>
      <c r="M1387" s="85"/>
      <c r="N1387" s="85"/>
      <c r="O1387" s="85"/>
      <c r="P1387" s="85"/>
      <c r="Q1387" s="85"/>
      <c r="R1387" s="85"/>
      <c r="S1387" s="85"/>
      <c r="T1387" s="85"/>
      <c r="U1387" s="85"/>
      <c r="V1387" s="85"/>
      <c r="W1387" s="85"/>
      <c r="X1387" s="85"/>
      <c r="Y1387" s="85"/>
      <c r="Z1387" s="85"/>
      <c r="AA1387" s="85"/>
      <c r="AB1387" s="85"/>
      <c r="AC1387" s="85"/>
      <c r="AD1387" s="85"/>
      <c r="AF1387" s="414"/>
      <c r="AG1387" s="411"/>
      <c r="AK1387" s="3"/>
      <c r="AL1387" s="460"/>
      <c r="AM1387" s="461"/>
      <c r="AN1387" s="461"/>
      <c r="AO1387" s="461"/>
      <c r="AP1387" s="461"/>
      <c r="AQ1387" s="462"/>
      <c r="AR1387" s="78"/>
    </row>
    <row r="1388" spans="1:44" ht="17.25" customHeight="1" x14ac:dyDescent="0.65">
      <c r="A1388" s="12" t="str">
        <f t="shared" si="21"/>
        <v/>
      </c>
      <c r="B1388" s="34"/>
      <c r="E1388" s="35"/>
      <c r="F1388" s="36"/>
      <c r="H1388" s="85"/>
      <c r="I1388" s="85"/>
      <c r="J1388" s="85"/>
      <c r="K1388" s="85"/>
      <c r="L1388" s="85"/>
      <c r="M1388" s="85"/>
      <c r="N1388" s="85"/>
      <c r="O1388" s="85"/>
      <c r="P1388" s="85"/>
      <c r="Q1388" s="85"/>
      <c r="R1388" s="85"/>
      <c r="S1388" s="85"/>
      <c r="T1388" s="85"/>
      <c r="U1388" s="85"/>
      <c r="V1388" s="85"/>
      <c r="W1388" s="85"/>
      <c r="X1388" s="85"/>
      <c r="Y1388" s="85"/>
      <c r="Z1388" s="85"/>
      <c r="AA1388" s="85"/>
      <c r="AB1388" s="85"/>
      <c r="AC1388" s="85"/>
      <c r="AD1388" s="85"/>
      <c r="AF1388" s="414"/>
      <c r="AG1388" s="411"/>
      <c r="AK1388" s="3"/>
      <c r="AL1388" s="460"/>
      <c r="AM1388" s="461"/>
      <c r="AN1388" s="461"/>
      <c r="AO1388" s="461"/>
      <c r="AP1388" s="461"/>
      <c r="AQ1388" s="462"/>
      <c r="AR1388" s="78"/>
    </row>
    <row r="1389" spans="1:44" ht="17.25" customHeight="1" x14ac:dyDescent="0.65">
      <c r="A1389" s="12" t="str">
        <f t="shared" si="21"/>
        <v/>
      </c>
      <c r="B1389" s="34"/>
      <c r="E1389" s="35"/>
      <c r="F1389" s="36"/>
      <c r="H1389" s="85"/>
      <c r="I1389" s="85"/>
      <c r="J1389" s="85"/>
      <c r="K1389" s="85"/>
      <c r="L1389" s="85"/>
      <c r="M1389" s="85"/>
      <c r="N1389" s="85"/>
      <c r="O1389" s="85"/>
      <c r="P1389" s="85"/>
      <c r="Q1389" s="85"/>
      <c r="R1389" s="85"/>
      <c r="S1389" s="85"/>
      <c r="T1389" s="85"/>
      <c r="U1389" s="85"/>
      <c r="V1389" s="85"/>
      <c r="W1389" s="85"/>
      <c r="X1389" s="85"/>
      <c r="Y1389" s="85"/>
      <c r="Z1389" s="85"/>
      <c r="AA1389" s="85"/>
      <c r="AB1389" s="85"/>
      <c r="AC1389" s="85"/>
      <c r="AD1389" s="85"/>
      <c r="AF1389" s="414"/>
      <c r="AG1389" s="411"/>
      <c r="AK1389" s="3"/>
      <c r="AL1389" s="973"/>
      <c r="AM1389" s="974"/>
      <c r="AN1389" s="974"/>
      <c r="AO1389" s="974"/>
      <c r="AP1389" s="974"/>
      <c r="AQ1389" s="975"/>
      <c r="AR1389" s="78"/>
    </row>
    <row r="1390" spans="1:44" ht="18" customHeight="1" x14ac:dyDescent="0.65">
      <c r="A1390" s="12" t="str">
        <f t="shared" si="21"/>
        <v/>
      </c>
      <c r="B1390" s="34"/>
      <c r="E1390" s="35"/>
      <c r="F1390" s="36"/>
      <c r="H1390" s="85"/>
      <c r="I1390" s="85"/>
      <c r="J1390" s="85"/>
      <c r="K1390" s="85"/>
      <c r="L1390" s="85"/>
      <c r="M1390" s="85"/>
      <c r="N1390" s="85"/>
      <c r="O1390" s="85"/>
      <c r="P1390" s="85"/>
      <c r="Q1390" s="85"/>
      <c r="R1390" s="85"/>
      <c r="S1390" s="85"/>
      <c r="T1390" s="85"/>
      <c r="U1390" s="85"/>
      <c r="V1390" s="85"/>
      <c r="W1390" s="85"/>
      <c r="X1390" s="85"/>
      <c r="Y1390" s="85"/>
      <c r="Z1390" s="85"/>
      <c r="AA1390" s="85"/>
      <c r="AB1390" s="85"/>
      <c r="AC1390" s="85"/>
      <c r="AD1390" s="85"/>
      <c r="AF1390" s="414"/>
      <c r="AG1390" s="411"/>
      <c r="AK1390" s="3"/>
      <c r="AL1390" s="360"/>
      <c r="AM1390" s="361"/>
      <c r="AN1390" s="361"/>
      <c r="AO1390" s="361"/>
      <c r="AP1390" s="361"/>
      <c r="AQ1390" s="362"/>
      <c r="AR1390" s="78"/>
    </row>
    <row r="1391" spans="1:44" ht="27.75" customHeight="1" x14ac:dyDescent="0.65">
      <c r="A1391" s="12">
        <f t="shared" si="21"/>
        <v>208</v>
      </c>
      <c r="B1391" s="34"/>
      <c r="E1391" s="35"/>
      <c r="F1391" s="492" t="s">
        <v>240</v>
      </c>
      <c r="G1391" s="493"/>
      <c r="H1391" s="521" t="s">
        <v>869</v>
      </c>
      <c r="I1391" s="521"/>
      <c r="J1391" s="521"/>
      <c r="K1391" s="521"/>
      <c r="L1391" s="521"/>
      <c r="M1391" s="521"/>
      <c r="N1391" s="521"/>
      <c r="O1391" s="521"/>
      <c r="P1391" s="521"/>
      <c r="Q1391" s="521"/>
      <c r="R1391" s="521"/>
      <c r="S1391" s="521"/>
      <c r="T1391" s="521"/>
      <c r="U1391" s="521"/>
      <c r="V1391" s="521"/>
      <c r="W1391" s="521"/>
      <c r="X1391" s="521"/>
      <c r="Y1391" s="521"/>
      <c r="Z1391" s="521"/>
      <c r="AA1391" s="521"/>
      <c r="AB1391" s="521"/>
      <c r="AC1391" s="521"/>
      <c r="AD1391" s="521"/>
      <c r="AF1391" s="414"/>
      <c r="AG1391" s="411">
        <v>208</v>
      </c>
      <c r="AH1391" s="457" t="s">
        <v>20</v>
      </c>
      <c r="AI1391" s="458"/>
      <c r="AJ1391" s="459"/>
      <c r="AK1391" s="3"/>
      <c r="AL1391" s="460" t="s">
        <v>870</v>
      </c>
      <c r="AM1391" s="461"/>
      <c r="AN1391" s="461"/>
      <c r="AO1391" s="461"/>
      <c r="AP1391" s="461"/>
      <c r="AQ1391" s="462"/>
      <c r="AR1391" s="452">
        <f>VLOOKUP(AH1391,$CD$6:$CE$11,2,FALSE)</f>
        <v>0</v>
      </c>
    </row>
    <row r="1392" spans="1:44" ht="27.75" customHeight="1" x14ac:dyDescent="0.65">
      <c r="A1392" s="12" t="str">
        <f t="shared" si="21"/>
        <v/>
      </c>
      <c r="B1392" s="34"/>
      <c r="E1392" s="35"/>
      <c r="F1392" s="36"/>
      <c r="H1392" s="521"/>
      <c r="I1392" s="521"/>
      <c r="J1392" s="521"/>
      <c r="K1392" s="521"/>
      <c r="L1392" s="521"/>
      <c r="M1392" s="521"/>
      <c r="N1392" s="521"/>
      <c r="O1392" s="521"/>
      <c r="P1392" s="521"/>
      <c r="Q1392" s="521"/>
      <c r="R1392" s="521"/>
      <c r="S1392" s="521"/>
      <c r="T1392" s="521"/>
      <c r="U1392" s="521"/>
      <c r="V1392" s="521"/>
      <c r="W1392" s="521"/>
      <c r="X1392" s="521"/>
      <c r="Y1392" s="521"/>
      <c r="Z1392" s="521"/>
      <c r="AA1392" s="521"/>
      <c r="AB1392" s="521"/>
      <c r="AC1392" s="521"/>
      <c r="AD1392" s="521"/>
      <c r="AF1392" s="414"/>
      <c r="AG1392" s="411"/>
      <c r="AK1392" s="3"/>
      <c r="AL1392" s="460"/>
      <c r="AM1392" s="461"/>
      <c r="AN1392" s="461"/>
      <c r="AO1392" s="461"/>
      <c r="AP1392" s="461"/>
      <c r="AQ1392" s="462"/>
      <c r="AR1392" s="452"/>
    </row>
    <row r="1393" spans="1:44" ht="27.75" customHeight="1" x14ac:dyDescent="0.65">
      <c r="A1393" s="12" t="str">
        <f t="shared" si="21"/>
        <v/>
      </c>
      <c r="B1393" s="34"/>
      <c r="E1393" s="35"/>
      <c r="F1393" s="36"/>
      <c r="AF1393" s="414"/>
      <c r="AG1393" s="411"/>
      <c r="AK1393" s="3"/>
      <c r="AL1393" s="345"/>
      <c r="AM1393" s="346"/>
      <c r="AN1393" s="346"/>
      <c r="AO1393" s="346"/>
      <c r="AP1393" s="346"/>
      <c r="AQ1393" s="347"/>
      <c r="AR1393" s="41"/>
    </row>
    <row r="1394" spans="1:44" ht="27.75" customHeight="1" x14ac:dyDescent="0.65">
      <c r="A1394" s="12">
        <f t="shared" si="21"/>
        <v>209</v>
      </c>
      <c r="B1394" s="34"/>
      <c r="E1394" s="35"/>
      <c r="F1394" s="492" t="s">
        <v>241</v>
      </c>
      <c r="G1394" s="493"/>
      <c r="H1394" s="521" t="s">
        <v>871</v>
      </c>
      <c r="I1394" s="521"/>
      <c r="J1394" s="521"/>
      <c r="K1394" s="521"/>
      <c r="L1394" s="521"/>
      <c r="M1394" s="521"/>
      <c r="N1394" s="521"/>
      <c r="O1394" s="521"/>
      <c r="P1394" s="521"/>
      <c r="Q1394" s="521"/>
      <c r="R1394" s="521"/>
      <c r="S1394" s="521"/>
      <c r="T1394" s="521"/>
      <c r="U1394" s="521"/>
      <c r="V1394" s="521"/>
      <c r="W1394" s="521"/>
      <c r="X1394" s="521"/>
      <c r="Y1394" s="521"/>
      <c r="Z1394" s="521"/>
      <c r="AA1394" s="521"/>
      <c r="AB1394" s="521"/>
      <c r="AC1394" s="521"/>
      <c r="AD1394" s="521"/>
      <c r="AF1394" s="414"/>
      <c r="AG1394" s="411">
        <v>209</v>
      </c>
      <c r="AH1394" s="457" t="s">
        <v>20</v>
      </c>
      <c r="AI1394" s="458"/>
      <c r="AJ1394" s="459"/>
      <c r="AK1394" s="3"/>
      <c r="AL1394" s="705" t="s">
        <v>1111</v>
      </c>
      <c r="AM1394" s="706"/>
      <c r="AN1394" s="706"/>
      <c r="AO1394" s="706"/>
      <c r="AP1394" s="706"/>
      <c r="AQ1394" s="707"/>
      <c r="AR1394" s="452">
        <f>VLOOKUP(AH1394,$CD$6:$CE$11,2,FALSE)</f>
        <v>0</v>
      </c>
    </row>
    <row r="1395" spans="1:44" ht="27.75" customHeight="1" x14ac:dyDescent="0.65">
      <c r="A1395" s="12" t="str">
        <f t="shared" si="21"/>
        <v/>
      </c>
      <c r="B1395" s="34"/>
      <c r="E1395" s="35"/>
      <c r="F1395" s="36"/>
      <c r="H1395" s="521"/>
      <c r="I1395" s="521"/>
      <c r="J1395" s="521"/>
      <c r="K1395" s="521"/>
      <c r="L1395" s="521"/>
      <c r="M1395" s="521"/>
      <c r="N1395" s="521"/>
      <c r="O1395" s="521"/>
      <c r="P1395" s="521"/>
      <c r="Q1395" s="521"/>
      <c r="R1395" s="521"/>
      <c r="S1395" s="521"/>
      <c r="T1395" s="521"/>
      <c r="U1395" s="521"/>
      <c r="V1395" s="521"/>
      <c r="W1395" s="521"/>
      <c r="X1395" s="521"/>
      <c r="Y1395" s="521"/>
      <c r="Z1395" s="521"/>
      <c r="AA1395" s="521"/>
      <c r="AB1395" s="521"/>
      <c r="AC1395" s="521"/>
      <c r="AD1395" s="521"/>
      <c r="AF1395" s="414"/>
      <c r="AG1395" s="411"/>
      <c r="AK1395" s="3"/>
      <c r="AL1395" s="705"/>
      <c r="AM1395" s="706"/>
      <c r="AN1395" s="706"/>
      <c r="AO1395" s="706"/>
      <c r="AP1395" s="706"/>
      <c r="AQ1395" s="707"/>
      <c r="AR1395" s="452"/>
    </row>
    <row r="1396" spans="1:44" ht="18" customHeight="1" thickBot="1" x14ac:dyDescent="0.7">
      <c r="A1396" s="12" t="str">
        <f t="shared" si="21"/>
        <v/>
      </c>
      <c r="B1396" s="25"/>
      <c r="C1396" s="1"/>
      <c r="D1396" s="1"/>
      <c r="E1396" s="26"/>
      <c r="F1396" s="51"/>
      <c r="G1396" s="29"/>
      <c r="H1396" s="29"/>
      <c r="I1396" s="29"/>
      <c r="J1396" s="29"/>
      <c r="K1396" s="29"/>
      <c r="L1396" s="29"/>
      <c r="M1396" s="29"/>
      <c r="N1396" s="29"/>
      <c r="O1396" s="29"/>
      <c r="P1396" s="29"/>
      <c r="Q1396" s="29"/>
      <c r="R1396" s="29"/>
      <c r="S1396" s="29"/>
      <c r="T1396" s="29"/>
      <c r="U1396" s="29"/>
      <c r="V1396" s="29"/>
      <c r="W1396" s="29"/>
      <c r="X1396" s="29"/>
      <c r="Y1396" s="29"/>
      <c r="Z1396" s="29"/>
      <c r="AA1396" s="29"/>
      <c r="AB1396" s="29"/>
      <c r="AC1396" s="29"/>
      <c r="AD1396" s="29"/>
      <c r="AE1396" s="29"/>
      <c r="AF1396" s="415"/>
      <c r="AG1396" s="412"/>
      <c r="AH1396" s="28"/>
      <c r="AI1396" s="28"/>
      <c r="AJ1396" s="28"/>
      <c r="AK1396" s="6"/>
      <c r="AL1396" s="303"/>
      <c r="AM1396" s="304"/>
      <c r="AN1396" s="304"/>
      <c r="AO1396" s="304"/>
      <c r="AP1396" s="304"/>
      <c r="AQ1396" s="305"/>
      <c r="AR1396" s="41"/>
    </row>
    <row r="1397" spans="1:44" ht="18" customHeight="1" x14ac:dyDescent="0.65">
      <c r="A1397" s="12" t="str">
        <f t="shared" si="21"/>
        <v/>
      </c>
      <c r="B1397" s="34"/>
      <c r="E1397" s="35"/>
      <c r="F1397" s="36"/>
      <c r="AF1397" s="414"/>
      <c r="AG1397" s="411"/>
      <c r="AK1397" s="3"/>
      <c r="AL1397" s="295"/>
      <c r="AM1397" s="296"/>
      <c r="AN1397" s="296"/>
      <c r="AO1397" s="296"/>
      <c r="AP1397" s="296"/>
      <c r="AQ1397" s="297"/>
      <c r="AR1397" s="41"/>
    </row>
    <row r="1398" spans="1:44" ht="27.75" customHeight="1" x14ac:dyDescent="0.65">
      <c r="A1398" s="12">
        <f t="shared" si="21"/>
        <v>210</v>
      </c>
      <c r="B1398" s="453" t="s">
        <v>951</v>
      </c>
      <c r="C1398" s="454"/>
      <c r="D1398" s="454"/>
      <c r="E1398" s="455"/>
      <c r="F1398" s="36"/>
      <c r="H1398" s="456" t="s">
        <v>955</v>
      </c>
      <c r="I1398" s="456"/>
      <c r="J1398" s="456"/>
      <c r="K1398" s="456"/>
      <c r="L1398" s="456"/>
      <c r="M1398" s="456"/>
      <c r="N1398" s="456"/>
      <c r="O1398" s="456"/>
      <c r="P1398" s="456"/>
      <c r="Q1398" s="456"/>
      <c r="R1398" s="456"/>
      <c r="S1398" s="456"/>
      <c r="T1398" s="456"/>
      <c r="U1398" s="456"/>
      <c r="V1398" s="456"/>
      <c r="W1398" s="456"/>
      <c r="X1398" s="456"/>
      <c r="Y1398" s="456"/>
      <c r="Z1398" s="456"/>
      <c r="AA1398" s="456"/>
      <c r="AB1398" s="456"/>
      <c r="AC1398" s="456"/>
      <c r="AD1398" s="456"/>
      <c r="AF1398" s="414"/>
      <c r="AG1398" s="411">
        <v>210</v>
      </c>
      <c r="AH1398" s="457" t="s">
        <v>20</v>
      </c>
      <c r="AI1398" s="458"/>
      <c r="AJ1398" s="459"/>
      <c r="AK1398" s="3"/>
      <c r="AL1398" s="460" t="s">
        <v>872</v>
      </c>
      <c r="AM1398" s="461"/>
      <c r="AN1398" s="461"/>
      <c r="AO1398" s="461"/>
      <c r="AP1398" s="461"/>
      <c r="AQ1398" s="462"/>
      <c r="AR1398" s="452"/>
    </row>
    <row r="1399" spans="1:44" ht="27.75" customHeight="1" x14ac:dyDescent="0.65">
      <c r="A1399" s="12" t="str">
        <f t="shared" si="21"/>
        <v/>
      </c>
      <c r="B1399" s="453"/>
      <c r="C1399" s="454"/>
      <c r="D1399" s="454"/>
      <c r="E1399" s="455"/>
      <c r="F1399" s="36"/>
      <c r="H1399" s="456"/>
      <c r="I1399" s="456"/>
      <c r="J1399" s="456"/>
      <c r="K1399" s="456"/>
      <c r="L1399" s="456"/>
      <c r="M1399" s="456"/>
      <c r="N1399" s="456"/>
      <c r="O1399" s="456"/>
      <c r="P1399" s="456"/>
      <c r="Q1399" s="456"/>
      <c r="R1399" s="456"/>
      <c r="S1399" s="456"/>
      <c r="T1399" s="456"/>
      <c r="U1399" s="456"/>
      <c r="V1399" s="456"/>
      <c r="W1399" s="456"/>
      <c r="X1399" s="456"/>
      <c r="Y1399" s="456"/>
      <c r="Z1399" s="456"/>
      <c r="AA1399" s="456"/>
      <c r="AB1399" s="456"/>
      <c r="AC1399" s="456"/>
      <c r="AD1399" s="456"/>
      <c r="AF1399" s="38"/>
      <c r="AK1399" s="3"/>
      <c r="AL1399" s="460"/>
      <c r="AM1399" s="461"/>
      <c r="AN1399" s="461"/>
      <c r="AO1399" s="461"/>
      <c r="AP1399" s="461"/>
      <c r="AQ1399" s="462"/>
      <c r="AR1399" s="452"/>
    </row>
    <row r="1400" spans="1:44" ht="27.75" customHeight="1" x14ac:dyDescent="0.65">
      <c r="A1400" s="12" t="str">
        <f t="shared" si="21"/>
        <v/>
      </c>
      <c r="B1400" s="453"/>
      <c r="C1400" s="454"/>
      <c r="D1400" s="454"/>
      <c r="E1400" s="455"/>
      <c r="F1400" s="36"/>
      <c r="H1400" s="456"/>
      <c r="I1400" s="456"/>
      <c r="J1400" s="456"/>
      <c r="K1400" s="456"/>
      <c r="L1400" s="456"/>
      <c r="M1400" s="456"/>
      <c r="N1400" s="456"/>
      <c r="O1400" s="456"/>
      <c r="P1400" s="456"/>
      <c r="Q1400" s="456"/>
      <c r="R1400" s="456"/>
      <c r="S1400" s="456"/>
      <c r="T1400" s="456"/>
      <c r="U1400" s="456"/>
      <c r="V1400" s="456"/>
      <c r="W1400" s="456"/>
      <c r="X1400" s="456"/>
      <c r="Y1400" s="456"/>
      <c r="Z1400" s="456"/>
      <c r="AA1400" s="456"/>
      <c r="AB1400" s="456"/>
      <c r="AC1400" s="456"/>
      <c r="AD1400" s="456"/>
      <c r="AF1400" s="38"/>
      <c r="AK1400" s="3"/>
      <c r="AL1400" s="460"/>
      <c r="AM1400" s="461"/>
      <c r="AN1400" s="461"/>
      <c r="AO1400" s="461"/>
      <c r="AP1400" s="461"/>
      <c r="AQ1400" s="462"/>
      <c r="AR1400" s="41"/>
    </row>
    <row r="1401" spans="1:44" ht="27.75" customHeight="1" x14ac:dyDescent="0.65">
      <c r="A1401" s="12" t="str">
        <f t="shared" si="21"/>
        <v/>
      </c>
      <c r="B1401" s="34"/>
      <c r="E1401" s="35"/>
      <c r="F1401" s="36"/>
      <c r="H1401" s="456"/>
      <c r="I1401" s="456"/>
      <c r="J1401" s="456"/>
      <c r="K1401" s="456"/>
      <c r="L1401" s="456"/>
      <c r="M1401" s="456"/>
      <c r="N1401" s="456"/>
      <c r="O1401" s="456"/>
      <c r="P1401" s="456"/>
      <c r="Q1401" s="456"/>
      <c r="R1401" s="456"/>
      <c r="S1401" s="456"/>
      <c r="T1401" s="456"/>
      <c r="U1401" s="456"/>
      <c r="V1401" s="456"/>
      <c r="W1401" s="456"/>
      <c r="X1401" s="456"/>
      <c r="Y1401" s="456"/>
      <c r="Z1401" s="456"/>
      <c r="AA1401" s="456"/>
      <c r="AB1401" s="456"/>
      <c r="AC1401" s="456"/>
      <c r="AD1401" s="456"/>
      <c r="AF1401" s="38"/>
      <c r="AK1401" s="3"/>
      <c r="AL1401" s="460"/>
      <c r="AM1401" s="461"/>
      <c r="AN1401" s="461"/>
      <c r="AO1401" s="461"/>
      <c r="AP1401" s="461"/>
      <c r="AQ1401" s="462"/>
      <c r="AR1401" s="41"/>
    </row>
    <row r="1402" spans="1:44" ht="27.75" customHeight="1" x14ac:dyDescent="0.65">
      <c r="A1402" s="12" t="str">
        <f t="shared" si="21"/>
        <v/>
      </c>
      <c r="B1402" s="34"/>
      <c r="E1402" s="35"/>
      <c r="F1402" s="36"/>
      <c r="H1402" s="456"/>
      <c r="I1402" s="456"/>
      <c r="J1402" s="456"/>
      <c r="K1402" s="456"/>
      <c r="L1402" s="456"/>
      <c r="M1402" s="456"/>
      <c r="N1402" s="456"/>
      <c r="O1402" s="456"/>
      <c r="P1402" s="456"/>
      <c r="Q1402" s="456"/>
      <c r="R1402" s="456"/>
      <c r="S1402" s="456"/>
      <c r="T1402" s="456"/>
      <c r="U1402" s="456"/>
      <c r="V1402" s="456"/>
      <c r="W1402" s="456"/>
      <c r="X1402" s="456"/>
      <c r="Y1402" s="456"/>
      <c r="Z1402" s="456"/>
      <c r="AA1402" s="456"/>
      <c r="AB1402" s="456"/>
      <c r="AC1402" s="456"/>
      <c r="AD1402" s="456"/>
      <c r="AF1402" s="38"/>
      <c r="AK1402" s="3"/>
      <c r="AL1402" s="295"/>
      <c r="AM1402" s="296"/>
      <c r="AN1402" s="296"/>
      <c r="AO1402" s="296"/>
      <c r="AP1402" s="296"/>
      <c r="AQ1402" s="297"/>
      <c r="AR1402" s="41"/>
    </row>
    <row r="1403" spans="1:44" ht="27.75" customHeight="1" x14ac:dyDescent="0.65">
      <c r="A1403" s="12" t="str">
        <f t="shared" si="21"/>
        <v/>
      </c>
      <c r="B1403" s="187"/>
      <c r="C1403" s="221"/>
      <c r="D1403" s="221"/>
      <c r="E1403" s="188"/>
      <c r="F1403" s="36"/>
      <c r="H1403" s="456"/>
      <c r="I1403" s="456"/>
      <c r="J1403" s="456"/>
      <c r="K1403" s="456"/>
      <c r="L1403" s="456"/>
      <c r="M1403" s="456"/>
      <c r="N1403" s="456"/>
      <c r="O1403" s="456"/>
      <c r="P1403" s="456"/>
      <c r="Q1403" s="456"/>
      <c r="R1403" s="456"/>
      <c r="S1403" s="456"/>
      <c r="T1403" s="456"/>
      <c r="U1403" s="456"/>
      <c r="V1403" s="456"/>
      <c r="W1403" s="456"/>
      <c r="X1403" s="456"/>
      <c r="Y1403" s="456"/>
      <c r="Z1403" s="456"/>
      <c r="AA1403" s="456"/>
      <c r="AB1403" s="456"/>
      <c r="AC1403" s="456"/>
      <c r="AD1403" s="456"/>
      <c r="AF1403" s="38"/>
      <c r="AK1403" s="3"/>
      <c r="AL1403" s="292"/>
      <c r="AM1403" s="293"/>
      <c r="AN1403" s="293"/>
      <c r="AO1403" s="293"/>
      <c r="AP1403" s="293"/>
      <c r="AQ1403" s="294"/>
      <c r="AR1403" s="41"/>
    </row>
    <row r="1404" spans="1:44" ht="18" customHeight="1" thickBot="1" x14ac:dyDescent="0.7">
      <c r="A1404" s="12" t="str">
        <f t="shared" si="21"/>
        <v/>
      </c>
      <c r="B1404" s="190"/>
      <c r="C1404" s="191"/>
      <c r="D1404" s="191"/>
      <c r="E1404" s="192"/>
      <c r="F1404" s="51"/>
      <c r="G1404" s="29"/>
      <c r="H1404" s="160"/>
      <c r="I1404" s="160"/>
      <c r="J1404" s="160"/>
      <c r="K1404" s="160"/>
      <c r="L1404" s="160"/>
      <c r="M1404" s="160"/>
      <c r="N1404" s="160"/>
      <c r="O1404" s="160"/>
      <c r="P1404" s="160"/>
      <c r="Q1404" s="160"/>
      <c r="R1404" s="160"/>
      <c r="S1404" s="160"/>
      <c r="T1404" s="160"/>
      <c r="U1404" s="160"/>
      <c r="V1404" s="160"/>
      <c r="W1404" s="160"/>
      <c r="X1404" s="160"/>
      <c r="Y1404" s="160"/>
      <c r="Z1404" s="160"/>
      <c r="AA1404" s="160"/>
      <c r="AB1404" s="160"/>
      <c r="AC1404" s="160"/>
      <c r="AD1404" s="160"/>
      <c r="AE1404" s="29"/>
      <c r="AF1404" s="27"/>
      <c r="AG1404" s="124"/>
      <c r="AH1404" s="28"/>
      <c r="AI1404" s="28"/>
      <c r="AJ1404" s="28"/>
      <c r="AK1404" s="6"/>
      <c r="AL1404" s="357"/>
      <c r="AM1404" s="358"/>
      <c r="AN1404" s="358"/>
      <c r="AO1404" s="358"/>
      <c r="AP1404" s="358"/>
      <c r="AQ1404" s="359"/>
      <c r="AR1404" s="80"/>
    </row>
    <row r="1405" spans="1:44" ht="18" customHeight="1" x14ac:dyDescent="0.65">
      <c r="AL1405" s="296"/>
      <c r="AM1405" s="296"/>
      <c r="AN1405" s="296"/>
      <c r="AO1405" s="296"/>
      <c r="AP1405" s="296"/>
      <c r="AQ1405" s="296"/>
      <c r="AR1405" s="227"/>
    </row>
    <row r="1406" spans="1:44" ht="27.75" customHeight="1" x14ac:dyDescent="0.65">
      <c r="B1406" s="463" t="s">
        <v>873</v>
      </c>
      <c r="C1406" s="463"/>
      <c r="D1406" s="463"/>
      <c r="E1406" s="463"/>
      <c r="AL1406" s="296"/>
      <c r="AM1406" s="296"/>
      <c r="AN1406" s="296"/>
      <c r="AO1406" s="296"/>
      <c r="AP1406" s="296"/>
      <c r="AQ1406" s="296"/>
    </row>
    <row r="1407" spans="1:44" ht="27.75" customHeight="1" x14ac:dyDescent="0.65">
      <c r="H1407" s="469" t="s">
        <v>1042</v>
      </c>
      <c r="I1407" s="469"/>
      <c r="J1407" s="469"/>
      <c r="K1407" s="469"/>
      <c r="L1407" s="469"/>
      <c r="M1407" s="469"/>
      <c r="N1407" s="469"/>
      <c r="O1407" s="469"/>
      <c r="P1407" s="469"/>
      <c r="Q1407" s="469"/>
      <c r="R1407" s="469"/>
      <c r="S1407" s="469"/>
      <c r="T1407" s="469"/>
      <c r="U1407" s="469"/>
      <c r="V1407" s="469"/>
      <c r="W1407" s="469"/>
      <c r="X1407" s="469"/>
      <c r="Y1407" s="469"/>
      <c r="Z1407" s="469"/>
      <c r="AA1407" s="469"/>
      <c r="AB1407" s="469"/>
      <c r="AC1407" s="469"/>
      <c r="AD1407" s="469"/>
      <c r="AE1407" s="469"/>
      <c r="AF1407" s="469"/>
      <c r="AG1407" s="469"/>
      <c r="AH1407" s="469"/>
      <c r="AI1407" s="469"/>
      <c r="AL1407" s="296"/>
      <c r="AM1407" s="296"/>
      <c r="AN1407" s="296"/>
      <c r="AO1407" s="296"/>
      <c r="AP1407" s="296"/>
      <c r="AQ1407" s="296"/>
    </row>
    <row r="1408" spans="1:44" ht="27.75" customHeight="1" x14ac:dyDescent="0.65">
      <c r="AL1408" s="296"/>
      <c r="AM1408" s="296"/>
      <c r="AN1408" s="296"/>
      <c r="AO1408" s="296"/>
      <c r="AP1408" s="296"/>
      <c r="AQ1408" s="296"/>
    </row>
    <row r="1409" spans="4:43" ht="27.75" customHeight="1" x14ac:dyDescent="0.65">
      <c r="D1409" s="85"/>
      <c r="E1409" s="85"/>
      <c r="F1409" s="85"/>
      <c r="G1409" s="85">
        <v>1</v>
      </c>
      <c r="H1409" s="468" t="s">
        <v>874</v>
      </c>
      <c r="I1409" s="468"/>
      <c r="J1409" s="468"/>
      <c r="K1409" s="468"/>
      <c r="L1409" s="468"/>
      <c r="M1409" s="468"/>
      <c r="N1409" s="468"/>
      <c r="O1409" s="468"/>
      <c r="P1409" s="468"/>
      <c r="Q1409" s="468"/>
      <c r="R1409" s="468"/>
      <c r="S1409" s="468"/>
      <c r="T1409" s="468"/>
      <c r="U1409" s="468"/>
      <c r="V1409" s="468"/>
      <c r="W1409" s="468"/>
      <c r="X1409" s="468"/>
      <c r="Y1409" s="468"/>
      <c r="Z1409" s="468"/>
      <c r="AA1409" s="468"/>
      <c r="AB1409" s="468"/>
      <c r="AC1409" s="468"/>
      <c r="AD1409" s="468"/>
      <c r="AE1409" s="468"/>
      <c r="AF1409" s="468"/>
      <c r="AG1409" s="468"/>
      <c r="AH1409" s="468"/>
      <c r="AI1409" s="468"/>
      <c r="AJ1409" s="85"/>
      <c r="AK1409" s="85"/>
      <c r="AL1409" s="339"/>
      <c r="AM1409" s="339"/>
      <c r="AN1409" s="339"/>
      <c r="AO1409" s="296"/>
      <c r="AP1409" s="296"/>
      <c r="AQ1409" s="296"/>
    </row>
    <row r="1410" spans="4:43" ht="27.75" customHeight="1" x14ac:dyDescent="0.65">
      <c r="D1410" s="85"/>
      <c r="E1410" s="85"/>
      <c r="F1410" s="85"/>
      <c r="G1410" s="85"/>
      <c r="H1410" s="464" t="s">
        <v>875</v>
      </c>
      <c r="I1410" s="464"/>
      <c r="J1410" s="464"/>
      <c r="K1410" s="464"/>
      <c r="L1410" s="464"/>
      <c r="M1410" s="464"/>
      <c r="N1410" s="464"/>
      <c r="O1410" s="464"/>
      <c r="P1410" s="464"/>
      <c r="Q1410" s="464"/>
      <c r="R1410" s="464"/>
      <c r="S1410" s="464"/>
      <c r="T1410" s="464"/>
      <c r="U1410" s="464"/>
      <c r="V1410" s="464"/>
      <c r="W1410" s="464"/>
      <c r="X1410" s="464"/>
      <c r="Y1410" s="464"/>
      <c r="Z1410" s="464"/>
      <c r="AA1410" s="464"/>
      <c r="AB1410" s="464"/>
      <c r="AC1410" s="464"/>
      <c r="AD1410" s="464"/>
      <c r="AE1410" s="464"/>
      <c r="AF1410" s="464"/>
      <c r="AG1410" s="464"/>
      <c r="AH1410" s="464"/>
      <c r="AI1410" s="464"/>
      <c r="AJ1410" s="85"/>
      <c r="AK1410" s="85"/>
      <c r="AL1410" s="339"/>
      <c r="AM1410" s="339"/>
      <c r="AN1410" s="339"/>
      <c r="AO1410" s="296"/>
      <c r="AP1410" s="296"/>
      <c r="AQ1410" s="296"/>
    </row>
    <row r="1411" spans="4:43" ht="27.75" customHeight="1" x14ac:dyDescent="0.65">
      <c r="D1411" s="85"/>
      <c r="E1411" s="85"/>
      <c r="F1411" s="85"/>
      <c r="G1411" s="85"/>
      <c r="H1411" s="464"/>
      <c r="I1411" s="464"/>
      <c r="J1411" s="464"/>
      <c r="K1411" s="464"/>
      <c r="L1411" s="464"/>
      <c r="M1411" s="464"/>
      <c r="N1411" s="464"/>
      <c r="O1411" s="464"/>
      <c r="P1411" s="464"/>
      <c r="Q1411" s="464"/>
      <c r="R1411" s="464"/>
      <c r="S1411" s="464"/>
      <c r="T1411" s="464"/>
      <c r="U1411" s="464"/>
      <c r="V1411" s="464"/>
      <c r="W1411" s="464"/>
      <c r="X1411" s="464"/>
      <c r="Y1411" s="464"/>
      <c r="Z1411" s="464"/>
      <c r="AA1411" s="464"/>
      <c r="AB1411" s="464"/>
      <c r="AC1411" s="464"/>
      <c r="AD1411" s="464"/>
      <c r="AE1411" s="464"/>
      <c r="AF1411" s="464"/>
      <c r="AG1411" s="464"/>
      <c r="AH1411" s="464"/>
      <c r="AI1411" s="464"/>
      <c r="AJ1411" s="85"/>
      <c r="AK1411" s="85"/>
      <c r="AL1411" s="339"/>
      <c r="AM1411" s="339"/>
      <c r="AN1411" s="339"/>
      <c r="AO1411" s="296"/>
      <c r="AP1411" s="296"/>
      <c r="AQ1411" s="296"/>
    </row>
    <row r="1412" spans="4:43" ht="27.75" customHeight="1" x14ac:dyDescent="0.65">
      <c r="D1412" s="85"/>
      <c r="E1412" s="85"/>
      <c r="F1412" s="85"/>
      <c r="G1412" s="85"/>
      <c r="H1412" s="464"/>
      <c r="I1412" s="464"/>
      <c r="J1412" s="464"/>
      <c r="K1412" s="464"/>
      <c r="L1412" s="464"/>
      <c r="M1412" s="464"/>
      <c r="N1412" s="464"/>
      <c r="O1412" s="464"/>
      <c r="P1412" s="464"/>
      <c r="Q1412" s="464"/>
      <c r="R1412" s="464"/>
      <c r="S1412" s="464"/>
      <c r="T1412" s="464"/>
      <c r="U1412" s="464"/>
      <c r="V1412" s="464"/>
      <c r="W1412" s="464"/>
      <c r="X1412" s="464"/>
      <c r="Y1412" s="464"/>
      <c r="Z1412" s="464"/>
      <c r="AA1412" s="464"/>
      <c r="AB1412" s="464"/>
      <c r="AC1412" s="464"/>
      <c r="AD1412" s="464"/>
      <c r="AE1412" s="464"/>
      <c r="AF1412" s="464"/>
      <c r="AG1412" s="464"/>
      <c r="AH1412" s="464"/>
      <c r="AI1412" s="464"/>
      <c r="AJ1412" s="85"/>
      <c r="AK1412" s="85"/>
      <c r="AL1412" s="339"/>
      <c r="AM1412" s="339"/>
      <c r="AN1412" s="339"/>
      <c r="AO1412" s="296"/>
      <c r="AP1412" s="296"/>
      <c r="AQ1412" s="296"/>
    </row>
    <row r="1413" spans="4:43" ht="27.75" customHeight="1" x14ac:dyDescent="0.65">
      <c r="D1413" s="85"/>
      <c r="E1413" s="85"/>
      <c r="F1413" s="85"/>
      <c r="G1413" s="85"/>
      <c r="H1413" s="465" t="s">
        <v>1113</v>
      </c>
      <c r="I1413" s="465"/>
      <c r="J1413" s="465"/>
      <c r="K1413" s="465"/>
      <c r="L1413" s="465"/>
      <c r="M1413" s="465"/>
      <c r="N1413" s="465"/>
      <c r="O1413" s="465"/>
      <c r="P1413" s="465"/>
      <c r="Q1413" s="465"/>
      <c r="R1413" s="465"/>
      <c r="S1413" s="465"/>
      <c r="T1413" s="465"/>
      <c r="U1413" s="465"/>
      <c r="V1413" s="465"/>
      <c r="W1413" s="465"/>
      <c r="X1413" s="465"/>
      <c r="Y1413" s="465"/>
      <c r="Z1413" s="465"/>
      <c r="AA1413" s="465"/>
      <c r="AB1413" s="465"/>
      <c r="AC1413" s="465"/>
      <c r="AD1413" s="465"/>
      <c r="AE1413" s="465"/>
      <c r="AF1413" s="465"/>
      <c r="AG1413" s="465"/>
      <c r="AH1413" s="465"/>
      <c r="AI1413" s="465"/>
      <c r="AJ1413" s="85"/>
      <c r="AK1413" s="85"/>
      <c r="AL1413" s="339"/>
      <c r="AM1413" s="339"/>
      <c r="AN1413" s="339"/>
      <c r="AO1413" s="296"/>
      <c r="AP1413" s="296"/>
      <c r="AQ1413" s="296"/>
    </row>
    <row r="1414" spans="4:43" ht="27.75" customHeight="1" x14ac:dyDescent="0.65">
      <c r="D1414" s="225"/>
      <c r="E1414" s="225"/>
      <c r="F1414" s="223"/>
      <c r="G1414" s="223"/>
      <c r="H1414" s="465"/>
      <c r="I1414" s="465"/>
      <c r="J1414" s="465"/>
      <c r="K1414" s="465"/>
      <c r="L1414" s="465"/>
      <c r="M1414" s="465"/>
      <c r="N1414" s="465"/>
      <c r="O1414" s="465"/>
      <c r="P1414" s="465"/>
      <c r="Q1414" s="465"/>
      <c r="R1414" s="465"/>
      <c r="S1414" s="465"/>
      <c r="T1414" s="465"/>
      <c r="U1414" s="465"/>
      <c r="V1414" s="465"/>
      <c r="W1414" s="465"/>
      <c r="X1414" s="465"/>
      <c r="Y1414" s="465"/>
      <c r="Z1414" s="465"/>
      <c r="AA1414" s="465"/>
      <c r="AB1414" s="465"/>
      <c r="AC1414" s="465"/>
      <c r="AD1414" s="465"/>
      <c r="AE1414" s="465"/>
      <c r="AF1414" s="465"/>
      <c r="AG1414" s="465"/>
      <c r="AH1414" s="465"/>
      <c r="AI1414" s="465"/>
      <c r="AJ1414" s="223"/>
      <c r="AK1414" s="223"/>
      <c r="AL1414" s="363"/>
      <c r="AM1414" s="363"/>
      <c r="AN1414" s="363"/>
      <c r="AO1414" s="296"/>
      <c r="AP1414" s="296"/>
      <c r="AQ1414" s="296"/>
    </row>
    <row r="1415" spans="4:43" ht="27.75" customHeight="1" x14ac:dyDescent="0.65">
      <c r="H1415" s="465"/>
      <c r="I1415" s="465"/>
      <c r="J1415" s="465"/>
      <c r="K1415" s="465"/>
      <c r="L1415" s="465"/>
      <c r="M1415" s="465"/>
      <c r="N1415" s="465"/>
      <c r="O1415" s="465"/>
      <c r="P1415" s="465"/>
      <c r="Q1415" s="465"/>
      <c r="R1415" s="465"/>
      <c r="S1415" s="465"/>
      <c r="T1415" s="465"/>
      <c r="U1415" s="465"/>
      <c r="V1415" s="465"/>
      <c r="W1415" s="465"/>
      <c r="X1415" s="465"/>
      <c r="Y1415" s="465"/>
      <c r="Z1415" s="465"/>
      <c r="AA1415" s="465"/>
      <c r="AB1415" s="465"/>
      <c r="AC1415" s="465"/>
      <c r="AD1415" s="465"/>
      <c r="AE1415" s="465"/>
      <c r="AF1415" s="465"/>
      <c r="AG1415" s="465"/>
      <c r="AH1415" s="465"/>
      <c r="AI1415" s="465"/>
      <c r="AL1415" s="296"/>
      <c r="AM1415" s="296"/>
      <c r="AN1415" s="296"/>
      <c r="AO1415" s="296"/>
      <c r="AP1415" s="296"/>
      <c r="AQ1415" s="296"/>
    </row>
    <row r="1416" spans="4:43" ht="27.75" customHeight="1" x14ac:dyDescent="0.65">
      <c r="H1416" s="465"/>
      <c r="I1416" s="465"/>
      <c r="J1416" s="465"/>
      <c r="K1416" s="465"/>
      <c r="L1416" s="465"/>
      <c r="M1416" s="465"/>
      <c r="N1416" s="465"/>
      <c r="O1416" s="465"/>
      <c r="P1416" s="465"/>
      <c r="Q1416" s="465"/>
      <c r="R1416" s="465"/>
      <c r="S1416" s="465"/>
      <c r="T1416" s="465"/>
      <c r="U1416" s="465"/>
      <c r="V1416" s="465"/>
      <c r="W1416" s="465"/>
      <c r="X1416" s="465"/>
      <c r="Y1416" s="465"/>
      <c r="Z1416" s="465"/>
      <c r="AA1416" s="465"/>
      <c r="AB1416" s="465"/>
      <c r="AC1416" s="465"/>
      <c r="AD1416" s="465"/>
      <c r="AE1416" s="465"/>
      <c r="AF1416" s="465"/>
      <c r="AG1416" s="465"/>
      <c r="AH1416" s="465"/>
      <c r="AI1416" s="465"/>
      <c r="AL1416" s="296"/>
      <c r="AM1416" s="296"/>
      <c r="AN1416" s="296"/>
      <c r="AO1416" s="296"/>
      <c r="AP1416" s="296"/>
      <c r="AQ1416" s="296"/>
    </row>
    <row r="1417" spans="4:43" ht="27.75" customHeight="1" x14ac:dyDescent="0.65">
      <c r="H1417" s="465"/>
      <c r="I1417" s="465"/>
      <c r="J1417" s="465"/>
      <c r="K1417" s="465"/>
      <c r="L1417" s="465"/>
      <c r="M1417" s="465"/>
      <c r="N1417" s="465"/>
      <c r="O1417" s="465"/>
      <c r="P1417" s="465"/>
      <c r="Q1417" s="465"/>
      <c r="R1417" s="465"/>
      <c r="S1417" s="465"/>
      <c r="T1417" s="465"/>
      <c r="U1417" s="465"/>
      <c r="V1417" s="465"/>
      <c r="W1417" s="465"/>
      <c r="X1417" s="465"/>
      <c r="Y1417" s="465"/>
      <c r="Z1417" s="465"/>
      <c r="AA1417" s="465"/>
      <c r="AB1417" s="465"/>
      <c r="AC1417" s="465"/>
      <c r="AD1417" s="465"/>
      <c r="AE1417" s="465"/>
      <c r="AF1417" s="465"/>
      <c r="AG1417" s="465"/>
      <c r="AH1417" s="465"/>
      <c r="AI1417" s="465"/>
      <c r="AL1417" s="296"/>
      <c r="AM1417" s="296"/>
      <c r="AN1417" s="296"/>
      <c r="AO1417" s="296"/>
      <c r="AP1417" s="296"/>
      <c r="AQ1417" s="296"/>
    </row>
    <row r="1418" spans="4:43" ht="27.75" customHeight="1" x14ac:dyDescent="0.65">
      <c r="D1418" s="228"/>
      <c r="E1418" s="228"/>
      <c r="F1418" s="228"/>
      <c r="G1418" s="228"/>
      <c r="H1418" s="465"/>
      <c r="I1418" s="465"/>
      <c r="J1418" s="465"/>
      <c r="K1418" s="465"/>
      <c r="L1418" s="465"/>
      <c r="M1418" s="465"/>
      <c r="N1418" s="465"/>
      <c r="O1418" s="465"/>
      <c r="P1418" s="465"/>
      <c r="Q1418" s="465"/>
      <c r="R1418" s="465"/>
      <c r="S1418" s="465"/>
      <c r="T1418" s="465"/>
      <c r="U1418" s="465"/>
      <c r="V1418" s="465"/>
      <c r="W1418" s="465"/>
      <c r="X1418" s="465"/>
      <c r="Y1418" s="465"/>
      <c r="Z1418" s="465"/>
      <c r="AA1418" s="465"/>
      <c r="AB1418" s="465"/>
      <c r="AC1418" s="465"/>
      <c r="AD1418" s="465"/>
      <c r="AE1418" s="465"/>
      <c r="AF1418" s="465"/>
      <c r="AG1418" s="465"/>
      <c r="AH1418" s="465"/>
      <c r="AI1418" s="465"/>
      <c r="AJ1418" s="228"/>
      <c r="AK1418" s="228"/>
      <c r="AL1418" s="364"/>
      <c r="AM1418" s="364"/>
      <c r="AN1418" s="364"/>
      <c r="AO1418" s="296"/>
      <c r="AP1418" s="296"/>
      <c r="AQ1418" s="296"/>
    </row>
    <row r="1419" spans="4:43" ht="27.75" customHeight="1" x14ac:dyDescent="0.65">
      <c r="D1419" s="228"/>
      <c r="E1419" s="228"/>
      <c r="F1419" s="228"/>
      <c r="G1419" s="228"/>
      <c r="H1419" s="465"/>
      <c r="I1419" s="465"/>
      <c r="J1419" s="465"/>
      <c r="K1419" s="465"/>
      <c r="L1419" s="465"/>
      <c r="M1419" s="465"/>
      <c r="N1419" s="465"/>
      <c r="O1419" s="465"/>
      <c r="P1419" s="465"/>
      <c r="Q1419" s="465"/>
      <c r="R1419" s="465"/>
      <c r="S1419" s="465"/>
      <c r="T1419" s="465"/>
      <c r="U1419" s="465"/>
      <c r="V1419" s="465"/>
      <c r="W1419" s="465"/>
      <c r="X1419" s="465"/>
      <c r="Y1419" s="465"/>
      <c r="Z1419" s="465"/>
      <c r="AA1419" s="465"/>
      <c r="AB1419" s="465"/>
      <c r="AC1419" s="465"/>
      <c r="AD1419" s="465"/>
      <c r="AE1419" s="465"/>
      <c r="AF1419" s="465"/>
      <c r="AG1419" s="465"/>
      <c r="AH1419" s="465"/>
      <c r="AI1419" s="465"/>
      <c r="AJ1419" s="228"/>
      <c r="AK1419" s="228"/>
      <c r="AL1419" s="228"/>
      <c r="AM1419" s="228"/>
      <c r="AN1419" s="228"/>
    </row>
    <row r="1420" spans="4:43" ht="27.75" customHeight="1" x14ac:dyDescent="0.65">
      <c r="D1420" s="228"/>
      <c r="E1420" s="228"/>
      <c r="F1420" s="228"/>
      <c r="G1420" s="228"/>
      <c r="H1420" s="465"/>
      <c r="I1420" s="465"/>
      <c r="J1420" s="465"/>
      <c r="K1420" s="465"/>
      <c r="L1420" s="465"/>
      <c r="M1420" s="465"/>
      <c r="N1420" s="465"/>
      <c r="O1420" s="465"/>
      <c r="P1420" s="465"/>
      <c r="Q1420" s="465"/>
      <c r="R1420" s="465"/>
      <c r="S1420" s="465"/>
      <c r="T1420" s="465"/>
      <c r="U1420" s="465"/>
      <c r="V1420" s="465"/>
      <c r="W1420" s="465"/>
      <c r="X1420" s="465"/>
      <c r="Y1420" s="465"/>
      <c r="Z1420" s="465"/>
      <c r="AA1420" s="465"/>
      <c r="AB1420" s="465"/>
      <c r="AC1420" s="465"/>
      <c r="AD1420" s="465"/>
      <c r="AE1420" s="465"/>
      <c r="AF1420" s="465"/>
      <c r="AG1420" s="465"/>
      <c r="AH1420" s="465"/>
      <c r="AI1420" s="465"/>
      <c r="AJ1420" s="228"/>
      <c r="AK1420" s="228"/>
      <c r="AL1420" s="228"/>
      <c r="AM1420" s="228"/>
      <c r="AN1420" s="228"/>
    </row>
    <row r="1421" spans="4:43" ht="27.75" customHeight="1" x14ac:dyDescent="0.65">
      <c r="H1421" s="285"/>
      <c r="I1421" s="285"/>
      <c r="J1421" s="285"/>
      <c r="K1421" s="285"/>
      <c r="L1421" s="285"/>
      <c r="M1421" s="285"/>
      <c r="N1421" s="285"/>
      <c r="O1421" s="285"/>
      <c r="P1421" s="285"/>
      <c r="Q1421" s="285"/>
      <c r="R1421" s="285"/>
      <c r="S1421" s="285"/>
      <c r="T1421" s="285"/>
      <c r="U1421" s="285"/>
      <c r="V1421" s="285"/>
      <c r="W1421" s="285"/>
      <c r="X1421" s="285"/>
      <c r="Y1421" s="285"/>
      <c r="Z1421" s="285"/>
      <c r="AA1421" s="285"/>
      <c r="AB1421" s="285"/>
      <c r="AC1421" s="285"/>
      <c r="AD1421" s="285"/>
      <c r="AE1421" s="285"/>
      <c r="AF1421" s="285"/>
      <c r="AG1421" s="286"/>
      <c r="AH1421" s="287"/>
      <c r="AI1421" s="287"/>
    </row>
    <row r="1422" spans="4:43" ht="27.75" customHeight="1" x14ac:dyDescent="0.65">
      <c r="G1422" s="229" t="s">
        <v>69</v>
      </c>
      <c r="H1422" s="466" t="s">
        <v>1114</v>
      </c>
      <c r="I1422" s="466"/>
      <c r="J1422" s="466"/>
      <c r="K1422" s="466"/>
      <c r="L1422" s="466"/>
      <c r="M1422" s="466"/>
      <c r="N1422" s="466"/>
      <c r="O1422" s="466"/>
      <c r="P1422" s="466"/>
      <c r="Q1422" s="466"/>
      <c r="R1422" s="466"/>
      <c r="S1422" s="466"/>
      <c r="T1422" s="466"/>
      <c r="U1422" s="466"/>
      <c r="V1422" s="466"/>
      <c r="W1422" s="466"/>
      <c r="X1422" s="466"/>
      <c r="Y1422" s="466"/>
      <c r="Z1422" s="466"/>
      <c r="AA1422" s="466"/>
      <c r="AB1422" s="466"/>
      <c r="AC1422" s="466"/>
      <c r="AD1422" s="466"/>
      <c r="AE1422" s="466"/>
      <c r="AF1422" s="466"/>
      <c r="AG1422" s="466"/>
      <c r="AH1422" s="466"/>
      <c r="AI1422" s="466"/>
    </row>
    <row r="1423" spans="4:43" ht="27.75" customHeight="1" x14ac:dyDescent="0.65">
      <c r="H1423" s="466"/>
      <c r="I1423" s="466"/>
      <c r="J1423" s="466"/>
      <c r="K1423" s="466"/>
      <c r="L1423" s="466"/>
      <c r="M1423" s="466"/>
      <c r="N1423" s="466"/>
      <c r="O1423" s="466"/>
      <c r="P1423" s="466"/>
      <c r="Q1423" s="466"/>
      <c r="R1423" s="466"/>
      <c r="S1423" s="466"/>
      <c r="T1423" s="466"/>
      <c r="U1423" s="466"/>
      <c r="V1423" s="466"/>
      <c r="W1423" s="466"/>
      <c r="X1423" s="466"/>
      <c r="Y1423" s="466"/>
      <c r="Z1423" s="466"/>
      <c r="AA1423" s="466"/>
      <c r="AB1423" s="466"/>
      <c r="AC1423" s="466"/>
      <c r="AD1423" s="466"/>
      <c r="AE1423" s="466"/>
      <c r="AF1423" s="466"/>
      <c r="AG1423" s="466"/>
      <c r="AH1423" s="466"/>
      <c r="AI1423" s="466"/>
    </row>
    <row r="1424" spans="4:43" ht="27.75" customHeight="1" x14ac:dyDescent="0.65">
      <c r="H1424" s="466"/>
      <c r="I1424" s="466"/>
      <c r="J1424" s="466"/>
      <c r="K1424" s="466"/>
      <c r="L1424" s="466"/>
      <c r="M1424" s="466"/>
      <c r="N1424" s="466"/>
      <c r="O1424" s="466"/>
      <c r="P1424" s="466"/>
      <c r="Q1424" s="466"/>
      <c r="R1424" s="466"/>
      <c r="S1424" s="466"/>
      <c r="T1424" s="466"/>
      <c r="U1424" s="466"/>
      <c r="V1424" s="466"/>
      <c r="W1424" s="466"/>
      <c r="X1424" s="466"/>
      <c r="Y1424" s="466"/>
      <c r="Z1424" s="466"/>
      <c r="AA1424" s="466"/>
      <c r="AB1424" s="466"/>
      <c r="AC1424" s="466"/>
      <c r="AD1424" s="466"/>
      <c r="AE1424" s="466"/>
      <c r="AF1424" s="466"/>
      <c r="AG1424" s="466"/>
      <c r="AH1424" s="466"/>
      <c r="AI1424" s="466"/>
    </row>
    <row r="1425" spans="7:35" ht="27.75" customHeight="1" x14ac:dyDescent="0.65">
      <c r="H1425" s="255"/>
      <c r="I1425" s="255"/>
      <c r="J1425" s="255"/>
      <c r="K1425" s="255"/>
      <c r="L1425" s="255"/>
      <c r="M1425" s="255"/>
      <c r="N1425" s="255"/>
      <c r="O1425" s="255"/>
      <c r="P1425" s="255"/>
      <c r="Q1425" s="255"/>
      <c r="R1425" s="255"/>
      <c r="S1425" s="255"/>
      <c r="T1425" s="255"/>
      <c r="U1425" s="255"/>
      <c r="V1425" s="255"/>
      <c r="W1425" s="255"/>
      <c r="X1425" s="255"/>
      <c r="Y1425" s="255"/>
      <c r="Z1425" s="255"/>
      <c r="AA1425" s="255"/>
      <c r="AB1425" s="255"/>
      <c r="AC1425" s="255"/>
      <c r="AD1425" s="255"/>
      <c r="AE1425" s="255"/>
      <c r="AF1425" s="255"/>
      <c r="AG1425" s="265"/>
      <c r="AH1425" s="246"/>
      <c r="AI1425" s="246"/>
    </row>
    <row r="1426" spans="7:35" ht="27.75" customHeight="1" x14ac:dyDescent="0.65">
      <c r="G1426" s="8">
        <v>2</v>
      </c>
      <c r="H1426" s="467" t="s">
        <v>876</v>
      </c>
      <c r="I1426" s="467"/>
      <c r="J1426" s="467"/>
      <c r="K1426" s="467"/>
      <c r="L1426" s="467"/>
      <c r="M1426" s="467"/>
      <c r="N1426" s="467"/>
      <c r="O1426" s="467"/>
      <c r="P1426" s="467"/>
      <c r="Q1426" s="467"/>
      <c r="R1426" s="467"/>
      <c r="S1426" s="467"/>
      <c r="T1426" s="467"/>
      <c r="U1426" s="467"/>
      <c r="V1426" s="467"/>
      <c r="W1426" s="467"/>
      <c r="X1426" s="467"/>
      <c r="Y1426" s="467"/>
      <c r="Z1426" s="467"/>
      <c r="AA1426" s="467"/>
      <c r="AB1426" s="467"/>
      <c r="AC1426" s="467"/>
      <c r="AD1426" s="467"/>
      <c r="AE1426" s="467"/>
      <c r="AF1426" s="467"/>
      <c r="AG1426" s="467"/>
      <c r="AH1426" s="467"/>
      <c r="AI1426" s="467"/>
    </row>
    <row r="1427" spans="7:35" ht="27.75" customHeight="1" x14ac:dyDescent="0.65">
      <c r="H1427" s="470" t="s">
        <v>877</v>
      </c>
      <c r="I1427" s="470"/>
      <c r="J1427" s="470"/>
      <c r="K1427" s="470"/>
      <c r="L1427" s="470"/>
      <c r="M1427" s="470"/>
      <c r="N1427" s="470"/>
      <c r="O1427" s="470"/>
      <c r="P1427" s="470"/>
      <c r="Q1427" s="470"/>
      <c r="R1427" s="470"/>
      <c r="S1427" s="470"/>
      <c r="T1427" s="470"/>
      <c r="U1427" s="470"/>
      <c r="V1427" s="470"/>
      <c r="W1427" s="470"/>
      <c r="X1427" s="470"/>
      <c r="Y1427" s="470"/>
      <c r="Z1427" s="470"/>
      <c r="AA1427" s="470"/>
      <c r="AB1427" s="470"/>
      <c r="AC1427" s="470"/>
      <c r="AD1427" s="470"/>
      <c r="AE1427" s="470"/>
      <c r="AF1427" s="470"/>
      <c r="AG1427" s="470"/>
      <c r="AH1427" s="470"/>
      <c r="AI1427" s="470"/>
    </row>
    <row r="1428" spans="7:35" ht="27.75" customHeight="1" x14ac:dyDescent="0.65">
      <c r="H1428" s="470"/>
      <c r="I1428" s="470"/>
      <c r="J1428" s="470"/>
      <c r="K1428" s="470"/>
      <c r="L1428" s="470"/>
      <c r="M1428" s="470"/>
      <c r="N1428" s="470"/>
      <c r="O1428" s="470"/>
      <c r="P1428" s="470"/>
      <c r="Q1428" s="470"/>
      <c r="R1428" s="470"/>
      <c r="S1428" s="470"/>
      <c r="T1428" s="470"/>
      <c r="U1428" s="470"/>
      <c r="V1428" s="470"/>
      <c r="W1428" s="470"/>
      <c r="X1428" s="470"/>
      <c r="Y1428" s="470"/>
      <c r="Z1428" s="470"/>
      <c r="AA1428" s="470"/>
      <c r="AB1428" s="470"/>
      <c r="AC1428" s="470"/>
      <c r="AD1428" s="470"/>
      <c r="AE1428" s="470"/>
      <c r="AF1428" s="470"/>
      <c r="AG1428" s="470"/>
      <c r="AH1428" s="470"/>
      <c r="AI1428" s="470"/>
    </row>
    <row r="1429" spans="7:35" ht="27.75" customHeight="1" x14ac:dyDescent="0.65">
      <c r="H1429" s="470"/>
      <c r="I1429" s="470"/>
      <c r="J1429" s="470"/>
      <c r="K1429" s="470"/>
      <c r="L1429" s="470"/>
      <c r="M1429" s="470"/>
      <c r="N1429" s="470"/>
      <c r="O1429" s="470"/>
      <c r="P1429" s="470"/>
      <c r="Q1429" s="470"/>
      <c r="R1429" s="470"/>
      <c r="S1429" s="470"/>
      <c r="T1429" s="470"/>
      <c r="U1429" s="470"/>
      <c r="V1429" s="470"/>
      <c r="W1429" s="470"/>
      <c r="X1429" s="470"/>
      <c r="Y1429" s="470"/>
      <c r="Z1429" s="470"/>
      <c r="AA1429" s="470"/>
      <c r="AB1429" s="470"/>
      <c r="AC1429" s="470"/>
      <c r="AD1429" s="470"/>
      <c r="AE1429" s="470"/>
      <c r="AF1429" s="470"/>
      <c r="AG1429" s="470"/>
      <c r="AH1429" s="470"/>
      <c r="AI1429" s="470"/>
    </row>
    <row r="1430" spans="7:35" ht="27.75" customHeight="1" x14ac:dyDescent="0.65">
      <c r="H1430" s="471" t="s">
        <v>1115</v>
      </c>
      <c r="I1430" s="471"/>
      <c r="J1430" s="471"/>
      <c r="K1430" s="471"/>
      <c r="L1430" s="471"/>
      <c r="M1430" s="471"/>
      <c r="N1430" s="471"/>
      <c r="O1430" s="471"/>
      <c r="P1430" s="471"/>
      <c r="Q1430" s="471"/>
      <c r="R1430" s="471"/>
      <c r="S1430" s="471"/>
      <c r="T1430" s="471"/>
      <c r="U1430" s="471"/>
      <c r="V1430" s="471"/>
      <c r="W1430" s="471"/>
      <c r="X1430" s="471"/>
      <c r="Y1430" s="471"/>
      <c r="Z1430" s="471"/>
      <c r="AA1430" s="471"/>
      <c r="AB1430" s="471"/>
      <c r="AC1430" s="471"/>
      <c r="AD1430" s="471"/>
      <c r="AE1430" s="471"/>
      <c r="AF1430" s="471"/>
      <c r="AG1430" s="471"/>
      <c r="AH1430" s="471"/>
      <c r="AI1430" s="471"/>
    </row>
    <row r="1431" spans="7:35" ht="27.75" customHeight="1" x14ac:dyDescent="0.65">
      <c r="H1431" s="471"/>
      <c r="I1431" s="471"/>
      <c r="J1431" s="471"/>
      <c r="K1431" s="471"/>
      <c r="L1431" s="471"/>
      <c r="M1431" s="471"/>
      <c r="N1431" s="471"/>
      <c r="O1431" s="471"/>
      <c r="P1431" s="471"/>
      <c r="Q1431" s="471"/>
      <c r="R1431" s="471"/>
      <c r="S1431" s="471"/>
      <c r="T1431" s="471"/>
      <c r="U1431" s="471"/>
      <c r="V1431" s="471"/>
      <c r="W1431" s="471"/>
      <c r="X1431" s="471"/>
      <c r="Y1431" s="471"/>
      <c r="Z1431" s="471"/>
      <c r="AA1431" s="471"/>
      <c r="AB1431" s="471"/>
      <c r="AC1431" s="471"/>
      <c r="AD1431" s="471"/>
      <c r="AE1431" s="471"/>
      <c r="AF1431" s="471"/>
      <c r="AG1431" s="471"/>
      <c r="AH1431" s="471"/>
      <c r="AI1431" s="471"/>
    </row>
    <row r="1432" spans="7:35" ht="27.75" customHeight="1" x14ac:dyDescent="0.65">
      <c r="H1432" s="471"/>
      <c r="I1432" s="471"/>
      <c r="J1432" s="471"/>
      <c r="K1432" s="471"/>
      <c r="L1432" s="471"/>
      <c r="M1432" s="471"/>
      <c r="N1432" s="471"/>
      <c r="O1432" s="471"/>
      <c r="P1432" s="471"/>
      <c r="Q1432" s="471"/>
      <c r="R1432" s="471"/>
      <c r="S1432" s="471"/>
      <c r="T1432" s="471"/>
      <c r="U1432" s="471"/>
      <c r="V1432" s="471"/>
      <c r="W1432" s="471"/>
      <c r="X1432" s="471"/>
      <c r="Y1432" s="471"/>
      <c r="Z1432" s="471"/>
      <c r="AA1432" s="471"/>
      <c r="AB1432" s="471"/>
      <c r="AC1432" s="471"/>
      <c r="AD1432" s="471"/>
      <c r="AE1432" s="471"/>
      <c r="AF1432" s="471"/>
      <c r="AG1432" s="471"/>
      <c r="AH1432" s="471"/>
      <c r="AI1432" s="471"/>
    </row>
    <row r="1433" spans="7:35" ht="27.75" customHeight="1" x14ac:dyDescent="0.65">
      <c r="H1433" s="471"/>
      <c r="I1433" s="471"/>
      <c r="J1433" s="471"/>
      <c r="K1433" s="471"/>
      <c r="L1433" s="471"/>
      <c r="M1433" s="471"/>
      <c r="N1433" s="471"/>
      <c r="O1433" s="471"/>
      <c r="P1433" s="471"/>
      <c r="Q1433" s="471"/>
      <c r="R1433" s="471"/>
      <c r="S1433" s="471"/>
      <c r="T1433" s="471"/>
      <c r="U1433" s="471"/>
      <c r="V1433" s="471"/>
      <c r="W1433" s="471"/>
      <c r="X1433" s="471"/>
      <c r="Y1433" s="471"/>
      <c r="Z1433" s="471"/>
      <c r="AA1433" s="471"/>
      <c r="AB1433" s="471"/>
      <c r="AC1433" s="471"/>
      <c r="AD1433" s="471"/>
      <c r="AE1433" s="471"/>
      <c r="AF1433" s="471"/>
      <c r="AG1433" s="471"/>
      <c r="AH1433" s="471"/>
      <c r="AI1433" s="471"/>
    </row>
    <row r="1434" spans="7:35" ht="27.75" customHeight="1" x14ac:dyDescent="0.65">
      <c r="H1434" s="471"/>
      <c r="I1434" s="471"/>
      <c r="J1434" s="471"/>
      <c r="K1434" s="471"/>
      <c r="L1434" s="471"/>
      <c r="M1434" s="471"/>
      <c r="N1434" s="471"/>
      <c r="O1434" s="471"/>
      <c r="P1434" s="471"/>
      <c r="Q1434" s="471"/>
      <c r="R1434" s="471"/>
      <c r="S1434" s="471"/>
      <c r="T1434" s="471"/>
      <c r="U1434" s="471"/>
      <c r="V1434" s="471"/>
      <c r="W1434" s="471"/>
      <c r="X1434" s="471"/>
      <c r="Y1434" s="471"/>
      <c r="Z1434" s="471"/>
      <c r="AA1434" s="471"/>
      <c r="AB1434" s="471"/>
      <c r="AC1434" s="471"/>
      <c r="AD1434" s="471"/>
      <c r="AE1434" s="471"/>
      <c r="AF1434" s="471"/>
      <c r="AG1434" s="471"/>
      <c r="AH1434" s="471"/>
      <c r="AI1434" s="471"/>
    </row>
    <row r="1435" spans="7:35" ht="27.75" customHeight="1" x14ac:dyDescent="0.65">
      <c r="H1435" s="471"/>
      <c r="I1435" s="471"/>
      <c r="J1435" s="471"/>
      <c r="K1435" s="471"/>
      <c r="L1435" s="471"/>
      <c r="M1435" s="471"/>
      <c r="N1435" s="471"/>
      <c r="O1435" s="471"/>
      <c r="P1435" s="471"/>
      <c r="Q1435" s="471"/>
      <c r="R1435" s="471"/>
      <c r="S1435" s="471"/>
      <c r="T1435" s="471"/>
      <c r="U1435" s="471"/>
      <c r="V1435" s="471"/>
      <c r="W1435" s="471"/>
      <c r="X1435" s="471"/>
      <c r="Y1435" s="471"/>
      <c r="Z1435" s="471"/>
      <c r="AA1435" s="471"/>
      <c r="AB1435" s="471"/>
      <c r="AC1435" s="471"/>
      <c r="AD1435" s="471"/>
      <c r="AE1435" s="471"/>
      <c r="AF1435" s="471"/>
      <c r="AG1435" s="471"/>
      <c r="AH1435" s="471"/>
      <c r="AI1435" s="471"/>
    </row>
    <row r="1436" spans="7:35" ht="27.75" customHeight="1" x14ac:dyDescent="0.65">
      <c r="H1436" s="471"/>
      <c r="I1436" s="471"/>
      <c r="J1436" s="471"/>
      <c r="K1436" s="471"/>
      <c r="L1436" s="471"/>
      <c r="M1436" s="471"/>
      <c r="N1436" s="471"/>
      <c r="O1436" s="471"/>
      <c r="P1436" s="471"/>
      <c r="Q1436" s="471"/>
      <c r="R1436" s="471"/>
      <c r="S1436" s="471"/>
      <c r="T1436" s="471"/>
      <c r="U1436" s="471"/>
      <c r="V1436" s="471"/>
      <c r="W1436" s="471"/>
      <c r="X1436" s="471"/>
      <c r="Y1436" s="471"/>
      <c r="Z1436" s="471"/>
      <c r="AA1436" s="471"/>
      <c r="AB1436" s="471"/>
      <c r="AC1436" s="471"/>
      <c r="AD1436" s="471"/>
      <c r="AE1436" s="471"/>
      <c r="AF1436" s="471"/>
      <c r="AG1436" s="471"/>
      <c r="AH1436" s="471"/>
      <c r="AI1436" s="471"/>
    </row>
    <row r="1437" spans="7:35" ht="27.75" customHeight="1" x14ac:dyDescent="0.65">
      <c r="H1437" s="471"/>
      <c r="I1437" s="471"/>
      <c r="J1437" s="471"/>
      <c r="K1437" s="471"/>
      <c r="L1437" s="471"/>
      <c r="M1437" s="471"/>
      <c r="N1437" s="471"/>
      <c r="O1437" s="471"/>
      <c r="P1437" s="471"/>
      <c r="Q1437" s="471"/>
      <c r="R1437" s="471"/>
      <c r="S1437" s="471"/>
      <c r="T1437" s="471"/>
      <c r="U1437" s="471"/>
      <c r="V1437" s="471"/>
      <c r="W1437" s="471"/>
      <c r="X1437" s="471"/>
      <c r="Y1437" s="471"/>
      <c r="Z1437" s="471"/>
      <c r="AA1437" s="471"/>
      <c r="AB1437" s="471"/>
      <c r="AC1437" s="471"/>
      <c r="AD1437" s="471"/>
      <c r="AE1437" s="471"/>
      <c r="AF1437" s="471"/>
      <c r="AG1437" s="471"/>
      <c r="AH1437" s="471"/>
      <c r="AI1437" s="471"/>
    </row>
    <row r="1438" spans="7:35" ht="27.75" customHeight="1" x14ac:dyDescent="0.65">
      <c r="H1438" s="471"/>
      <c r="I1438" s="471"/>
      <c r="J1438" s="471"/>
      <c r="K1438" s="471"/>
      <c r="L1438" s="471"/>
      <c r="M1438" s="471"/>
      <c r="N1438" s="471"/>
      <c r="O1438" s="471"/>
      <c r="P1438" s="471"/>
      <c r="Q1438" s="471"/>
      <c r="R1438" s="471"/>
      <c r="S1438" s="471"/>
      <c r="T1438" s="471"/>
      <c r="U1438" s="471"/>
      <c r="V1438" s="471"/>
      <c r="W1438" s="471"/>
      <c r="X1438" s="471"/>
      <c r="Y1438" s="471"/>
      <c r="Z1438" s="471"/>
      <c r="AA1438" s="471"/>
      <c r="AB1438" s="471"/>
      <c r="AC1438" s="471"/>
      <c r="AD1438" s="471"/>
      <c r="AE1438" s="471"/>
      <c r="AF1438" s="471"/>
      <c r="AG1438" s="471"/>
      <c r="AH1438" s="471"/>
      <c r="AI1438" s="471"/>
    </row>
    <row r="1439" spans="7:35" ht="27.75" customHeight="1" x14ac:dyDescent="0.65">
      <c r="H1439" s="471"/>
      <c r="I1439" s="471"/>
      <c r="J1439" s="471"/>
      <c r="K1439" s="471"/>
      <c r="L1439" s="471"/>
      <c r="M1439" s="471"/>
      <c r="N1439" s="471"/>
      <c r="O1439" s="471"/>
      <c r="P1439" s="471"/>
      <c r="Q1439" s="471"/>
      <c r="R1439" s="471"/>
      <c r="S1439" s="471"/>
      <c r="T1439" s="471"/>
      <c r="U1439" s="471"/>
      <c r="V1439" s="471"/>
      <c r="W1439" s="471"/>
      <c r="X1439" s="471"/>
      <c r="Y1439" s="471"/>
      <c r="Z1439" s="471"/>
      <c r="AA1439" s="471"/>
      <c r="AB1439" s="471"/>
      <c r="AC1439" s="471"/>
      <c r="AD1439" s="471"/>
      <c r="AE1439" s="471"/>
      <c r="AF1439" s="471"/>
      <c r="AG1439" s="471"/>
      <c r="AH1439" s="471"/>
      <c r="AI1439" s="471"/>
    </row>
    <row r="1441" spans="7:36" ht="27.75" customHeight="1" x14ac:dyDescent="0.65">
      <c r="G1441" s="229" t="s">
        <v>69</v>
      </c>
      <c r="H1441" s="746" t="s">
        <v>1116</v>
      </c>
      <c r="I1441" s="746"/>
      <c r="J1441" s="746"/>
      <c r="K1441" s="746"/>
      <c r="L1441" s="746"/>
      <c r="M1441" s="746"/>
      <c r="N1441" s="746"/>
      <c r="O1441" s="746"/>
      <c r="P1441" s="746"/>
      <c r="Q1441" s="746"/>
      <c r="R1441" s="746"/>
      <c r="S1441" s="746"/>
      <c r="T1441" s="746"/>
      <c r="U1441" s="746"/>
      <c r="V1441" s="746"/>
      <c r="W1441" s="746"/>
      <c r="X1441" s="746"/>
      <c r="Y1441" s="746"/>
      <c r="Z1441" s="746"/>
      <c r="AA1441" s="746"/>
      <c r="AB1441" s="746"/>
      <c r="AC1441" s="746"/>
      <c r="AD1441" s="746"/>
      <c r="AE1441" s="746"/>
      <c r="AF1441" s="746"/>
      <c r="AG1441" s="746"/>
      <c r="AH1441" s="746"/>
      <c r="AI1441" s="746"/>
    </row>
    <row r="1442" spans="7:36" ht="27.75" customHeight="1" x14ac:dyDescent="0.65">
      <c r="H1442" s="746"/>
      <c r="I1442" s="746"/>
      <c r="J1442" s="746"/>
      <c r="K1442" s="746"/>
      <c r="L1442" s="746"/>
      <c r="M1442" s="746"/>
      <c r="N1442" s="746"/>
      <c r="O1442" s="746"/>
      <c r="P1442" s="746"/>
      <c r="Q1442" s="746"/>
      <c r="R1442" s="746"/>
      <c r="S1442" s="746"/>
      <c r="T1442" s="746"/>
      <c r="U1442" s="746"/>
      <c r="V1442" s="746"/>
      <c r="W1442" s="746"/>
      <c r="X1442" s="746"/>
      <c r="Y1442" s="746"/>
      <c r="Z1442" s="746"/>
      <c r="AA1442" s="746"/>
      <c r="AB1442" s="746"/>
      <c r="AC1442" s="746"/>
      <c r="AD1442" s="746"/>
      <c r="AE1442" s="746"/>
      <c r="AF1442" s="746"/>
      <c r="AG1442" s="746"/>
      <c r="AH1442" s="746"/>
      <c r="AI1442" s="746"/>
    </row>
    <row r="1443" spans="7:36" ht="27.75" customHeight="1" x14ac:dyDescent="0.65">
      <c r="H1443" s="746"/>
      <c r="I1443" s="746"/>
      <c r="J1443" s="746"/>
      <c r="K1443" s="746"/>
      <c r="L1443" s="746"/>
      <c r="M1443" s="746"/>
      <c r="N1443" s="746"/>
      <c r="O1443" s="746"/>
      <c r="P1443" s="746"/>
      <c r="Q1443" s="746"/>
      <c r="R1443" s="746"/>
      <c r="S1443" s="746"/>
      <c r="T1443" s="746"/>
      <c r="U1443" s="746"/>
      <c r="V1443" s="746"/>
      <c r="W1443" s="746"/>
      <c r="X1443" s="746"/>
      <c r="Y1443" s="746"/>
      <c r="Z1443" s="746"/>
      <c r="AA1443" s="746"/>
      <c r="AB1443" s="746"/>
      <c r="AC1443" s="746"/>
      <c r="AD1443" s="746"/>
      <c r="AE1443" s="746"/>
      <c r="AF1443" s="746"/>
      <c r="AG1443" s="746"/>
      <c r="AH1443" s="746"/>
      <c r="AI1443" s="746"/>
    </row>
    <row r="1444" spans="7:36" ht="27.75" customHeight="1" x14ac:dyDescent="0.65">
      <c r="H1444" s="746"/>
      <c r="I1444" s="746"/>
      <c r="J1444" s="746"/>
      <c r="K1444" s="746"/>
      <c r="L1444" s="746"/>
      <c r="M1444" s="746"/>
      <c r="N1444" s="746"/>
      <c r="O1444" s="746"/>
      <c r="P1444" s="746"/>
      <c r="Q1444" s="746"/>
      <c r="R1444" s="746"/>
      <c r="S1444" s="746"/>
      <c r="T1444" s="746"/>
      <c r="U1444" s="746"/>
      <c r="V1444" s="746"/>
      <c r="W1444" s="746"/>
      <c r="X1444" s="746"/>
      <c r="Y1444" s="746"/>
      <c r="Z1444" s="746"/>
      <c r="AA1444" s="746"/>
      <c r="AB1444" s="746"/>
      <c r="AC1444" s="746"/>
      <c r="AD1444" s="746"/>
      <c r="AE1444" s="746"/>
      <c r="AF1444" s="746"/>
      <c r="AG1444" s="746"/>
      <c r="AH1444" s="746"/>
      <c r="AI1444" s="746"/>
    </row>
    <row r="1445" spans="7:36" ht="27.75" customHeight="1" x14ac:dyDescent="0.65">
      <c r="H1445" s="746"/>
      <c r="I1445" s="746"/>
      <c r="J1445" s="746"/>
      <c r="K1445" s="746"/>
      <c r="L1445" s="746"/>
      <c r="M1445" s="746"/>
      <c r="N1445" s="746"/>
      <c r="O1445" s="746"/>
      <c r="P1445" s="746"/>
      <c r="Q1445" s="746"/>
      <c r="R1445" s="746"/>
      <c r="S1445" s="746"/>
      <c r="T1445" s="746"/>
      <c r="U1445" s="746"/>
      <c r="V1445" s="746"/>
      <c r="W1445" s="746"/>
      <c r="X1445" s="746"/>
      <c r="Y1445" s="746"/>
      <c r="Z1445" s="746"/>
      <c r="AA1445" s="746"/>
      <c r="AB1445" s="746"/>
      <c r="AC1445" s="746"/>
      <c r="AD1445" s="746"/>
      <c r="AE1445" s="746"/>
      <c r="AF1445" s="746"/>
      <c r="AG1445" s="746"/>
      <c r="AH1445" s="746"/>
      <c r="AI1445" s="746"/>
    </row>
    <row r="1446" spans="7:36" ht="27.75" customHeight="1" x14ac:dyDescent="0.65">
      <c r="H1446" s="746"/>
      <c r="I1446" s="746"/>
      <c r="J1446" s="746"/>
      <c r="K1446" s="746"/>
      <c r="L1446" s="746"/>
      <c r="M1446" s="746"/>
      <c r="N1446" s="746"/>
      <c r="O1446" s="746"/>
      <c r="P1446" s="746"/>
      <c r="Q1446" s="746"/>
      <c r="R1446" s="746"/>
      <c r="S1446" s="746"/>
      <c r="T1446" s="746"/>
      <c r="U1446" s="746"/>
      <c r="V1446" s="746"/>
      <c r="W1446" s="746"/>
      <c r="X1446" s="746"/>
      <c r="Y1446" s="746"/>
      <c r="Z1446" s="746"/>
      <c r="AA1446" s="746"/>
      <c r="AB1446" s="746"/>
      <c r="AC1446" s="746"/>
      <c r="AD1446" s="746"/>
      <c r="AE1446" s="746"/>
      <c r="AF1446" s="746"/>
      <c r="AG1446" s="746"/>
      <c r="AH1446" s="746"/>
      <c r="AI1446" s="746"/>
    </row>
    <row r="1447" spans="7:36" ht="27.75" customHeight="1" x14ac:dyDescent="0.65">
      <c r="H1447" s="746"/>
      <c r="I1447" s="746"/>
      <c r="J1447" s="746"/>
      <c r="K1447" s="746"/>
      <c r="L1447" s="746"/>
      <c r="M1447" s="746"/>
      <c r="N1447" s="746"/>
      <c r="O1447" s="746"/>
      <c r="P1447" s="746"/>
      <c r="Q1447" s="746"/>
      <c r="R1447" s="746"/>
      <c r="S1447" s="746"/>
      <c r="T1447" s="746"/>
      <c r="U1447" s="746"/>
      <c r="V1447" s="746"/>
      <c r="W1447" s="746"/>
      <c r="X1447" s="746"/>
      <c r="Y1447" s="746"/>
      <c r="Z1447" s="746"/>
      <c r="AA1447" s="746"/>
      <c r="AB1447" s="746"/>
      <c r="AC1447" s="746"/>
      <c r="AD1447" s="746"/>
      <c r="AE1447" s="746"/>
      <c r="AF1447" s="746"/>
      <c r="AG1447" s="746"/>
      <c r="AH1447" s="746"/>
      <c r="AI1447" s="746"/>
    </row>
    <row r="1448" spans="7:36" ht="27.75" customHeight="1" x14ac:dyDescent="0.65">
      <c r="H1448" s="746"/>
      <c r="I1448" s="746"/>
      <c r="J1448" s="746"/>
      <c r="K1448" s="746"/>
      <c r="L1448" s="746"/>
      <c r="M1448" s="746"/>
      <c r="N1448" s="746"/>
      <c r="O1448" s="746"/>
      <c r="P1448" s="746"/>
      <c r="Q1448" s="746"/>
      <c r="R1448" s="746"/>
      <c r="S1448" s="746"/>
      <c r="T1448" s="746"/>
      <c r="U1448" s="746"/>
      <c r="V1448" s="746"/>
      <c r="W1448" s="746"/>
      <c r="X1448" s="746"/>
      <c r="Y1448" s="746"/>
      <c r="Z1448" s="746"/>
      <c r="AA1448" s="746"/>
      <c r="AB1448" s="746"/>
      <c r="AC1448" s="746"/>
      <c r="AD1448" s="746"/>
      <c r="AE1448" s="746"/>
      <c r="AF1448" s="746"/>
      <c r="AG1448" s="746"/>
      <c r="AH1448" s="746"/>
      <c r="AI1448" s="746"/>
    </row>
    <row r="1449" spans="7:36" ht="27.75" customHeight="1" x14ac:dyDescent="0.65">
      <c r="H1449" s="746"/>
      <c r="I1449" s="746"/>
      <c r="J1449" s="746"/>
      <c r="K1449" s="746"/>
      <c r="L1449" s="746"/>
      <c r="M1449" s="746"/>
      <c r="N1449" s="746"/>
      <c r="O1449" s="746"/>
      <c r="P1449" s="746"/>
      <c r="Q1449" s="746"/>
      <c r="R1449" s="746"/>
      <c r="S1449" s="746"/>
      <c r="T1449" s="746"/>
      <c r="U1449" s="746"/>
      <c r="V1449" s="746"/>
      <c r="W1449" s="746"/>
      <c r="X1449" s="746"/>
      <c r="Y1449" s="746"/>
      <c r="Z1449" s="746"/>
      <c r="AA1449" s="746"/>
      <c r="AB1449" s="746"/>
      <c r="AC1449" s="746"/>
      <c r="AD1449" s="746"/>
      <c r="AE1449" s="746"/>
      <c r="AF1449" s="746"/>
      <c r="AG1449" s="746"/>
      <c r="AH1449" s="746"/>
      <c r="AI1449" s="746"/>
    </row>
    <row r="1450" spans="7:36" ht="27.75" customHeight="1" x14ac:dyDescent="0.65">
      <c r="H1450" s="746"/>
      <c r="I1450" s="746"/>
      <c r="J1450" s="746"/>
      <c r="K1450" s="746"/>
      <c r="L1450" s="746"/>
      <c r="M1450" s="746"/>
      <c r="N1450" s="746"/>
      <c r="O1450" s="746"/>
      <c r="P1450" s="746"/>
      <c r="Q1450" s="746"/>
      <c r="R1450" s="746"/>
      <c r="S1450" s="746"/>
      <c r="T1450" s="746"/>
      <c r="U1450" s="746"/>
      <c r="V1450" s="746"/>
      <c r="W1450" s="746"/>
      <c r="X1450" s="746"/>
      <c r="Y1450" s="746"/>
      <c r="Z1450" s="746"/>
      <c r="AA1450" s="746"/>
      <c r="AB1450" s="746"/>
      <c r="AC1450" s="746"/>
      <c r="AD1450" s="746"/>
      <c r="AE1450" s="746"/>
      <c r="AF1450" s="746"/>
      <c r="AG1450" s="746"/>
      <c r="AH1450" s="746"/>
      <c r="AI1450" s="746"/>
    </row>
    <row r="1451" spans="7:36" ht="15" customHeight="1" x14ac:dyDescent="0.65">
      <c r="H1451" s="72"/>
      <c r="I1451" s="72"/>
      <c r="J1451" s="72"/>
      <c r="K1451" s="72"/>
      <c r="L1451" s="72"/>
      <c r="M1451" s="72"/>
      <c r="N1451" s="72"/>
      <c r="O1451" s="72"/>
      <c r="P1451" s="72"/>
      <c r="Q1451" s="72"/>
      <c r="R1451" s="72"/>
      <c r="S1451" s="72"/>
      <c r="T1451" s="72"/>
      <c r="U1451" s="72"/>
      <c r="V1451" s="72"/>
      <c r="W1451" s="72"/>
      <c r="X1451" s="72"/>
      <c r="Y1451" s="72"/>
      <c r="Z1451" s="72"/>
      <c r="AA1451" s="72"/>
      <c r="AB1451" s="72"/>
      <c r="AC1451" s="72"/>
      <c r="AD1451" s="72"/>
      <c r="AE1451" s="72"/>
      <c r="AF1451" s="72"/>
      <c r="AG1451" s="72"/>
      <c r="AH1451" s="72"/>
      <c r="AI1451" s="72"/>
    </row>
    <row r="1453" spans="7:36" ht="27.75" customHeight="1" x14ac:dyDescent="0.65">
      <c r="AG1453" s="957" t="s">
        <v>943</v>
      </c>
      <c r="AH1453" s="957"/>
      <c r="AI1453" s="957"/>
      <c r="AJ1453" s="957"/>
    </row>
  </sheetData>
  <mergeCells count="1510">
    <mergeCell ref="F1120:G1120"/>
    <mergeCell ref="AH1120:AJ1120"/>
    <mergeCell ref="AL1120:AQ1121"/>
    <mergeCell ref="H1185:AD1186"/>
    <mergeCell ref="H1187:AD1188"/>
    <mergeCell ref="H1189:AD1192"/>
    <mergeCell ref="W1101:AA1101"/>
    <mergeCell ref="AL1192:AQ1195"/>
    <mergeCell ref="F1104:G1104"/>
    <mergeCell ref="H1120:AD1122"/>
    <mergeCell ref="F1128:G1128"/>
    <mergeCell ref="H1128:AD1133"/>
    <mergeCell ref="AH1128:AJ1128"/>
    <mergeCell ref="AL1128:AQ1129"/>
    <mergeCell ref="H1112:AD1117"/>
    <mergeCell ref="AL1112:AQ1113"/>
    <mergeCell ref="H1124:AD1126"/>
    <mergeCell ref="AL1158:AQ1159"/>
    <mergeCell ref="H1104:AD1105"/>
    <mergeCell ref="I1107:AD1110"/>
    <mergeCell ref="AL1163:AQ1164"/>
    <mergeCell ref="AL1385:AQ1389"/>
    <mergeCell ref="H714:AD714"/>
    <mergeCell ref="AL1104:AQ1105"/>
    <mergeCell ref="AL1021:AQ1022"/>
    <mergeCell ref="H1259:O1259"/>
    <mergeCell ref="I1214:AD1215"/>
    <mergeCell ref="I1216:AD1217"/>
    <mergeCell ref="I1218:AD1219"/>
    <mergeCell ref="I1220:AD1220"/>
    <mergeCell ref="I1221:AD1222"/>
    <mergeCell ref="I1223:AD1223"/>
    <mergeCell ref="I1224:AD1225"/>
    <mergeCell ref="H1228:AD1229"/>
    <mergeCell ref="H1230:AD1233"/>
    <mergeCell ref="P1100:AD1100"/>
    <mergeCell ref="AL754:AQ755"/>
    <mergeCell ref="T788:V788"/>
    <mergeCell ref="X788:Z788"/>
    <mergeCell ref="AA788:AB788"/>
    <mergeCell ref="H785:AD785"/>
    <mergeCell ref="H786:I786"/>
    <mergeCell ref="H820:AD820"/>
    <mergeCell ref="AH820:AJ820"/>
    <mergeCell ref="H1202:AD1204"/>
    <mergeCell ref="AH1202:AJ1202"/>
    <mergeCell ref="P1097:AD1097"/>
    <mergeCell ref="H1098:O1098"/>
    <mergeCell ref="P1098:R1098"/>
    <mergeCell ref="W1098:AA1098"/>
    <mergeCell ref="AB1098:AD1098"/>
    <mergeCell ref="AL1036:AQ1039"/>
    <mergeCell ref="J1086:AD1086"/>
    <mergeCell ref="AG1:AJ1"/>
    <mergeCell ref="AG1453:AJ1453"/>
    <mergeCell ref="H1272:AD1273"/>
    <mergeCell ref="AG557:AJ557"/>
    <mergeCell ref="AG559:AJ559"/>
    <mergeCell ref="AG705:AJ705"/>
    <mergeCell ref="AG707:AJ707"/>
    <mergeCell ref="AG999:AJ999"/>
    <mergeCell ref="AG1001:AJ1001"/>
    <mergeCell ref="AG1343:AJ1343"/>
    <mergeCell ref="AG1345:AJ1345"/>
    <mergeCell ref="AG1334:AJ1334"/>
    <mergeCell ref="AG1341:AJ1341"/>
    <mergeCell ref="AG990:AJ990"/>
    <mergeCell ref="AG997:AJ997"/>
    <mergeCell ref="AG696:AJ696"/>
    <mergeCell ref="AG703:AJ703"/>
    <mergeCell ref="H1100:O1100"/>
    <mergeCell ref="Q786:R786"/>
    <mergeCell ref="T786:V786"/>
    <mergeCell ref="H1101:O1101"/>
    <mergeCell ref="P1101:R1101"/>
    <mergeCell ref="S1101:V1101"/>
    <mergeCell ref="I738:AD747"/>
    <mergeCell ref="J484:AD484"/>
    <mergeCell ref="I1299:AD1299"/>
    <mergeCell ref="H1046:AD1048"/>
    <mergeCell ref="H1371:AD1379"/>
    <mergeCell ref="AH1176:AJ1176"/>
    <mergeCell ref="AG548:AJ548"/>
    <mergeCell ref="H1135:AD1140"/>
    <mergeCell ref="H1180:AD1184"/>
    <mergeCell ref="W1167:AA1167"/>
    <mergeCell ref="AB1167:AD1167"/>
    <mergeCell ref="AH1291:AJ1291"/>
    <mergeCell ref="H1167:O1167"/>
    <mergeCell ref="P1167:R1167"/>
    <mergeCell ref="I1091:AD1092"/>
    <mergeCell ref="I541:AD542"/>
    <mergeCell ref="I544:AD544"/>
    <mergeCell ref="I675:AD681"/>
    <mergeCell ref="J720:AD720"/>
    <mergeCell ref="H566:AD574"/>
    <mergeCell ref="AG555:AJ555"/>
    <mergeCell ref="I546:AD546"/>
    <mergeCell ref="AH767:AJ767"/>
    <mergeCell ref="H1173:AD1174"/>
    <mergeCell ref="H1194:AD1195"/>
    <mergeCell ref="H1213:AD1213"/>
    <mergeCell ref="J967:AD967"/>
    <mergeCell ref="J968:AD968"/>
    <mergeCell ref="H1275:AD1275"/>
    <mergeCell ref="H991:M991"/>
    <mergeCell ref="N991:AD991"/>
    <mergeCell ref="AH781:AJ781"/>
    <mergeCell ref="P1166:AD1166"/>
    <mergeCell ref="AL577:AQ579"/>
    <mergeCell ref="H764:AD765"/>
    <mergeCell ref="I643:AD643"/>
    <mergeCell ref="H646:AD647"/>
    <mergeCell ref="AL709:AQ710"/>
    <mergeCell ref="AL712:AQ713"/>
    <mergeCell ref="I686:AD686"/>
    <mergeCell ref="I687:AD687"/>
    <mergeCell ref="I688:AD688"/>
    <mergeCell ref="I689:AD689"/>
    <mergeCell ref="I694:AD694"/>
    <mergeCell ref="AH709:AJ709"/>
    <mergeCell ref="H602:AD603"/>
    <mergeCell ref="AL659:AQ660"/>
    <mergeCell ref="AH764:AJ764"/>
    <mergeCell ref="AL764:AQ765"/>
    <mergeCell ref="AH577:AJ577"/>
    <mergeCell ref="H628:AD632"/>
    <mergeCell ref="H615:AD616"/>
    <mergeCell ref="AH614:AJ614"/>
    <mergeCell ref="I642:AD642"/>
    <mergeCell ref="I618:AD619"/>
    <mergeCell ref="H638:AD639"/>
    <mergeCell ref="AH634:AJ634"/>
    <mergeCell ref="H604:AD604"/>
    <mergeCell ref="J606:AD606"/>
    <mergeCell ref="J607:AD607"/>
    <mergeCell ref="R551:V551"/>
    <mergeCell ref="H781:AD781"/>
    <mergeCell ref="X786:Z786"/>
    <mergeCell ref="AL840:AQ841"/>
    <mergeCell ref="H847:AD848"/>
    <mergeCell ref="AH847:AJ847"/>
    <mergeCell ref="I591:AD591"/>
    <mergeCell ref="H601:AD601"/>
    <mergeCell ref="H583:AD585"/>
    <mergeCell ref="W551:Z551"/>
    <mergeCell ref="H625:AD626"/>
    <mergeCell ref="H557:U557"/>
    <mergeCell ref="V557:AD557"/>
    <mergeCell ref="AH840:AJ840"/>
    <mergeCell ref="N788:P788"/>
    <mergeCell ref="AH815:AJ815"/>
    <mergeCell ref="H700:K700"/>
    <mergeCell ref="H777:AD779"/>
    <mergeCell ref="AH777:AJ777"/>
    <mergeCell ref="J716:AD716"/>
    <mergeCell ref="AH770:AJ770"/>
    <mergeCell ref="H683:AD684"/>
    <mergeCell ref="J717:AD717"/>
    <mergeCell ref="J718:AD718"/>
    <mergeCell ref="AH675:AJ675"/>
    <mergeCell ref="J721:AD721"/>
    <mergeCell ref="AH822:AJ822"/>
    <mergeCell ref="AL847:AQ848"/>
    <mergeCell ref="J722:AD722"/>
    <mergeCell ref="H761:AD762"/>
    <mergeCell ref="AH761:AJ761"/>
    <mergeCell ref="AL561:AQ562"/>
    <mergeCell ref="J481:AD482"/>
    <mergeCell ref="J483:AD483"/>
    <mergeCell ref="F445:G445"/>
    <mergeCell ref="H445:AD449"/>
    <mergeCell ref="AH445:AJ445"/>
    <mergeCell ref="AR426:AR427"/>
    <mergeCell ref="AL426:AQ428"/>
    <mergeCell ref="L431:N431"/>
    <mergeCell ref="L432:N432"/>
    <mergeCell ref="L433:N433"/>
    <mergeCell ref="AR451:AR452"/>
    <mergeCell ref="H455:AD456"/>
    <mergeCell ref="AH455:AJ455"/>
    <mergeCell ref="AR455:AR456"/>
    <mergeCell ref="I458:AD459"/>
    <mergeCell ref="H461:AD463"/>
    <mergeCell ref="AH461:AJ461"/>
    <mergeCell ref="AR461:AR462"/>
    <mergeCell ref="AL461:AQ463"/>
    <mergeCell ref="F466:G466"/>
    <mergeCell ref="H466:AD468"/>
    <mergeCell ref="AH466:AJ466"/>
    <mergeCell ref="H451:AD453"/>
    <mergeCell ref="AR466:AR467"/>
    <mergeCell ref="J434:P434"/>
    <mergeCell ref="I436:AD436"/>
    <mergeCell ref="I429:AD429"/>
    <mergeCell ref="I438:AC442"/>
    <mergeCell ref="B475:E475"/>
    <mergeCell ref="B466:E468"/>
    <mergeCell ref="B375:E377"/>
    <mergeCell ref="F355:G355"/>
    <mergeCell ref="H355:AD359"/>
    <mergeCell ref="AH355:AJ355"/>
    <mergeCell ref="B356:E356"/>
    <mergeCell ref="H375:AD376"/>
    <mergeCell ref="AH375:AJ375"/>
    <mergeCell ref="AR379:AR380"/>
    <mergeCell ref="AR375:AR376"/>
    <mergeCell ref="I361:AD364"/>
    <mergeCell ref="H366:AD367"/>
    <mergeCell ref="AH366:AJ366"/>
    <mergeCell ref="AL366:AQ368"/>
    <mergeCell ref="F369:G369"/>
    <mergeCell ref="F426:G426"/>
    <mergeCell ref="H426:AD427"/>
    <mergeCell ref="AH426:AJ426"/>
    <mergeCell ref="M424:R424"/>
    <mergeCell ref="F402:G402"/>
    <mergeCell ref="I397:AD397"/>
    <mergeCell ref="I399:AD399"/>
    <mergeCell ref="H405:AD406"/>
    <mergeCell ref="I421:L421"/>
    <mergeCell ref="I422:L422"/>
    <mergeCell ref="I423:L423"/>
    <mergeCell ref="I424:L424"/>
    <mergeCell ref="H413:AD415"/>
    <mergeCell ref="AH413:AJ413"/>
    <mergeCell ref="AH417:AJ417"/>
    <mergeCell ref="AR408:AR409"/>
    <mergeCell ref="H383:AD384"/>
    <mergeCell ref="AH383:AJ383"/>
    <mergeCell ref="AR383:AR384"/>
    <mergeCell ref="H386:AD387"/>
    <mergeCell ref="AH389:AJ389"/>
    <mergeCell ref="AL389:AQ391"/>
    <mergeCell ref="AR389:AR390"/>
    <mergeCell ref="AL383:AQ387"/>
    <mergeCell ref="AH392:AJ392"/>
    <mergeCell ref="AR392:AR393"/>
    <mergeCell ref="AH399:AJ399"/>
    <mergeCell ref="AR399:AR400"/>
    <mergeCell ref="AR402:AR403"/>
    <mergeCell ref="AR470:AR471"/>
    <mergeCell ref="F475:G475"/>
    <mergeCell ref="H475:AD477"/>
    <mergeCell ref="AH475:AJ475"/>
    <mergeCell ref="AL475:AQ477"/>
    <mergeCell ref="AL470:AQ472"/>
    <mergeCell ref="F470:G470"/>
    <mergeCell ref="H470:AD472"/>
    <mergeCell ref="AH470:AJ470"/>
    <mergeCell ref="AR445:AR446"/>
    <mergeCell ref="AL445:AQ448"/>
    <mergeCell ref="AR417:AR418"/>
    <mergeCell ref="I419:AD419"/>
    <mergeCell ref="S423:W423"/>
    <mergeCell ref="AL408:AQ412"/>
    <mergeCell ref="AR413:AR414"/>
    <mergeCell ref="F1394:G1394"/>
    <mergeCell ref="H1394:AD1395"/>
    <mergeCell ref="AH1394:AJ1394"/>
    <mergeCell ref="H1357:AD1358"/>
    <mergeCell ref="AL1357:AQ1358"/>
    <mergeCell ref="Q521:AD521"/>
    <mergeCell ref="H521:P521"/>
    <mergeCell ref="H548:AD548"/>
    <mergeCell ref="I539:AD539"/>
    <mergeCell ref="H645:AD645"/>
    <mergeCell ref="H662:AD662"/>
    <mergeCell ref="H672:AD673"/>
    <mergeCell ref="AH795:AJ795"/>
    <mergeCell ref="F1363:G1363"/>
    <mergeCell ref="H1363:AD1364"/>
    <mergeCell ref="AH1363:AJ1363"/>
    <mergeCell ref="H1343:U1343"/>
    <mergeCell ref="V1343:AD1343"/>
    <mergeCell ref="L700:T700"/>
    <mergeCell ref="AL1363:AQ1365"/>
    <mergeCell ref="AL1367:AQ1368"/>
    <mergeCell ref="F1367:G1367"/>
    <mergeCell ref="AH1367:AJ1367"/>
    <mergeCell ref="AH824:AJ824"/>
    <mergeCell ref="AL824:AQ825"/>
    <mergeCell ref="I1355:AD1355"/>
    <mergeCell ref="F1357:G1357"/>
    <mergeCell ref="AH1357:AJ1357"/>
    <mergeCell ref="H999:U999"/>
    <mergeCell ref="V999:AD999"/>
    <mergeCell ref="H705:U705"/>
    <mergeCell ref="V705:AD705"/>
    <mergeCell ref="F1311:G1311"/>
    <mergeCell ref="H1311:AD1313"/>
    <mergeCell ref="F770:G770"/>
    <mergeCell ref="I641:AD641"/>
    <mergeCell ref="AL614:AQ616"/>
    <mergeCell ref="AH977:AJ977"/>
    <mergeCell ref="F764:G764"/>
    <mergeCell ref="H577:AD580"/>
    <mergeCell ref="H560:AD560"/>
    <mergeCell ref="F625:G625"/>
    <mergeCell ref="I593:AD594"/>
    <mergeCell ref="I595:AD595"/>
    <mergeCell ref="I596:AD597"/>
    <mergeCell ref="I598:AD598"/>
    <mergeCell ref="I599:AD599"/>
    <mergeCell ref="J715:AD715"/>
    <mergeCell ref="AL1046:AQ1047"/>
    <mergeCell ref="H994:K994"/>
    <mergeCell ref="J906:AD906"/>
    <mergeCell ref="J907:AD907"/>
    <mergeCell ref="AH969:AJ969"/>
    <mergeCell ref="AH956:AJ956"/>
    <mergeCell ref="J960:AD960"/>
    <mergeCell ref="J961:AD961"/>
    <mergeCell ref="AL959:AQ960"/>
    <mergeCell ref="AL966:AQ967"/>
    <mergeCell ref="F840:G840"/>
    <mergeCell ref="H840:AD840"/>
    <mergeCell ref="AH659:AJ659"/>
    <mergeCell ref="H750:AD752"/>
    <mergeCell ref="H754:AD755"/>
    <mergeCell ref="H850:AD853"/>
    <mergeCell ref="H1344:U1344"/>
    <mergeCell ref="AH772:AJ772"/>
    <mergeCell ref="AH1385:AJ1385"/>
    <mergeCell ref="H808:AD810"/>
    <mergeCell ref="H812:AD813"/>
    <mergeCell ref="I1326:AD1326"/>
    <mergeCell ref="F1329:G1329"/>
    <mergeCell ref="H1334:AD1334"/>
    <mergeCell ref="H1335:M1335"/>
    <mergeCell ref="N1335:AD1335"/>
    <mergeCell ref="H1336:M1337"/>
    <mergeCell ref="N1336:Q1336"/>
    <mergeCell ref="R1336:AD1336"/>
    <mergeCell ref="N1337:Q1337"/>
    <mergeCell ref="R1337:V1337"/>
    <mergeCell ref="W1337:Z1337"/>
    <mergeCell ref="AH1046:AJ1046"/>
    <mergeCell ref="W1344:Z1344"/>
    <mergeCell ref="AA1344:AD1344"/>
    <mergeCell ref="L1338:T1338"/>
    <mergeCell ref="H1338:K1338"/>
    <mergeCell ref="I1325:AD1325"/>
    <mergeCell ref="Q788:R788"/>
    <mergeCell ref="F799:G799"/>
    <mergeCell ref="H799:AD801"/>
    <mergeCell ref="H803:AD805"/>
    <mergeCell ref="F808:G808"/>
    <mergeCell ref="U1338:AD1338"/>
    <mergeCell ref="I1351:AD1353"/>
    <mergeCell ref="I1354:AD1354"/>
    <mergeCell ref="H1050:AD1050"/>
    <mergeCell ref="I1052:AD1054"/>
    <mergeCell ref="AA1340:AC1340"/>
    <mergeCell ref="AH1080:AJ1080"/>
    <mergeCell ref="H1158:AD1160"/>
    <mergeCell ref="AL1146:AQ1147"/>
    <mergeCell ref="AL1287:AQ1290"/>
    <mergeCell ref="AA1337:AD1337"/>
    <mergeCell ref="AH1246:AJ1246"/>
    <mergeCell ref="J1307:AD1307"/>
    <mergeCell ref="J1308:AD1308"/>
    <mergeCell ref="J1309:AD1309"/>
    <mergeCell ref="AH1275:AJ1275"/>
    <mergeCell ref="H1260:O1260"/>
    <mergeCell ref="P1263:Y1263"/>
    <mergeCell ref="AL1202:AQ1205"/>
    <mergeCell ref="AL1278:AQ1281"/>
    <mergeCell ref="H1003:AD1004"/>
    <mergeCell ref="H1005:AD1013"/>
    <mergeCell ref="J1084:AD1085"/>
    <mergeCell ref="I1080:AD1082"/>
    <mergeCell ref="I1318:AD1318"/>
    <mergeCell ref="H1291:AD1292"/>
    <mergeCell ref="AL1291:AQ1292"/>
    <mergeCell ref="AH1207:AJ1207"/>
    <mergeCell ref="AL1207:AQ1208"/>
    <mergeCell ref="AL1266:AQ1267"/>
    <mergeCell ref="H1266:AD1267"/>
    <mergeCell ref="AH1266:AJ1266"/>
    <mergeCell ref="H1298:AD1298"/>
    <mergeCell ref="H1021:AD1022"/>
    <mergeCell ref="AH1021:AJ1021"/>
    <mergeCell ref="I1055:AD1056"/>
    <mergeCell ref="S1098:V1098"/>
    <mergeCell ref="J1341:M1341"/>
    <mergeCell ref="H1342:Q1342"/>
    <mergeCell ref="Y1342:AD1342"/>
    <mergeCell ref="AL1269:AQ1270"/>
    <mergeCell ref="AH1311:AJ1311"/>
    <mergeCell ref="AL1311:AQ1314"/>
    <mergeCell ref="H1315:AD1317"/>
    <mergeCell ref="I1319:AD1320"/>
    <mergeCell ref="I1321:AD1322"/>
    <mergeCell ref="I1323:AD1324"/>
    <mergeCell ref="S1167:V1167"/>
    <mergeCell ref="AH1107:AJ1107"/>
    <mergeCell ref="AH1109:AJ1109"/>
    <mergeCell ref="F653:G653"/>
    <mergeCell ref="J1303:AD1306"/>
    <mergeCell ref="AL1329:AQ1332"/>
    <mergeCell ref="J1300:AD1300"/>
    <mergeCell ref="H713:AD713"/>
    <mergeCell ref="AH1272:AJ1272"/>
    <mergeCell ref="AH1242:AJ1242"/>
    <mergeCell ref="F1036:G1036"/>
    <mergeCell ref="AH1036:AJ1036"/>
    <mergeCell ref="H1086:I1086"/>
    <mergeCell ref="H1087:I1087"/>
    <mergeCell ref="H1084:I1084"/>
    <mergeCell ref="AL977:AQ978"/>
    <mergeCell ref="I1024:AC1025"/>
    <mergeCell ref="I1026:AC1029"/>
    <mergeCell ref="I1030:AC1033"/>
    <mergeCell ref="H990:AD990"/>
    <mergeCell ref="AL1058:AQ1059"/>
    <mergeCell ref="I1073:AD1075"/>
    <mergeCell ref="F847:G847"/>
    <mergeCell ref="F981:G981"/>
    <mergeCell ref="F1021:G1021"/>
    <mergeCell ref="F767:G767"/>
    <mergeCell ref="AH1269:AJ1269"/>
    <mergeCell ref="F1242:G1242"/>
    <mergeCell ref="AL672:AQ676"/>
    <mergeCell ref="F820:G820"/>
    <mergeCell ref="AL1242:AQ1244"/>
    <mergeCell ref="F1207:G1207"/>
    <mergeCell ref="H1207:AD1209"/>
    <mergeCell ref="I1347:AD1348"/>
    <mergeCell ref="I1346:AD1346"/>
    <mergeCell ref="H1170:AD1170"/>
    <mergeCell ref="N992:Q992"/>
    <mergeCell ref="R992:AD992"/>
    <mergeCell ref="N993:Q993"/>
    <mergeCell ref="R993:V993"/>
    <mergeCell ref="W993:Z993"/>
    <mergeCell ref="AL1295:AQ1298"/>
    <mergeCell ref="F1275:G1275"/>
    <mergeCell ref="U994:AD994"/>
    <mergeCell ref="H1000:U1000"/>
    <mergeCell ref="F977:G977"/>
    <mergeCell ref="F1058:G1058"/>
    <mergeCell ref="H1058:AD1060"/>
    <mergeCell ref="H822:AD822"/>
    <mergeCell ref="AL1275:AQ1276"/>
    <mergeCell ref="AH1329:AJ1329"/>
    <mergeCell ref="H787:I787"/>
    <mergeCell ref="J787:L787"/>
    <mergeCell ref="H788:I788"/>
    <mergeCell ref="AL795:AQ797"/>
    <mergeCell ref="J723:AD723"/>
    <mergeCell ref="I668:AD668"/>
    <mergeCell ref="I669:AD669"/>
    <mergeCell ref="I690:AD691"/>
    <mergeCell ref="I692:AD693"/>
    <mergeCell ref="H977:AD977"/>
    <mergeCell ref="J969:AD970"/>
    <mergeCell ref="H824:AD825"/>
    <mergeCell ref="AB1101:AD1101"/>
    <mergeCell ref="H1102:AD1102"/>
    <mergeCell ref="H933:AD938"/>
    <mergeCell ref="AL924:AQ925"/>
    <mergeCell ref="AL1003:AQ1004"/>
    <mergeCell ref="H992:M993"/>
    <mergeCell ref="AA993:AD993"/>
    <mergeCell ref="J786:L786"/>
    <mergeCell ref="N786:P786"/>
    <mergeCell ref="AL770:AQ771"/>
    <mergeCell ref="AL815:AQ818"/>
    <mergeCell ref="J1087:AD1088"/>
    <mergeCell ref="AA702:AC702"/>
    <mergeCell ref="AH734:AJ734"/>
    <mergeCell ref="J788:L788"/>
    <mergeCell ref="H981:AD985"/>
    <mergeCell ref="AA1000:AD1000"/>
    <mergeCell ref="H728:AD732"/>
    <mergeCell ref="AL781:AQ782"/>
    <mergeCell ref="H924:AD932"/>
    <mergeCell ref="AL1095:AQ1096"/>
    <mergeCell ref="AL1080:AQ1081"/>
    <mergeCell ref="H1246:AD1247"/>
    <mergeCell ref="H1261:O1261"/>
    <mergeCell ref="P1258:Y1258"/>
    <mergeCell ref="P1259:Y1259"/>
    <mergeCell ref="P1260:Y1260"/>
    <mergeCell ref="P1261:Y1261"/>
    <mergeCell ref="F1278:G1278"/>
    <mergeCell ref="H1278:AD1280"/>
    <mergeCell ref="AH1278:AJ1278"/>
    <mergeCell ref="AL1283:AQ1286"/>
    <mergeCell ref="H1023:AD1023"/>
    <mergeCell ref="B977:E980"/>
    <mergeCell ref="B981:E983"/>
    <mergeCell ref="AL981:AQ982"/>
    <mergeCell ref="AL1077:AQ1078"/>
    <mergeCell ref="F1153:G1153"/>
    <mergeCell ref="F1142:G1142"/>
    <mergeCell ref="AL1124:AQ1125"/>
    <mergeCell ref="AL1135:AQ1136"/>
    <mergeCell ref="AL1173:AQ1175"/>
    <mergeCell ref="AL1176:AQ1178"/>
    <mergeCell ref="H1153:AD1156"/>
    <mergeCell ref="AH1153:AJ1153"/>
    <mergeCell ref="H1142:AD1144"/>
    <mergeCell ref="AH1142:AJ1142"/>
    <mergeCell ref="AL1142:AQ1143"/>
    <mergeCell ref="AL1153:AQ1154"/>
    <mergeCell ref="H1146:AD1151"/>
    <mergeCell ref="F1272:G1272"/>
    <mergeCell ref="H1036:AD1037"/>
    <mergeCell ref="H1039:AD1044"/>
    <mergeCell ref="H1166:O1166"/>
    <mergeCell ref="B659:E661"/>
    <mergeCell ref="F659:G659"/>
    <mergeCell ref="F750:G750"/>
    <mergeCell ref="F754:G754"/>
    <mergeCell ref="H659:AD660"/>
    <mergeCell ref="AR659:AR660"/>
    <mergeCell ref="AH750:AJ750"/>
    <mergeCell ref="AL750:AQ751"/>
    <mergeCell ref="AL777:AQ778"/>
    <mergeCell ref="AR712:AR713"/>
    <mergeCell ref="R703:AB703"/>
    <mergeCell ref="H704:Q704"/>
    <mergeCell ref="Y704:AD704"/>
    <mergeCell ref="AL725:AQ726"/>
    <mergeCell ref="AL734:AQ735"/>
    <mergeCell ref="F672:G672"/>
    <mergeCell ref="F777:G777"/>
    <mergeCell ref="AL767:AQ768"/>
    <mergeCell ref="I664:AD665"/>
    <mergeCell ref="I666:AD667"/>
    <mergeCell ref="I663:AD663"/>
    <mergeCell ref="H767:AD768"/>
    <mergeCell ref="H770:AD770"/>
    <mergeCell ref="J719:AD719"/>
    <mergeCell ref="W702:Y702"/>
    <mergeCell ref="AL761:AQ762"/>
    <mergeCell ref="H772:AD775"/>
    <mergeCell ref="I709:AD709"/>
    <mergeCell ref="I712:AD712"/>
    <mergeCell ref="AL679:AQ680"/>
    <mergeCell ref="AH754:AJ754"/>
    <mergeCell ref="I725:AD726"/>
    <mergeCell ref="AL183:AQ185"/>
    <mergeCell ref="B338:E338"/>
    <mergeCell ref="AL100:AQ101"/>
    <mergeCell ref="B351:E355"/>
    <mergeCell ref="AR625:AR626"/>
    <mergeCell ref="AH625:AJ625"/>
    <mergeCell ref="H634:AD636"/>
    <mergeCell ref="H614:AD614"/>
    <mergeCell ref="P515:P516"/>
    <mergeCell ref="P517:P518"/>
    <mergeCell ref="P519:P520"/>
    <mergeCell ref="H553:AD553"/>
    <mergeCell ref="U552:AD552"/>
    <mergeCell ref="W558:Z558"/>
    <mergeCell ref="AA558:AD558"/>
    <mergeCell ref="H558:U558"/>
    <mergeCell ref="H561:AD562"/>
    <mergeCell ref="H549:M549"/>
    <mergeCell ref="H550:M551"/>
    <mergeCell ref="N549:AD549"/>
    <mergeCell ref="N550:Q550"/>
    <mergeCell ref="AR634:AR635"/>
    <mergeCell ref="AL634:AQ635"/>
    <mergeCell ref="AL527:AQ528"/>
    <mergeCell ref="H532:AD533"/>
    <mergeCell ref="AL532:AQ533"/>
    <mergeCell ref="AR541:AR542"/>
    <mergeCell ref="AL544:AQ545"/>
    <mergeCell ref="AR544:AR545"/>
    <mergeCell ref="AL546:AQ547"/>
    <mergeCell ref="F312:G312"/>
    <mergeCell ref="F383:G383"/>
    <mergeCell ref="F299:G299"/>
    <mergeCell ref="B174:E176"/>
    <mergeCell ref="B118:E121"/>
    <mergeCell ref="H196:AD197"/>
    <mergeCell ref="R202:T202"/>
    <mergeCell ref="B249:E252"/>
    <mergeCell ref="B279:E280"/>
    <mergeCell ref="AR638:AR639"/>
    <mergeCell ref="AL583:AQ584"/>
    <mergeCell ref="H587:AD589"/>
    <mergeCell ref="AL587:AQ588"/>
    <mergeCell ref="B3:E3"/>
    <mergeCell ref="F375:G375"/>
    <mergeCell ref="AL3:AQ3"/>
    <mergeCell ref="F7:G7"/>
    <mergeCell ref="J43:AD43"/>
    <mergeCell ref="J45:AD45"/>
    <mergeCell ref="AL285:AQ287"/>
    <mergeCell ref="H288:AD288"/>
    <mergeCell ref="AH288:AJ288"/>
    <mergeCell ref="F290:G290"/>
    <mergeCell ref="H290:AD290"/>
    <mergeCell ref="AH290:AJ290"/>
    <mergeCell ref="AL290:AQ292"/>
    <mergeCell ref="F293:G293"/>
    <mergeCell ref="H293:AD293"/>
    <mergeCell ref="AH293:AJ293"/>
    <mergeCell ref="AL293:AQ295"/>
    <mergeCell ref="H296:AD296"/>
    <mergeCell ref="B383:E385"/>
    <mergeCell ref="AR15:AR16"/>
    <mergeCell ref="B315:E320"/>
    <mergeCell ref="AR58:AR59"/>
    <mergeCell ref="AR51:AR52"/>
    <mergeCell ref="AH48:AJ48"/>
    <mergeCell ref="AL32:AQ33"/>
    <mergeCell ref="AL67:AQ68"/>
    <mergeCell ref="H88:AD89"/>
    <mergeCell ref="AH88:AJ88"/>
    <mergeCell ref="AL88:AQ89"/>
    <mergeCell ref="H91:AD92"/>
    <mergeCell ref="AH91:AJ91"/>
    <mergeCell ref="B308:E309"/>
    <mergeCell ref="O194:P194"/>
    <mergeCell ref="H180:AD180"/>
    <mergeCell ref="S194:T194"/>
    <mergeCell ref="O195:T195"/>
    <mergeCell ref="R201:T201"/>
    <mergeCell ref="F285:G285"/>
    <mergeCell ref="AH285:AJ285"/>
    <mergeCell ref="AH296:AJ296"/>
    <mergeCell ref="H109:AD113"/>
    <mergeCell ref="H114:AD116"/>
    <mergeCell ref="H184:AD184"/>
    <mergeCell ref="F183:G183"/>
    <mergeCell ref="F142:G142"/>
    <mergeCell ref="H142:AD142"/>
    <mergeCell ref="F305:G305"/>
    <mergeCell ref="F243:G243"/>
    <mergeCell ref="B196:E197"/>
    <mergeCell ref="W194:Z194"/>
    <mergeCell ref="F240:G240"/>
    <mergeCell ref="F296:G296"/>
    <mergeCell ref="AH183:AJ183"/>
    <mergeCell ref="AF2:AK2"/>
    <mergeCell ref="F2:AE4"/>
    <mergeCell ref="AH7:AJ7"/>
    <mergeCell ref="AH11:AJ11"/>
    <mergeCell ref="AH15:AJ15"/>
    <mergeCell ref="F55:G55"/>
    <mergeCell ref="F58:G58"/>
    <mergeCell ref="F20:G20"/>
    <mergeCell ref="F48:G48"/>
    <mergeCell ref="F51:G51"/>
    <mergeCell ref="AH20:AJ20"/>
    <mergeCell ref="F11:G11"/>
    <mergeCell ref="F15:G15"/>
    <mergeCell ref="AH81:AJ81"/>
    <mergeCell ref="AI3:AJ4"/>
    <mergeCell ref="H32:AD33"/>
    <mergeCell ref="AH32:AJ32"/>
    <mergeCell ref="J36:AD36"/>
    <mergeCell ref="AH58:AJ58"/>
    <mergeCell ref="H51:AD52"/>
    <mergeCell ref="G26:AD29"/>
    <mergeCell ref="H55:AD56"/>
    <mergeCell ref="AH67:AJ67"/>
    <mergeCell ref="H15:AD18"/>
    <mergeCell ref="H20:AD22"/>
    <mergeCell ref="AH51:AJ51"/>
    <mergeCell ref="AH55:AJ55"/>
    <mergeCell ref="H81:AD81"/>
    <mergeCell ref="H34:AD34"/>
    <mergeCell ref="AH64:AJ64"/>
    <mergeCell ref="AR81:AR82"/>
    <mergeCell ref="AR20:AR21"/>
    <mergeCell ref="AH321:AJ321"/>
    <mergeCell ref="AH323:AJ323"/>
    <mergeCell ref="AA551:AD551"/>
    <mergeCell ref="J608:AD608"/>
    <mergeCell ref="J609:AD609"/>
    <mergeCell ref="J610:AD610"/>
    <mergeCell ref="H505:L506"/>
    <mergeCell ref="H305:AD306"/>
    <mergeCell ref="H285:AD286"/>
    <mergeCell ref="F524:G524"/>
    <mergeCell ref="H530:AD530"/>
    <mergeCell ref="AH541:AJ541"/>
    <mergeCell ref="AH539:AJ539"/>
    <mergeCell ref="AH544:AJ544"/>
    <mergeCell ref="AH546:AJ546"/>
    <mergeCell ref="F302:G302"/>
    <mergeCell ref="AH369:AJ369"/>
    <mergeCell ref="AH397:AJ397"/>
    <mergeCell ref="F408:G408"/>
    <mergeCell ref="H408:AD410"/>
    <mergeCell ref="AH408:AJ408"/>
    <mergeCell ref="H325:AD327"/>
    <mergeCell ref="AH325:AJ325"/>
    <mergeCell ref="F338:G338"/>
    <mergeCell ref="J555:M555"/>
    <mergeCell ref="F530:G530"/>
    <mergeCell ref="J554:M554"/>
    <mergeCell ref="S554:U554"/>
    <mergeCell ref="W554:Y554"/>
    <mergeCell ref="H240:AD240"/>
    <mergeCell ref="F279:G279"/>
    <mergeCell ref="AH1360:AJ1360"/>
    <mergeCell ref="AL1360:AQ1361"/>
    <mergeCell ref="H1367:AD1369"/>
    <mergeCell ref="H1198:AD1199"/>
    <mergeCell ref="AH282:AJ282"/>
    <mergeCell ref="H941:AD941"/>
    <mergeCell ref="I942:AD943"/>
    <mergeCell ref="I944:AD944"/>
    <mergeCell ref="AL541:AQ543"/>
    <mergeCell ref="O555:Q555"/>
    <mergeCell ref="R555:AB555"/>
    <mergeCell ref="Y556:AD556"/>
    <mergeCell ref="AR7:AR8"/>
    <mergeCell ref="H266:AD266"/>
    <mergeCell ref="AR183:AR184"/>
    <mergeCell ref="AR11:AR12"/>
    <mergeCell ref="AR48:AR49"/>
    <mergeCell ref="P507:P508"/>
    <mergeCell ref="P509:P510"/>
    <mergeCell ref="R550:AD550"/>
    <mergeCell ref="N551:Q551"/>
    <mergeCell ref="I535:AD535"/>
    <mergeCell ref="AR55:AR56"/>
    <mergeCell ref="AL11:AQ13"/>
    <mergeCell ref="AL20:AQ22"/>
    <mergeCell ref="AL15:AQ17"/>
    <mergeCell ref="H100:AD102"/>
    <mergeCell ref="H103:AD107"/>
    <mergeCell ref="AJ83:AK83"/>
    <mergeCell ref="AJ84:AK84"/>
    <mergeCell ref="H267:AD267"/>
    <mergeCell ref="AL1394:AQ1395"/>
    <mergeCell ref="H1441:AI1450"/>
    <mergeCell ref="AH299:AJ299"/>
    <mergeCell ref="AL279:AQ281"/>
    <mergeCell ref="AH279:AJ279"/>
    <mergeCell ref="O1341:Q1341"/>
    <mergeCell ref="AL1228:AQ1228"/>
    <mergeCell ref="H1235:AD1239"/>
    <mergeCell ref="H1242:AD1243"/>
    <mergeCell ref="H1258:O1258"/>
    <mergeCell ref="AH1256:AJ1256"/>
    <mergeCell ref="AL1256:AQ1257"/>
    <mergeCell ref="H1256:AD1256"/>
    <mergeCell ref="P1264:Y1264"/>
    <mergeCell ref="H1295:AD1296"/>
    <mergeCell ref="AH1295:AJ1295"/>
    <mergeCell ref="AH1173:AJ1173"/>
    <mergeCell ref="H299:AD299"/>
    <mergeCell ref="AL299:AQ300"/>
    <mergeCell ref="I605:AD605"/>
    <mergeCell ref="H302:AD302"/>
    <mergeCell ref="J612:AD612"/>
    <mergeCell ref="H556:Q556"/>
    <mergeCell ref="AL539:AQ540"/>
    <mergeCell ref="M519:O520"/>
    <mergeCell ref="M517:O518"/>
    <mergeCell ref="L552:T552"/>
    <mergeCell ref="H552:K552"/>
    <mergeCell ref="H1283:AD1285"/>
    <mergeCell ref="AH1283:AJ1283"/>
    <mergeCell ref="AH1287:AJ1287"/>
    <mergeCell ref="H1385:AD1385"/>
    <mergeCell ref="F1391:G1391"/>
    <mergeCell ref="H1391:AD1392"/>
    <mergeCell ref="AH1391:AJ1391"/>
    <mergeCell ref="AL1391:AQ1392"/>
    <mergeCell ref="AH561:AJ561"/>
    <mergeCell ref="H564:AD565"/>
    <mergeCell ref="J331:L331"/>
    <mergeCell ref="M331:N331"/>
    <mergeCell ref="O331:P331"/>
    <mergeCell ref="Q331:S331"/>
    <mergeCell ref="T331:U331"/>
    <mergeCell ref="V331:W331"/>
    <mergeCell ref="K332:P332"/>
    <mergeCell ref="R332:W332"/>
    <mergeCell ref="J333:AD333"/>
    <mergeCell ref="J334:AB336"/>
    <mergeCell ref="F351:G351"/>
    <mergeCell ref="F1382:G1382"/>
    <mergeCell ref="R1341:AB1341"/>
    <mergeCell ref="M513:O514"/>
    <mergeCell ref="AH638:AJ638"/>
    <mergeCell ref="AL638:AQ639"/>
    <mergeCell ref="I620:AD620"/>
    <mergeCell ref="I621:AD621"/>
    <mergeCell ref="H1382:AD1382"/>
    <mergeCell ref="F1283:G1283"/>
    <mergeCell ref="F1287:G1287"/>
    <mergeCell ref="H1249:AD1254"/>
    <mergeCell ref="P1262:Y1262"/>
    <mergeCell ref="F1246:G1246"/>
    <mergeCell ref="J611:AD611"/>
    <mergeCell ref="I1349:AD1350"/>
    <mergeCell ref="B312:E314"/>
    <mergeCell ref="H276:AD276"/>
    <mergeCell ref="AF254:AK254"/>
    <mergeCell ref="H252:AD252"/>
    <mergeCell ref="L202:Q202"/>
    <mergeCell ref="Q194:R194"/>
    <mergeCell ref="F232:G232"/>
    <mergeCell ref="F343:G343"/>
    <mergeCell ref="AH351:AJ351"/>
    <mergeCell ref="AH1382:AJ1382"/>
    <mergeCell ref="AL1382:AQ1383"/>
    <mergeCell ref="I1062:AD1063"/>
    <mergeCell ref="I1065:AD1066"/>
    <mergeCell ref="AH1062:AJ1062"/>
    <mergeCell ref="AL1062:AQ1063"/>
    <mergeCell ref="AH1065:AJ1065"/>
    <mergeCell ref="AL1065:AQ1066"/>
    <mergeCell ref="I1068:AD1071"/>
    <mergeCell ref="AH1068:AJ1068"/>
    <mergeCell ref="AL1068:AQ1069"/>
    <mergeCell ref="J1340:M1340"/>
    <mergeCell ref="O1340:Q1340"/>
    <mergeCell ref="S1340:U1340"/>
    <mergeCell ref="W1340:Y1340"/>
    <mergeCell ref="H1329:AD1332"/>
    <mergeCell ref="I1077:AD1078"/>
    <mergeCell ref="AH1073:AJ1073"/>
    <mergeCell ref="AL1073:AQ1074"/>
    <mergeCell ref="AH1077:AJ1077"/>
    <mergeCell ref="O222:T222"/>
    <mergeCell ref="H1360:AD1360"/>
    <mergeCell ref="AH271:AJ271"/>
    <mergeCell ref="AL1346:AQ1347"/>
    <mergeCell ref="B1095:E1097"/>
    <mergeCell ref="F1095:G1095"/>
    <mergeCell ref="F1163:G1163"/>
    <mergeCell ref="H1095:AD1095"/>
    <mergeCell ref="H1163:AD1164"/>
    <mergeCell ref="F1176:G1176"/>
    <mergeCell ref="H1176:AD1178"/>
    <mergeCell ref="B1242:E1242"/>
    <mergeCell ref="F1256:G1256"/>
    <mergeCell ref="B1295:E1299"/>
    <mergeCell ref="F1295:G1295"/>
    <mergeCell ref="B1173:E1173"/>
    <mergeCell ref="F1173:G1173"/>
    <mergeCell ref="B1198:E1199"/>
    <mergeCell ref="F1198:G1198"/>
    <mergeCell ref="F1202:G1202"/>
    <mergeCell ref="AH1198:AJ1198"/>
    <mergeCell ref="AL1198:AQ1201"/>
    <mergeCell ref="H1339:AD1339"/>
    <mergeCell ref="J1301:AD1301"/>
    <mergeCell ref="J1302:AD1302"/>
    <mergeCell ref="AH1211:AJ1211"/>
    <mergeCell ref="AL1246:AQ1249"/>
    <mergeCell ref="H1269:AD1270"/>
    <mergeCell ref="H1168:AD1168"/>
    <mergeCell ref="H1097:O1097"/>
    <mergeCell ref="AL1272:AQ1273"/>
    <mergeCell ref="B1283:E1285"/>
    <mergeCell ref="B1246:E1247"/>
    <mergeCell ref="H1287:AD1289"/>
    <mergeCell ref="F1266:G1266"/>
    <mergeCell ref="AR32:AR33"/>
    <mergeCell ref="AH1095:AJ1095"/>
    <mergeCell ref="AH1163:AJ1163"/>
    <mergeCell ref="H1099:AD1099"/>
    <mergeCell ref="AH1091:AJ1091"/>
    <mergeCell ref="AL1091:AQ1092"/>
    <mergeCell ref="U700:AD700"/>
    <mergeCell ref="H701:AD701"/>
    <mergeCell ref="J702:M702"/>
    <mergeCell ref="O702:Q702"/>
    <mergeCell ref="S702:U702"/>
    <mergeCell ref="AR61:AR62"/>
    <mergeCell ref="AR64:AR65"/>
    <mergeCell ref="AR67:AR68"/>
    <mergeCell ref="AH196:AJ196"/>
    <mergeCell ref="H225:AD227"/>
    <mergeCell ref="AH225:AJ225"/>
    <mergeCell ref="H236:AD238"/>
    <mergeCell ref="AH236:AJ236"/>
    <mergeCell ref="AL130:AQ132"/>
    <mergeCell ref="AH147:AJ147"/>
    <mergeCell ref="AL147:AQ148"/>
    <mergeCell ref="AH981:AJ981"/>
    <mergeCell ref="L994:T994"/>
    <mergeCell ref="AL1024:AQ1025"/>
    <mergeCell ref="H243:AD243"/>
    <mergeCell ref="H188:AD188"/>
    <mergeCell ref="H260:AD262"/>
    <mergeCell ref="AH260:AJ260"/>
    <mergeCell ref="AL236:AQ238"/>
    <mergeCell ref="AA554:AC554"/>
    <mergeCell ref="AR155:AR156"/>
    <mergeCell ref="F308:G308"/>
    <mergeCell ref="H229:AD230"/>
    <mergeCell ref="W253:X253"/>
    <mergeCell ref="K253:M253"/>
    <mergeCell ref="S220:T220"/>
    <mergeCell ref="H174:AD174"/>
    <mergeCell ref="AH174:AJ174"/>
    <mergeCell ref="AR147:AR148"/>
    <mergeCell ref="AL91:AQ92"/>
    <mergeCell ref="H95:AD95"/>
    <mergeCell ref="AH95:AJ95"/>
    <mergeCell ref="F206:G206"/>
    <mergeCell ref="H206:AD211"/>
    <mergeCell ref="AH206:AJ206"/>
    <mergeCell ref="H213:AD214"/>
    <mergeCell ref="AH213:AJ213"/>
    <mergeCell ref="Q190:R190"/>
    <mergeCell ref="F196:G196"/>
    <mergeCell ref="AR118:AR119"/>
    <mergeCell ref="AR123:AR124"/>
    <mergeCell ref="AL123:AQ125"/>
    <mergeCell ref="H123:AD124"/>
    <mergeCell ref="AH123:AJ123"/>
    <mergeCell ref="H126:AD127"/>
    <mergeCell ref="AR142:AR143"/>
    <mergeCell ref="AR145:AR146"/>
    <mergeCell ref="W221:Z221"/>
    <mergeCell ref="P218:T218"/>
    <mergeCell ref="O219:T219"/>
    <mergeCell ref="AL308:AQ309"/>
    <mergeCell ref="AH275:AJ275"/>
    <mergeCell ref="H186:AD186"/>
    <mergeCell ref="AR126:AR127"/>
    <mergeCell ref="H151:AD153"/>
    <mergeCell ref="F155:G155"/>
    <mergeCell ref="H155:AD155"/>
    <mergeCell ref="F157:G157"/>
    <mergeCell ref="AH126:AJ126"/>
    <mergeCell ref="AL126:AQ127"/>
    <mergeCell ref="F174:G174"/>
    <mergeCell ref="AL174:AQ175"/>
    <mergeCell ref="AH243:AJ243"/>
    <mergeCell ref="AL243:AQ244"/>
    <mergeCell ref="H245:AD246"/>
    <mergeCell ref="AH245:AJ245"/>
    <mergeCell ref="AL245:AQ247"/>
    <mergeCell ref="AL196:AQ200"/>
    <mergeCell ref="L199:Q199"/>
    <mergeCell ref="S221:T221"/>
    <mergeCell ref="AL151:AQ153"/>
    <mergeCell ref="AL157:AQ158"/>
    <mergeCell ref="AH157:AJ157"/>
    <mergeCell ref="H176:AD178"/>
    <mergeCell ref="F180:G180"/>
    <mergeCell ref="F176:G176"/>
    <mergeCell ref="Q193:R193"/>
    <mergeCell ref="AH176:AJ176"/>
    <mergeCell ref="AL176:AQ177"/>
    <mergeCell ref="F147:G147"/>
    <mergeCell ref="H183:AD183"/>
    <mergeCell ref="H144:AD144"/>
    <mergeCell ref="AH145:AJ145"/>
    <mergeCell ref="F223:G223"/>
    <mergeCell ref="AH240:AJ240"/>
    <mergeCell ref="L200:Q200"/>
    <mergeCell ref="V203:Z203"/>
    <mergeCell ref="N253:O253"/>
    <mergeCell ref="H265:AD265"/>
    <mergeCell ref="AH266:AJ266"/>
    <mergeCell ref="AH267:AJ267"/>
    <mergeCell ref="AH204:AJ204"/>
    <mergeCell ref="AH346:AJ346"/>
    <mergeCell ref="H369:AD372"/>
    <mergeCell ref="AL351:AQ353"/>
    <mergeCell ref="AH451:AJ451"/>
    <mergeCell ref="AL466:AQ468"/>
    <mergeCell ref="Q507:AD508"/>
    <mergeCell ref="Q509:AD510"/>
    <mergeCell ref="Q511:AD512"/>
    <mergeCell ref="O220:P220"/>
    <mergeCell ref="Q220:R220"/>
    <mergeCell ref="AL240:AQ241"/>
    <mergeCell ref="H223:AD223"/>
    <mergeCell ref="AH223:AJ223"/>
    <mergeCell ref="R200:T200"/>
    <mergeCell ref="AL229:AQ230"/>
    <mergeCell ref="H232:AD232"/>
    <mergeCell ref="AH232:AJ232"/>
    <mergeCell ref="AL232:AQ233"/>
    <mergeCell ref="H217:P217"/>
    <mergeCell ref="U253:V253"/>
    <mergeCell ref="AL255:AQ257"/>
    <mergeCell ref="H268:AD268"/>
    <mergeCell ref="H479:AD479"/>
    <mergeCell ref="J480:AD480"/>
    <mergeCell ref="AH338:AJ338"/>
    <mergeCell ref="Q513:AD514"/>
    <mergeCell ref="Q515:AD516"/>
    <mergeCell ref="Q517:AD518"/>
    <mergeCell ref="AL223:AQ224"/>
    <mergeCell ref="H321:AD321"/>
    <mergeCell ref="AL325:AQ328"/>
    <mergeCell ref="H282:AD283"/>
    <mergeCell ref="H257:X257"/>
    <mergeCell ref="H258:X258"/>
    <mergeCell ref="Z257:AB257"/>
    <mergeCell ref="Z258:AA258"/>
    <mergeCell ref="AL317:AQ319"/>
    <mergeCell ref="H323:AD323"/>
    <mergeCell ref="AL338:AQ341"/>
    <mergeCell ref="AH276:AJ276"/>
    <mergeCell ref="AH274:AJ274"/>
    <mergeCell ref="H271:AD271"/>
    <mergeCell ref="H272:AD272"/>
    <mergeCell ref="H273:AD273"/>
    <mergeCell ref="AH272:AJ272"/>
    <mergeCell ref="AH273:AJ273"/>
    <mergeCell ref="H270:AD270"/>
    <mergeCell ref="AH268:AJ268"/>
    <mergeCell ref="AH269:AJ269"/>
    <mergeCell ref="AH270:AJ270"/>
    <mergeCell ref="H402:AD403"/>
    <mergeCell ref="AH402:AJ402"/>
    <mergeCell ref="AL402:AQ405"/>
    <mergeCell ref="I389:AD390"/>
    <mergeCell ref="I392:AD392"/>
    <mergeCell ref="I394:AD395"/>
    <mergeCell ref="AH249:AJ249"/>
    <mergeCell ref="B131:E133"/>
    <mergeCell ref="F130:G130"/>
    <mergeCell ref="H130:AD139"/>
    <mergeCell ref="B142:E143"/>
    <mergeCell ref="J37:AD37"/>
    <mergeCell ref="J38:AD38"/>
    <mergeCell ref="J41:AD41"/>
    <mergeCell ref="J42:AD42"/>
    <mergeCell ref="H61:AD62"/>
    <mergeCell ref="AH61:AJ61"/>
    <mergeCell ref="AL61:AQ62"/>
    <mergeCell ref="H64:AD65"/>
    <mergeCell ref="F67:G67"/>
    <mergeCell ref="H67:AD69"/>
    <mergeCell ref="B72:E76"/>
    <mergeCell ref="B77:E78"/>
    <mergeCell ref="B79:E81"/>
    <mergeCell ref="B95:E95"/>
    <mergeCell ref="AL95:AQ96"/>
    <mergeCell ref="H97:AD99"/>
    <mergeCell ref="AL142:AQ143"/>
    <mergeCell ref="AH84:AI84"/>
    <mergeCell ref="AL64:AQ65"/>
    <mergeCell ref="AL72:AQ77"/>
    <mergeCell ref="AH83:AI83"/>
    <mergeCell ref="AR524:AR525"/>
    <mergeCell ref="AR174:AR175"/>
    <mergeCell ref="AL302:AQ303"/>
    <mergeCell ref="AH305:AJ305"/>
    <mergeCell ref="AH255:AJ255"/>
    <mergeCell ref="H274:AD274"/>
    <mergeCell ref="H511:L512"/>
    <mergeCell ref="H513:L514"/>
    <mergeCell ref="H515:L516"/>
    <mergeCell ref="AL249:AQ250"/>
    <mergeCell ref="H275:AD275"/>
    <mergeCell ref="B86:E88"/>
    <mergeCell ref="H86:AD86"/>
    <mergeCell ref="O193:P193"/>
    <mergeCell ref="F204:G204"/>
    <mergeCell ref="H204:AD204"/>
    <mergeCell ref="B5:E6"/>
    <mergeCell ref="B7:E7"/>
    <mergeCell ref="H7:AD8"/>
    <mergeCell ref="AL7:AQ9"/>
    <mergeCell ref="H11:AD12"/>
    <mergeCell ref="G24:AD24"/>
    <mergeCell ref="B32:E32"/>
    <mergeCell ref="F32:G32"/>
    <mergeCell ref="J39:AD39"/>
    <mergeCell ref="J40:AD40"/>
    <mergeCell ref="H48:AD49"/>
    <mergeCell ref="AL48:AQ49"/>
    <mergeCell ref="AL51:AQ52"/>
    <mergeCell ref="AL55:AQ56"/>
    <mergeCell ref="H58:AD59"/>
    <mergeCell ref="AL58:AQ59"/>
    <mergeCell ref="AR88:AR89"/>
    <mergeCell ref="AR91:AR92"/>
    <mergeCell ref="AR95:AR96"/>
    <mergeCell ref="H72:AD75"/>
    <mergeCell ref="H76:AD79"/>
    <mergeCell ref="H83:AD83"/>
    <mergeCell ref="V84:AD84"/>
    <mergeCell ref="H150:AD150"/>
    <mergeCell ref="AH155:AJ155"/>
    <mergeCell ref="AL155:AQ156"/>
    <mergeCell ref="L221:N221"/>
    <mergeCell ref="O221:P221"/>
    <mergeCell ref="Q221:R221"/>
    <mergeCell ref="V199:W199"/>
    <mergeCell ref="V200:W200"/>
    <mergeCell ref="V201:W201"/>
    <mergeCell ref="V202:W202"/>
    <mergeCell ref="L193:N193"/>
    <mergeCell ref="L194:N194"/>
    <mergeCell ref="H118:AD121"/>
    <mergeCell ref="AH118:AJ118"/>
    <mergeCell ref="AL118:AQ119"/>
    <mergeCell ref="H185:AD185"/>
    <mergeCell ref="R199:T199"/>
    <mergeCell ref="AH142:AJ142"/>
    <mergeCell ref="H149:AD149"/>
    <mergeCell ref="H145:AD145"/>
    <mergeCell ref="H147:AD147"/>
    <mergeCell ref="L201:Q201"/>
    <mergeCell ref="P191:T191"/>
    <mergeCell ref="S193:T193"/>
    <mergeCell ref="O192:T192"/>
    <mergeCell ref="AR351:AR352"/>
    <mergeCell ref="AL355:AQ357"/>
    <mergeCell ref="AH180:AJ180"/>
    <mergeCell ref="AL180:AQ181"/>
    <mergeCell ref="AR180:AR181"/>
    <mergeCell ref="B234:E235"/>
    <mergeCell ref="F234:G234"/>
    <mergeCell ref="H234:AD234"/>
    <mergeCell ref="AH234:AJ234"/>
    <mergeCell ref="AL234:AQ235"/>
    <mergeCell ref="B223:E224"/>
    <mergeCell ref="B265:E268"/>
    <mergeCell ref="B269:E269"/>
    <mergeCell ref="F249:G249"/>
    <mergeCell ref="H249:AD250"/>
    <mergeCell ref="B299:E299"/>
    <mergeCell ref="B302:E302"/>
    <mergeCell ref="AL266:AQ268"/>
    <mergeCell ref="L254:Q254"/>
    <mergeCell ref="S254:X254"/>
    <mergeCell ref="H255:AD255"/>
    <mergeCell ref="AL213:AQ214"/>
    <mergeCell ref="H338:AD340"/>
    <mergeCell ref="H279:AD279"/>
    <mergeCell ref="F265:G265"/>
    <mergeCell ref="B243:E246"/>
    <mergeCell ref="P253:Q253"/>
    <mergeCell ref="B281:E281"/>
    <mergeCell ref="AL225:AQ227"/>
    <mergeCell ref="H216:AD216"/>
    <mergeCell ref="Q217:R217"/>
    <mergeCell ref="L220:N220"/>
    <mergeCell ref="AR264:AR265"/>
    <mergeCell ref="F323:G323"/>
    <mergeCell ref="H157:AD165"/>
    <mergeCell ref="H167:AD172"/>
    <mergeCell ref="AH317:AJ317"/>
    <mergeCell ref="AH343:AJ343"/>
    <mergeCell ref="AL323:AQ324"/>
    <mergeCell ref="AR355:AR356"/>
    <mergeCell ref="AR397:AR398"/>
    <mergeCell ref="H269:AD269"/>
    <mergeCell ref="AR157:AR158"/>
    <mergeCell ref="AL305:AQ306"/>
    <mergeCell ref="H329:AD329"/>
    <mergeCell ref="AH308:AJ308"/>
    <mergeCell ref="H308:AD308"/>
    <mergeCell ref="AH312:AJ312"/>
    <mergeCell ref="AL296:AQ297"/>
    <mergeCell ref="AR366:AR367"/>
    <mergeCell ref="AR369:AR370"/>
    <mergeCell ref="AL369:AQ373"/>
    <mergeCell ref="AR394:AR395"/>
    <mergeCell ref="AH302:AJ302"/>
    <mergeCell ref="H343:AD343"/>
    <mergeCell ref="AL343:AQ345"/>
    <mergeCell ref="H346:AD348"/>
    <mergeCell ref="AR343:AR344"/>
    <mergeCell ref="H312:AD314"/>
    <mergeCell ref="AL312:AQ316"/>
    <mergeCell ref="H317:AD319"/>
    <mergeCell ref="H351:AD352"/>
    <mergeCell ref="AH394:AJ394"/>
    <mergeCell ref="R253:T253"/>
    <mergeCell ref="AH537:AJ537"/>
    <mergeCell ref="H517:L518"/>
    <mergeCell ref="H519:L520"/>
    <mergeCell ref="AL504:AQ505"/>
    <mergeCell ref="AL375:AQ378"/>
    <mergeCell ref="AH379:AJ379"/>
    <mergeCell ref="AL379:AQ381"/>
    <mergeCell ref="M505:P506"/>
    <mergeCell ref="Q505:AD506"/>
    <mergeCell ref="H507:L508"/>
    <mergeCell ref="M515:O516"/>
    <mergeCell ref="M509:O510"/>
    <mergeCell ref="M507:O508"/>
    <mergeCell ref="M422:Q422"/>
    <mergeCell ref="M423:Q423"/>
    <mergeCell ref="M421:R421"/>
    <mergeCell ref="S421:X421"/>
    <mergeCell ref="S422:X422"/>
    <mergeCell ref="J485:AD485"/>
    <mergeCell ref="J486:AD486"/>
    <mergeCell ref="H488:AD502"/>
    <mergeCell ref="S424:W424"/>
    <mergeCell ref="AL488:AQ489"/>
    <mergeCell ref="AL479:AQ480"/>
    <mergeCell ref="H509:L510"/>
    <mergeCell ref="AH524:AJ524"/>
    <mergeCell ref="I537:AD537"/>
    <mergeCell ref="AH535:AJ535"/>
    <mergeCell ref="AL535:AQ535"/>
    <mergeCell ref="Q519:AD520"/>
    <mergeCell ref="H524:AD526"/>
    <mergeCell ref="AL524:AQ525"/>
    <mergeCell ref="AR539:AR540"/>
    <mergeCell ref="M511:O512"/>
    <mergeCell ref="P511:P512"/>
    <mergeCell ref="P513:P514"/>
    <mergeCell ref="B758:E758"/>
    <mergeCell ref="F758:G758"/>
    <mergeCell ref="H758:AD759"/>
    <mergeCell ref="AH758:AJ758"/>
    <mergeCell ref="AL758:AQ759"/>
    <mergeCell ref="J703:M703"/>
    <mergeCell ref="H706:U706"/>
    <mergeCell ref="W706:Z706"/>
    <mergeCell ref="AA706:AD706"/>
    <mergeCell ref="H697:M697"/>
    <mergeCell ref="N697:AD697"/>
    <mergeCell ref="H698:M699"/>
    <mergeCell ref="N698:Q698"/>
    <mergeCell ref="R698:AD698"/>
    <mergeCell ref="N699:Q699"/>
    <mergeCell ref="R699:V699"/>
    <mergeCell ref="W699:Z699"/>
    <mergeCell ref="AA699:AD699"/>
    <mergeCell ref="I734:AD736"/>
    <mergeCell ref="H527:AD528"/>
    <mergeCell ref="AH564:AJ564"/>
    <mergeCell ref="O703:Q703"/>
    <mergeCell ref="AL564:AQ565"/>
    <mergeCell ref="O554:Q554"/>
    <mergeCell ref="AH602:AJ602"/>
    <mergeCell ref="AR602:AR603"/>
    <mergeCell ref="AL602:AQ604"/>
    <mergeCell ref="I592:AD592"/>
    <mergeCell ref="AR577:AR578"/>
    <mergeCell ref="AR614:AR615"/>
    <mergeCell ref="AR709:AR710"/>
    <mergeCell ref="AH712:AJ712"/>
    <mergeCell ref="H648:AD649"/>
    <mergeCell ref="H650:AD651"/>
    <mergeCell ref="H653:AD657"/>
    <mergeCell ref="AH653:AJ653"/>
    <mergeCell ref="AL653:AQ654"/>
    <mergeCell ref="AR653:AR654"/>
    <mergeCell ref="I622:AD622"/>
    <mergeCell ref="AL625:AQ626"/>
    <mergeCell ref="AL628:AQ630"/>
    <mergeCell ref="F781:G781"/>
    <mergeCell ref="B837:E838"/>
    <mergeCell ref="F837:G837"/>
    <mergeCell ref="H837:AD837"/>
    <mergeCell ref="AH837:AJ837"/>
    <mergeCell ref="AL837:AQ838"/>
    <mergeCell ref="B791:E792"/>
    <mergeCell ref="F791:G791"/>
    <mergeCell ref="H791:AD793"/>
    <mergeCell ref="AH812:AJ812"/>
    <mergeCell ref="AL812:AQ814"/>
    <mergeCell ref="F815:G815"/>
    <mergeCell ref="H815:AD818"/>
    <mergeCell ref="AL820:AQ821"/>
    <mergeCell ref="AH799:AJ799"/>
    <mergeCell ref="AL799:AQ801"/>
    <mergeCell ref="AH803:AJ803"/>
    <mergeCell ref="AL803:AQ805"/>
    <mergeCell ref="AA786:AB786"/>
    <mergeCell ref="B844:E845"/>
    <mergeCell ref="F844:G844"/>
    <mergeCell ref="H844:AD845"/>
    <mergeCell ref="AH844:AJ844"/>
    <mergeCell ref="AL844:AQ845"/>
    <mergeCell ref="AR546:AR547"/>
    <mergeCell ref="AH725:AJ725"/>
    <mergeCell ref="AR675:AR676"/>
    <mergeCell ref="AR561:AR562"/>
    <mergeCell ref="AR564:AR565"/>
    <mergeCell ref="AH791:AJ791"/>
    <mergeCell ref="AL791:AQ793"/>
    <mergeCell ref="H795:AD797"/>
    <mergeCell ref="N787:P787"/>
    <mergeCell ref="Q787:R787"/>
    <mergeCell ref="T787:V787"/>
    <mergeCell ref="X787:Z787"/>
    <mergeCell ref="AA787:AB787"/>
    <mergeCell ref="F784:G784"/>
    <mergeCell ref="H784:AD784"/>
    <mergeCell ref="AH808:AJ808"/>
    <mergeCell ref="AL808:AQ810"/>
    <mergeCell ref="F827:G827"/>
    <mergeCell ref="H827:AD828"/>
    <mergeCell ref="AH827:AJ827"/>
    <mergeCell ref="AL827:AQ828"/>
    <mergeCell ref="B831:E834"/>
    <mergeCell ref="F831:G831"/>
    <mergeCell ref="H831:AD834"/>
    <mergeCell ref="AH831:AJ831"/>
    <mergeCell ref="AL831:AQ834"/>
    <mergeCell ref="AH784:AJ784"/>
    <mergeCell ref="F869:G869"/>
    <mergeCell ref="H869:AD870"/>
    <mergeCell ref="AH869:AJ869"/>
    <mergeCell ref="AL869:AQ871"/>
    <mergeCell ref="B873:E875"/>
    <mergeCell ref="F873:G873"/>
    <mergeCell ref="H873:AD874"/>
    <mergeCell ref="AH873:AJ873"/>
    <mergeCell ref="AL873:AQ876"/>
    <mergeCell ref="AH877:AJ877"/>
    <mergeCell ref="H877:AD878"/>
    <mergeCell ref="F880:G880"/>
    <mergeCell ref="H880:AD881"/>
    <mergeCell ref="AH880:AJ880"/>
    <mergeCell ref="AL880:AQ881"/>
    <mergeCell ref="B856:E858"/>
    <mergeCell ref="F856:G856"/>
    <mergeCell ref="H856:AD857"/>
    <mergeCell ref="AH856:AJ856"/>
    <mergeCell ref="AL856:AQ857"/>
    <mergeCell ref="F859:G859"/>
    <mergeCell ref="H859:AD861"/>
    <mergeCell ref="AH859:AJ859"/>
    <mergeCell ref="AL859:AQ861"/>
    <mergeCell ref="H863:AD864"/>
    <mergeCell ref="AH863:AJ863"/>
    <mergeCell ref="F866:G866"/>
    <mergeCell ref="H866:AD867"/>
    <mergeCell ref="AH866:AJ866"/>
    <mergeCell ref="AL866:AQ868"/>
    <mergeCell ref="B910:E913"/>
    <mergeCell ref="H910:AD914"/>
    <mergeCell ref="AL910:AQ913"/>
    <mergeCell ref="F916:G916"/>
    <mergeCell ref="H916:AD918"/>
    <mergeCell ref="I920:AD920"/>
    <mergeCell ref="I922:AD922"/>
    <mergeCell ref="AH920:AJ920"/>
    <mergeCell ref="AH922:AJ922"/>
    <mergeCell ref="AR920:AR921"/>
    <mergeCell ref="AR922:AR923"/>
    <mergeCell ref="AL916:AQ917"/>
    <mergeCell ref="F883:G883"/>
    <mergeCell ref="H883:AD884"/>
    <mergeCell ref="AH883:AJ883"/>
    <mergeCell ref="AL883:AQ884"/>
    <mergeCell ref="H886:AD889"/>
    <mergeCell ref="AL886:AQ887"/>
    <mergeCell ref="F891:G891"/>
    <mergeCell ref="H891:AD894"/>
    <mergeCell ref="AH886:AJ886"/>
    <mergeCell ref="AH891:AJ891"/>
    <mergeCell ref="AL891:AQ894"/>
    <mergeCell ref="H896:AD899"/>
    <mergeCell ref="I901:AD901"/>
    <mergeCell ref="I904:AD904"/>
    <mergeCell ref="J902:AD902"/>
    <mergeCell ref="J903:AD903"/>
    <mergeCell ref="AH916:AJ916"/>
    <mergeCell ref="AH919:AJ919"/>
    <mergeCell ref="AH921:AJ921"/>
    <mergeCell ref="J905:AD905"/>
    <mergeCell ref="B973:E974"/>
    <mergeCell ref="H973:AD974"/>
    <mergeCell ref="AH973:AJ973"/>
    <mergeCell ref="AL973:AQ974"/>
    <mergeCell ref="H940:AD940"/>
    <mergeCell ref="I954:AD954"/>
    <mergeCell ref="F956:G956"/>
    <mergeCell ref="H956:AD957"/>
    <mergeCell ref="I959:AD959"/>
    <mergeCell ref="AH959:AJ959"/>
    <mergeCell ref="I966:AD966"/>
    <mergeCell ref="AH966:AJ966"/>
    <mergeCell ref="AF958:AK958"/>
    <mergeCell ref="AF965:AK965"/>
    <mergeCell ref="AH962:AJ962"/>
    <mergeCell ref="AF961:AK961"/>
    <mergeCell ref="AF968:AK968"/>
    <mergeCell ref="I945:AD946"/>
    <mergeCell ref="H948:AD948"/>
    <mergeCell ref="I952:AD952"/>
    <mergeCell ref="I949:AD950"/>
    <mergeCell ref="I951:AD951"/>
    <mergeCell ref="B1398:E1400"/>
    <mergeCell ref="H1398:AD1403"/>
    <mergeCell ref="AH1398:AJ1398"/>
    <mergeCell ref="AL1398:AQ1401"/>
    <mergeCell ref="B1406:E1406"/>
    <mergeCell ref="H1410:AI1412"/>
    <mergeCell ref="H1413:AI1420"/>
    <mergeCell ref="H1422:AI1424"/>
    <mergeCell ref="H1426:AI1426"/>
    <mergeCell ref="H1409:AI1409"/>
    <mergeCell ref="H1407:AI1407"/>
    <mergeCell ref="H1427:AI1429"/>
    <mergeCell ref="H1430:AI1439"/>
    <mergeCell ref="AL984:AQ985"/>
    <mergeCell ref="H987:AD988"/>
    <mergeCell ref="AH987:AJ987"/>
    <mergeCell ref="H995:AD995"/>
    <mergeCell ref="J996:M996"/>
    <mergeCell ref="O996:Q996"/>
    <mergeCell ref="S996:U996"/>
    <mergeCell ref="W996:Y996"/>
    <mergeCell ref="AA996:AC996"/>
    <mergeCell ref="J997:M997"/>
    <mergeCell ref="O997:Q997"/>
    <mergeCell ref="R997:AB997"/>
    <mergeCell ref="H998:Q998"/>
    <mergeCell ref="Y998:AD998"/>
    <mergeCell ref="AL990:AQ992"/>
    <mergeCell ref="H1016:AD1019"/>
    <mergeCell ref="AL1016:AQ1017"/>
    <mergeCell ref="W1000:Z1000"/>
    <mergeCell ref="H1211:AD1211"/>
    <mergeCell ref="AR977:AR978"/>
    <mergeCell ref="AR812:AR813"/>
    <mergeCell ref="AR815:AR816"/>
    <mergeCell ref="AR820:AR821"/>
    <mergeCell ref="AR822:AR823"/>
    <mergeCell ref="AR824:AR825"/>
    <mergeCell ref="AR827:AR828"/>
    <mergeCell ref="AR831:AR832"/>
    <mergeCell ref="AR837:AR838"/>
    <mergeCell ref="AR840:AR841"/>
    <mergeCell ref="AR754:AR755"/>
    <mergeCell ref="AR734:AR735"/>
    <mergeCell ref="AR750:AR751"/>
    <mergeCell ref="AR761:AR762"/>
    <mergeCell ref="AR764:AR765"/>
    <mergeCell ref="AR767:AR768"/>
    <mergeCell ref="AR770:AR771"/>
    <mergeCell ref="AR772:AR773"/>
    <mergeCell ref="AR777:AR778"/>
    <mergeCell ref="AR758:AR759"/>
    <mergeCell ref="AR781:AR782"/>
    <mergeCell ref="AR784:AR785"/>
    <mergeCell ref="AR791:AR792"/>
    <mergeCell ref="AR795:AR796"/>
    <mergeCell ref="AR799:AR800"/>
    <mergeCell ref="AR803:AR804"/>
    <mergeCell ref="AR808:AR809"/>
    <mergeCell ref="AR1068:AR1069"/>
    <mergeCell ref="AR1073:AR1074"/>
    <mergeCell ref="AR1077:AR1078"/>
    <mergeCell ref="AR1080:AR1081"/>
    <mergeCell ref="AR1091:AR1092"/>
    <mergeCell ref="AR1095:AR1096"/>
    <mergeCell ref="AR1163:AR1164"/>
    <mergeCell ref="AR1173:AR1174"/>
    <mergeCell ref="AR1198:AR1199"/>
    <mergeCell ref="AR1153:AR1154"/>
    <mergeCell ref="AR1107:AR1108"/>
    <mergeCell ref="AR1109:AR1110"/>
    <mergeCell ref="AR1128:AR1129"/>
    <mergeCell ref="AR1142:AR1143"/>
    <mergeCell ref="AR1176:AR1177"/>
    <mergeCell ref="AR1120:AR1121"/>
    <mergeCell ref="AR844:AR845"/>
    <mergeCell ref="AR847:AR848"/>
    <mergeCell ref="AR856:AR857"/>
    <mergeCell ref="AR859:AR860"/>
    <mergeCell ref="AR863:AR864"/>
    <mergeCell ref="AR866:AR867"/>
    <mergeCell ref="AR869:AR870"/>
    <mergeCell ref="AR873:AR874"/>
    <mergeCell ref="AR877:AR878"/>
    <mergeCell ref="AR880:AR881"/>
    <mergeCell ref="AR883:AR884"/>
    <mergeCell ref="AR886:AR887"/>
    <mergeCell ref="AR891:AR892"/>
    <mergeCell ref="AR916:AR917"/>
    <mergeCell ref="AR956:AR957"/>
    <mergeCell ref="AR973:AR974"/>
    <mergeCell ref="AR981:AR982"/>
    <mergeCell ref="AR1357:AR1358"/>
    <mergeCell ref="AR1360:AR1361"/>
    <mergeCell ref="AR1363:AR1364"/>
    <mergeCell ref="AR1367:AR1368"/>
    <mergeCell ref="AR1382:AR1383"/>
    <mergeCell ref="AR1385:AR1386"/>
    <mergeCell ref="AR1391:AR1392"/>
    <mergeCell ref="AR1394:AR1395"/>
    <mergeCell ref="AR1398:AR1399"/>
    <mergeCell ref="AR1202:AR1203"/>
    <mergeCell ref="AR1207:AR1208"/>
    <mergeCell ref="AR1211:AR1212"/>
    <mergeCell ref="AR1242:AR1243"/>
    <mergeCell ref="AR1246:AR1247"/>
    <mergeCell ref="AR1256:AR1257"/>
    <mergeCell ref="AR1266:AR1267"/>
    <mergeCell ref="AR1269:AR1270"/>
    <mergeCell ref="AR1272:AR1273"/>
    <mergeCell ref="AR1275:AR1276"/>
    <mergeCell ref="AR1278:AR1279"/>
    <mergeCell ref="AR1283:AR1284"/>
    <mergeCell ref="AR1287:AR1288"/>
    <mergeCell ref="AR1291:AR1292"/>
    <mergeCell ref="AR1295:AR1296"/>
    <mergeCell ref="AR1311:AR1312"/>
    <mergeCell ref="AR1329:AR1330"/>
    <mergeCell ref="AR987:AR988"/>
    <mergeCell ref="AR1021:AR1022"/>
    <mergeCell ref="AR1046:AR1047"/>
    <mergeCell ref="AR1062:AR1063"/>
    <mergeCell ref="AR1065:AR1066"/>
  </mergeCells>
  <phoneticPr fontId="7"/>
  <conditionalFormatting sqref="A1:A1119 A1122:A1127 A1134:A1141 A1145:A1152 A1157:A1179 A1193:A1048576">
    <cfRule type="cellIs" priority="99" operator="equal">
      <formula>0</formula>
    </cfRule>
  </conditionalFormatting>
  <conditionalFormatting sqref="G26">
    <cfRule type="notContainsBlanks" dxfId="2458" priority="6375">
      <formula>LEN(TRIM(G26))&gt;0</formula>
    </cfRule>
  </conditionalFormatting>
  <conditionalFormatting sqref="H36:H43">
    <cfRule type="containsBlanks" dxfId="2457" priority="2809">
      <formula>LEN(TRIM(H36))=0</formula>
    </cfRule>
    <cfRule type="containsText" dxfId="2456" priority="2810" operator="containsText" text="〇">
      <formula>NOT(ISERROR(SEARCH("〇",H36)))</formula>
    </cfRule>
    <cfRule type="cellIs" dxfId="2455" priority="2808" operator="equal">
      <formula>"✖"</formula>
    </cfRule>
  </conditionalFormatting>
  <conditionalFormatting sqref="H606:H612">
    <cfRule type="cellIs" dxfId="2454" priority="2802" operator="equal">
      <formula>"✖"</formula>
    </cfRule>
    <cfRule type="containsBlanks" dxfId="2453" priority="2803">
      <formula>LEN(TRIM(H606))=0</formula>
    </cfRule>
    <cfRule type="containsText" dxfId="2452" priority="2804" operator="containsText" text="〇">
      <formula>NOT(ISERROR(SEARCH("〇",H606)))</formula>
    </cfRule>
  </conditionalFormatting>
  <conditionalFormatting sqref="H715:H723">
    <cfRule type="containsBlanks" dxfId="2451" priority="2863">
      <formula>LEN(TRIM(H715))=0</formula>
    </cfRule>
    <cfRule type="containsText" dxfId="2450" priority="2864" operator="containsText" text="〇">
      <formula>NOT(ISERROR(SEARCH("〇",H715)))</formula>
    </cfRule>
    <cfRule type="cellIs" dxfId="2449" priority="2862" operator="equal">
      <formula>"✖"</formula>
    </cfRule>
  </conditionalFormatting>
  <conditionalFormatting sqref="H1026">
    <cfRule type="cellIs" dxfId="2448" priority="3097" operator="equal">
      <formula>"✖"</formula>
    </cfRule>
    <cfRule type="containsBlanks" dxfId="2447" priority="3098">
      <formula>LEN(TRIM(H1026))=0</formula>
    </cfRule>
    <cfRule type="containsText" dxfId="2446" priority="3099" operator="containsText" text="〇">
      <formula>NOT(ISERROR(SEARCH("〇",H1026)))</formula>
    </cfRule>
  </conditionalFormatting>
  <conditionalFormatting sqref="H1030">
    <cfRule type="cellIs" dxfId="2445" priority="3094" operator="equal">
      <formula>"✖"</formula>
    </cfRule>
    <cfRule type="containsBlanks" dxfId="2444" priority="3095">
      <formula>LEN(TRIM(H1030))=0</formula>
    </cfRule>
    <cfRule type="containsText" dxfId="2443" priority="3096" operator="containsText" text="〇">
      <formula>NOT(ISERROR(SEARCH("〇",H1030)))</formula>
    </cfRule>
  </conditionalFormatting>
  <conditionalFormatting sqref="H1300:H1303">
    <cfRule type="containsText" dxfId="2442" priority="2755" operator="containsText" text="〇">
      <formula>NOT(ISERROR(SEARCH("〇",H1300)))</formula>
    </cfRule>
    <cfRule type="cellIs" dxfId="2441" priority="2753" operator="equal">
      <formula>"✖"</formula>
    </cfRule>
    <cfRule type="containsBlanks" dxfId="2440" priority="2754">
      <formula>LEN(TRIM(H1300))=0</formula>
    </cfRule>
  </conditionalFormatting>
  <conditionalFormatting sqref="H1307:H1309">
    <cfRule type="containsText" dxfId="2439" priority="2752" operator="containsText" text="〇">
      <formula>NOT(ISERROR(SEARCH("〇",H1307)))</formula>
    </cfRule>
    <cfRule type="containsBlanks" dxfId="2438" priority="2751">
      <formula>LEN(TRIM(H1307))=0</formula>
    </cfRule>
    <cfRule type="cellIs" dxfId="2437" priority="2750" operator="equal">
      <formula>"✖"</formula>
    </cfRule>
  </conditionalFormatting>
  <conditionalFormatting sqref="I438">
    <cfRule type="notContainsBlanks" dxfId="2436" priority="3972">
      <formula>LEN(TRIM(I438))&gt;0</formula>
    </cfRule>
  </conditionalFormatting>
  <conditionalFormatting sqref="I554:I555">
    <cfRule type="containsText" dxfId="2435" priority="6162" operator="containsText" text="〇">
      <formula>NOT(ISERROR(SEARCH("〇",I554)))</formula>
    </cfRule>
    <cfRule type="containsBlanks" dxfId="2434" priority="6161">
      <formula>LEN(TRIM(I554))=0</formula>
    </cfRule>
  </conditionalFormatting>
  <conditionalFormatting sqref="I702:I703">
    <cfRule type="containsBlanks" dxfId="2433" priority="3562">
      <formula>LEN(TRIM(I702))=0</formula>
    </cfRule>
    <cfRule type="containsText" dxfId="2432" priority="3563" operator="containsText" text="〇">
      <formula>NOT(ISERROR(SEARCH("〇",I702)))</formula>
    </cfRule>
  </conditionalFormatting>
  <conditionalFormatting sqref="I996:I997">
    <cfRule type="containsText" dxfId="2431" priority="3113" operator="containsText" text="〇">
      <formula>NOT(ISERROR(SEARCH("〇",I996)))</formula>
    </cfRule>
    <cfRule type="containsBlanks" dxfId="2430" priority="3112">
      <formula>LEN(TRIM(I996))=0</formula>
    </cfRule>
  </conditionalFormatting>
  <conditionalFormatting sqref="I1340:I1341">
    <cfRule type="containsBlanks" dxfId="2429" priority="2742">
      <formula>LEN(TRIM(I1340))=0</formula>
    </cfRule>
    <cfRule type="containsText" dxfId="2428" priority="2743" operator="containsText" text="〇">
      <formula>NOT(ISERROR(SEARCH("〇",I1340)))</formula>
    </cfRule>
  </conditionalFormatting>
  <conditionalFormatting sqref="J334">
    <cfRule type="notContainsBlanks" dxfId="2427" priority="4134">
      <formula>LEN(TRIM(J334))&gt;0</formula>
    </cfRule>
  </conditionalFormatting>
  <conditionalFormatting sqref="J786:L788">
    <cfRule type="containsBlanks" dxfId="2426" priority="3500">
      <formula>LEN(TRIM(J786))=0</formula>
    </cfRule>
    <cfRule type="notContainsBlanks" dxfId="2425" priority="3499">
      <formula>LEN(TRIM(J786))&gt;0</formula>
    </cfRule>
  </conditionalFormatting>
  <conditionalFormatting sqref="L431:L433">
    <cfRule type="containsText" dxfId="2424" priority="3974" operator="containsText" text="有・無">
      <formula>NOT(ISERROR(SEARCH("有・無",L431)))</formula>
    </cfRule>
    <cfRule type="containsText" dxfId="2423" priority="3976" operator="containsText" text="有・無">
      <formula>NOT(ISERROR(SEARCH("有・無",L431)))</formula>
    </cfRule>
    <cfRule type="containsText" dxfId="2422" priority="3975" operator="containsText" text="有">
      <formula>NOT(ISERROR(SEARCH("有",L431)))</formula>
    </cfRule>
    <cfRule type="cellIs" dxfId="2421" priority="3973" operator="equal">
      <formula>"無"</formula>
    </cfRule>
  </conditionalFormatting>
  <conditionalFormatting sqref="M331">
    <cfRule type="cellIs" dxfId="2420" priority="4135" operator="between">
      <formula>1</formula>
      <formula>20</formula>
    </cfRule>
    <cfRule type="containsBlanks" dxfId="2419" priority="4136">
      <formula>LEN(TRIM(M331))=0</formula>
    </cfRule>
  </conditionalFormatting>
  <conditionalFormatting sqref="M422:M423">
    <cfRule type="notContainsBlanks" dxfId="2418" priority="4001">
      <formula>LEN(TRIM(M422))&gt;0</formula>
    </cfRule>
    <cfRule type="containsBlanks" dxfId="2417" priority="4002">
      <formula>LEN(TRIM(M422))=0</formula>
    </cfRule>
  </conditionalFormatting>
  <conditionalFormatting sqref="M507">
    <cfRule type="containsBlanks" dxfId="2416" priority="6187">
      <formula>LEN(TRIM(M507))=0</formula>
    </cfRule>
    <cfRule type="cellIs" dxfId="2415" priority="6186" operator="between">
      <formula>1</formula>
      <formula>20</formula>
    </cfRule>
  </conditionalFormatting>
  <conditionalFormatting sqref="M509">
    <cfRule type="containsBlanks" dxfId="2414" priority="6185">
      <formula>LEN(TRIM(M509))=0</formula>
    </cfRule>
    <cfRule type="cellIs" dxfId="2413" priority="6184" operator="between">
      <formula>1</formula>
      <formula>20</formula>
    </cfRule>
  </conditionalFormatting>
  <conditionalFormatting sqref="M511">
    <cfRule type="containsBlanks" dxfId="2412" priority="6183">
      <formula>LEN(TRIM(M511))=0</formula>
    </cfRule>
    <cfRule type="cellIs" dxfId="2411" priority="6182" operator="between">
      <formula>1</formula>
      <formula>20</formula>
    </cfRule>
  </conditionalFormatting>
  <conditionalFormatting sqref="M513">
    <cfRule type="cellIs" dxfId="2410" priority="6180" operator="between">
      <formula>1</formula>
      <formula>20</formula>
    </cfRule>
    <cfRule type="containsBlanks" dxfId="2409" priority="6181">
      <formula>LEN(TRIM(M513))=0</formula>
    </cfRule>
  </conditionalFormatting>
  <conditionalFormatting sqref="M515">
    <cfRule type="containsBlanks" dxfId="2408" priority="6179">
      <formula>LEN(TRIM(M515))=0</formula>
    </cfRule>
    <cfRule type="cellIs" dxfId="2407" priority="6178" operator="between">
      <formula>1</formula>
      <formula>20</formula>
    </cfRule>
  </conditionalFormatting>
  <conditionalFormatting sqref="M517">
    <cfRule type="containsBlanks" dxfId="2406" priority="6177">
      <formula>LEN(TRIM(M517))=0</formula>
    </cfRule>
    <cfRule type="cellIs" dxfId="2405" priority="6176" operator="between">
      <formula>1</formula>
      <formula>20</formula>
    </cfRule>
  </conditionalFormatting>
  <conditionalFormatting sqref="M519">
    <cfRule type="containsBlanks" dxfId="2404" priority="6175">
      <formula>LEN(TRIM(M519))=0</formula>
    </cfRule>
    <cfRule type="cellIs" dxfId="2403" priority="6174" operator="between">
      <formula>1</formula>
      <formula>20</formula>
    </cfRule>
  </conditionalFormatting>
  <conditionalFormatting sqref="N253">
    <cfRule type="cellIs" dxfId="2402" priority="4260" operator="between">
      <formula>1</formula>
      <formula>10</formula>
    </cfRule>
    <cfRule type="containsBlanks" dxfId="2401" priority="4261">
      <formula>LEN(TRIM(N253))=0</formula>
    </cfRule>
  </conditionalFormatting>
  <conditionalFormatting sqref="N554:N555">
    <cfRule type="containsBlanks" dxfId="2400" priority="81">
      <formula>LEN(TRIM(N554))=0</formula>
    </cfRule>
    <cfRule type="containsText" dxfId="2399" priority="82" operator="containsText" text="〇">
      <formula>NOT(ISERROR(SEARCH("〇",N554)))</formula>
    </cfRule>
  </conditionalFormatting>
  <conditionalFormatting sqref="N702:N703">
    <cfRule type="containsBlanks" dxfId="2398" priority="3552">
      <formula>LEN(TRIM(N702))=0</formula>
    </cfRule>
    <cfRule type="containsText" dxfId="2397" priority="3553" operator="containsText" text="〇">
      <formula>NOT(ISERROR(SEARCH("〇",N702)))</formula>
    </cfRule>
  </conditionalFormatting>
  <conditionalFormatting sqref="N991">
    <cfRule type="containsBlanks" dxfId="2396" priority="5969">
      <formula>LEN(TRIM(N991))=0</formula>
    </cfRule>
    <cfRule type="notContainsBlanks" dxfId="2395" priority="5968">
      <formula>LEN(TRIM(N991))&gt;0</formula>
    </cfRule>
  </conditionalFormatting>
  <conditionalFormatting sqref="N996:N997">
    <cfRule type="containsText" dxfId="2394" priority="94" operator="containsText" text="〇">
      <formula>NOT(ISERROR(SEARCH("〇",N996)))</formula>
    </cfRule>
    <cfRule type="containsBlanks" dxfId="2393" priority="93">
      <formula>LEN(TRIM(N996))=0</formula>
    </cfRule>
  </conditionalFormatting>
  <conditionalFormatting sqref="N1335">
    <cfRule type="containsBlanks" dxfId="2392" priority="5924">
      <formula>LEN(TRIM(N1335))=0</formula>
    </cfRule>
    <cfRule type="notContainsBlanks" dxfId="2391" priority="5923">
      <formula>LEN(TRIM(N1335))&gt;0</formula>
    </cfRule>
  </conditionalFormatting>
  <conditionalFormatting sqref="N1340:N1341">
    <cfRule type="containsBlanks" dxfId="2390" priority="87">
      <formula>LEN(TRIM(N1340))=0</formula>
    </cfRule>
    <cfRule type="containsText" dxfId="2389" priority="88" operator="containsText" text="〇">
      <formula>NOT(ISERROR(SEARCH("〇",N1340)))</formula>
    </cfRule>
  </conditionalFormatting>
  <conditionalFormatting sqref="N786:P788">
    <cfRule type="notContainsBlanks" dxfId="2388" priority="3495">
      <formula>LEN(TRIM(N786))&gt;0</formula>
    </cfRule>
    <cfRule type="containsBlanks" dxfId="2387" priority="3496">
      <formula>LEN(TRIM(N786))=0</formula>
    </cfRule>
  </conditionalFormatting>
  <conditionalFormatting sqref="N549:AD549">
    <cfRule type="containsBlanks" dxfId="2386" priority="6173">
      <formula>LEN(TRIM(N549))=0</formula>
    </cfRule>
    <cfRule type="notContainsBlanks" dxfId="2385" priority="6172">
      <formula>LEN(TRIM(N549))&gt;0</formula>
    </cfRule>
  </conditionalFormatting>
  <conditionalFormatting sqref="N697:AD697">
    <cfRule type="notContainsBlanks" dxfId="2384" priority="6138">
      <formula>LEN(TRIM(N697))&gt;0</formula>
    </cfRule>
    <cfRule type="containsBlanks" dxfId="2383" priority="6139">
      <formula>LEN(TRIM(N697))=0</formula>
    </cfRule>
  </conditionalFormatting>
  <conditionalFormatting sqref="P1098">
    <cfRule type="cellIs" dxfId="2382" priority="5678" operator="equal">
      <formula>"有"</formula>
    </cfRule>
    <cfRule type="cellIs" dxfId="2381" priority="5679" operator="equal">
      <formula>"無"</formula>
    </cfRule>
    <cfRule type="cellIs" dxfId="2380" priority="5680" operator="equal">
      <formula>"有・無"</formula>
    </cfRule>
  </conditionalFormatting>
  <conditionalFormatting sqref="P1101">
    <cfRule type="cellIs" dxfId="2379" priority="40" operator="equal">
      <formula>"有・無"</formula>
    </cfRule>
    <cfRule type="cellIs" dxfId="2378" priority="39" operator="equal">
      <formula>"無"</formula>
    </cfRule>
    <cfRule type="cellIs" dxfId="2377" priority="38" operator="equal">
      <formula>"有"</formula>
    </cfRule>
  </conditionalFormatting>
  <conditionalFormatting sqref="P1167">
    <cfRule type="cellIs" dxfId="2376" priority="5692" operator="equal">
      <formula>"有・無"</formula>
    </cfRule>
    <cfRule type="cellIs" dxfId="2375" priority="5690" operator="equal">
      <formula>"有"</formula>
    </cfRule>
    <cfRule type="cellIs" dxfId="2374" priority="5691" operator="equal">
      <formula>"無"</formula>
    </cfRule>
  </conditionalFormatting>
  <conditionalFormatting sqref="P1259:P1263">
    <cfRule type="notContainsBlanks" dxfId="2373" priority="2800">
      <formula>LEN(TRIM(P1259))&gt;0</formula>
    </cfRule>
    <cfRule type="containsBlanks" dxfId="2372" priority="2801">
      <formula>LEN(TRIM(P1259))=0</formula>
    </cfRule>
  </conditionalFormatting>
  <conditionalFormatting sqref="P1097:AD1097">
    <cfRule type="notContainsBlanks" dxfId="2371" priority="5939">
      <formula>LEN(TRIM(P1097))&gt;0</formula>
    </cfRule>
    <cfRule type="containsBlanks" dxfId="2370" priority="5940">
      <formula>LEN(TRIM(P1097))=0</formula>
    </cfRule>
  </conditionalFormatting>
  <conditionalFormatting sqref="P1100:AD1100">
    <cfRule type="containsBlanks" dxfId="2369" priority="44">
      <formula>LEN(TRIM(P1100))=0</formula>
    </cfRule>
    <cfRule type="notContainsBlanks" dxfId="2368" priority="43">
      <formula>LEN(TRIM(P1100))&gt;0</formula>
    </cfRule>
  </conditionalFormatting>
  <conditionalFormatting sqref="P1166:AD1166">
    <cfRule type="notContainsBlanks" dxfId="2367" priority="5931">
      <formula>LEN(TRIM(P1166))&gt;0</formula>
    </cfRule>
    <cfRule type="containsBlanks" dxfId="2366" priority="5932">
      <formula>LEN(TRIM(P1166))=0</formula>
    </cfRule>
  </conditionalFormatting>
  <conditionalFormatting sqref="Q193:Q194">
    <cfRule type="containsBlanks" dxfId="2365" priority="2667">
      <formula>LEN(TRIM(Q193))=0</formula>
    </cfRule>
    <cfRule type="cellIs" dxfId="2364" priority="2666" operator="between">
      <formula>1</formula>
      <formula>10</formula>
    </cfRule>
    <cfRule type="cellIs" dxfId="2363" priority="2662" operator="equal">
      <formula>0</formula>
    </cfRule>
  </conditionalFormatting>
  <conditionalFormatting sqref="Q220:Q221">
    <cfRule type="cellIs" dxfId="2362" priority="4309" operator="between">
      <formula>1</formula>
      <formula>10</formula>
    </cfRule>
    <cfRule type="cellIs" dxfId="2361" priority="2668" operator="equal">
      <formula>0</formula>
    </cfRule>
    <cfRule type="containsBlanks" dxfId="2360" priority="4310">
      <formula>LEN(TRIM(Q220))=0</formula>
    </cfRule>
  </conditionalFormatting>
  <conditionalFormatting sqref="Q507">
    <cfRule type="notContainsBlanks" dxfId="2359" priority="6200">
      <formula>LEN(TRIM(Q507))&gt;0</formula>
    </cfRule>
    <cfRule type="containsBlanks" dxfId="2358" priority="6201">
      <formula>LEN(TRIM(Q507))=0</formula>
    </cfRule>
  </conditionalFormatting>
  <conditionalFormatting sqref="Q509">
    <cfRule type="notContainsBlanks" dxfId="2357" priority="6198">
      <formula>LEN(TRIM(Q509))&gt;0</formula>
    </cfRule>
    <cfRule type="containsBlanks" dxfId="2356" priority="6199">
      <formula>LEN(TRIM(Q509))=0</formula>
    </cfRule>
  </conditionalFormatting>
  <conditionalFormatting sqref="Q511">
    <cfRule type="notContainsBlanks" dxfId="2355" priority="6196">
      <formula>LEN(TRIM(Q511))&gt;0</formula>
    </cfRule>
    <cfRule type="containsBlanks" dxfId="2354" priority="6197">
      <formula>LEN(TRIM(Q511))=0</formula>
    </cfRule>
  </conditionalFormatting>
  <conditionalFormatting sqref="Q513">
    <cfRule type="notContainsBlanks" dxfId="2353" priority="6194">
      <formula>LEN(TRIM(Q513))&gt;0</formula>
    </cfRule>
    <cfRule type="containsBlanks" dxfId="2352" priority="6195">
      <formula>LEN(TRIM(Q513))=0</formula>
    </cfRule>
  </conditionalFormatting>
  <conditionalFormatting sqref="Q515">
    <cfRule type="notContainsBlanks" dxfId="2351" priority="6192">
      <formula>LEN(TRIM(Q515))&gt;0</formula>
    </cfRule>
    <cfRule type="containsBlanks" dxfId="2350" priority="6193">
      <formula>LEN(TRIM(Q515))=0</formula>
    </cfRule>
  </conditionalFormatting>
  <conditionalFormatting sqref="Q517">
    <cfRule type="notContainsBlanks" dxfId="2349" priority="6190">
      <formula>LEN(TRIM(Q517))&gt;0</formula>
    </cfRule>
    <cfRule type="containsBlanks" dxfId="2348" priority="6191">
      <formula>LEN(TRIM(Q517))=0</formula>
    </cfRule>
  </conditionalFormatting>
  <conditionalFormatting sqref="Q519">
    <cfRule type="notContainsBlanks" dxfId="2347" priority="6188">
      <formula>LEN(TRIM(Q519))&gt;0</formula>
    </cfRule>
    <cfRule type="containsBlanks" dxfId="2346" priority="6189">
      <formula>LEN(TRIM(Q519))=0</formula>
    </cfRule>
  </conditionalFormatting>
  <conditionalFormatting sqref="Q190:R190">
    <cfRule type="containsBlanks" dxfId="2345" priority="2686">
      <formula>LEN(TRIM(Q190))=0</formula>
    </cfRule>
    <cfRule type="notContainsBlanks" dxfId="2344" priority="2685">
      <formula>LEN(TRIM(Q190))&gt;0</formula>
    </cfRule>
  </conditionalFormatting>
  <conditionalFormatting sqref="Q217:R217">
    <cfRule type="notContainsBlanks" dxfId="2343" priority="2677">
      <formula>LEN(TRIM(Q217))&gt;0</formula>
    </cfRule>
    <cfRule type="containsBlanks" dxfId="2342" priority="2678">
      <formula>LEN(TRIM(Q217))=0</formula>
    </cfRule>
  </conditionalFormatting>
  <conditionalFormatting sqref="R554">
    <cfRule type="containsBlanks" dxfId="2341" priority="83">
      <formula>LEN(TRIM(R554))=0</formula>
    </cfRule>
    <cfRule type="containsText" dxfId="2340" priority="86" operator="containsText" text="〇">
      <formula>NOT(ISERROR(SEARCH("〇",R554)))</formula>
    </cfRule>
  </conditionalFormatting>
  <conditionalFormatting sqref="R555">
    <cfRule type="containsBlanks" dxfId="2339" priority="2086">
      <formula>LEN(TRIM(R555))=0</formula>
    </cfRule>
    <cfRule type="notContainsBlanks" dxfId="2338" priority="2085">
      <formula>LEN(TRIM(R555))&gt;0</formula>
    </cfRule>
  </conditionalFormatting>
  <conditionalFormatting sqref="R702">
    <cfRule type="containsText" dxfId="2337" priority="3561" operator="containsText" text="〇">
      <formula>NOT(ISERROR(SEARCH("〇",R702)))</formula>
    </cfRule>
  </conditionalFormatting>
  <conditionalFormatting sqref="R702:R703">
    <cfRule type="containsBlanks" dxfId="2336" priority="2088">
      <formula>LEN(TRIM(R702))=0</formula>
    </cfRule>
  </conditionalFormatting>
  <conditionalFormatting sqref="R703">
    <cfRule type="notContainsBlanks" dxfId="2335" priority="2087">
      <formula>LEN(TRIM(R703))&gt;0</formula>
    </cfRule>
  </conditionalFormatting>
  <conditionalFormatting sqref="R992">
    <cfRule type="containsBlanks" dxfId="2334" priority="5967">
      <formula>LEN(TRIM(R992))=0</formula>
    </cfRule>
    <cfRule type="notContainsBlanks" dxfId="2333" priority="5966">
      <formula>LEN(TRIM(R992))&gt;0</formula>
    </cfRule>
  </conditionalFormatting>
  <conditionalFormatting sqref="R996">
    <cfRule type="containsText" dxfId="2332" priority="98" operator="containsText" text="〇">
      <formula>NOT(ISERROR(SEARCH("〇",R996)))</formula>
    </cfRule>
    <cfRule type="containsBlanks" dxfId="2331" priority="95">
      <formula>LEN(TRIM(R996))=0</formula>
    </cfRule>
  </conditionalFormatting>
  <conditionalFormatting sqref="R997">
    <cfRule type="containsBlanks" dxfId="2330" priority="2090">
      <formula>LEN(TRIM(R997))=0</formula>
    </cfRule>
    <cfRule type="notContainsBlanks" dxfId="2329" priority="2089">
      <formula>LEN(TRIM(R997))&gt;0</formula>
    </cfRule>
  </conditionalFormatting>
  <conditionalFormatting sqref="R1336">
    <cfRule type="notContainsBlanks" dxfId="2328" priority="5921">
      <formula>LEN(TRIM(R1336))&gt;0</formula>
    </cfRule>
    <cfRule type="containsBlanks" dxfId="2327" priority="5922">
      <formula>LEN(TRIM(R1336))=0</formula>
    </cfRule>
  </conditionalFormatting>
  <conditionalFormatting sqref="R1340">
    <cfRule type="containsBlanks" dxfId="2326" priority="89">
      <formula>LEN(TRIM(R1340))=0</formula>
    </cfRule>
    <cfRule type="containsText" dxfId="2325" priority="92" operator="containsText" text="〇">
      <formula>NOT(ISERROR(SEARCH("〇",R1340)))</formula>
    </cfRule>
  </conditionalFormatting>
  <conditionalFormatting sqref="R1341">
    <cfRule type="containsBlanks" dxfId="2324" priority="2736">
      <formula>LEN(TRIM(R1341))=0</formula>
    </cfRule>
    <cfRule type="notContainsBlanks" dxfId="2323" priority="2735">
      <formula>LEN(TRIM(R1341))&gt;0</formula>
    </cfRule>
  </conditionalFormatting>
  <conditionalFormatting sqref="R550:AD550">
    <cfRule type="containsBlanks" dxfId="2322" priority="6171">
      <formula>LEN(TRIM(R550))=0</formula>
    </cfRule>
    <cfRule type="notContainsBlanks" dxfId="2321" priority="6170">
      <formula>LEN(TRIM(R550))&gt;0</formula>
    </cfRule>
  </conditionalFormatting>
  <conditionalFormatting sqref="R698:AD698">
    <cfRule type="notContainsBlanks" dxfId="2320" priority="6136">
      <formula>LEN(TRIM(R698))&gt;0</formula>
    </cfRule>
    <cfRule type="containsBlanks" dxfId="2319" priority="6137">
      <formula>LEN(TRIM(R698))=0</formula>
    </cfRule>
  </conditionalFormatting>
  <conditionalFormatting sqref="S423:S424">
    <cfRule type="notContainsBlanks" dxfId="2318" priority="77">
      <formula>LEN(TRIM(S423))&gt;0</formula>
    </cfRule>
    <cfRule type="containsBlanks" dxfId="2317" priority="78">
      <formula>LEN(TRIM(S423))=0</formula>
    </cfRule>
  </conditionalFormatting>
  <conditionalFormatting sqref="T331">
    <cfRule type="cellIs" dxfId="2316" priority="4137" operator="between">
      <formula>1</formula>
      <formula>20</formula>
    </cfRule>
    <cfRule type="containsBlanks" dxfId="2315" priority="4138">
      <formula>LEN(TRIM(T331))=0</formula>
    </cfRule>
  </conditionalFormatting>
  <conditionalFormatting sqref="T786:V788">
    <cfRule type="notContainsBlanks" dxfId="2314" priority="3497">
      <formula>LEN(TRIM(T786))&gt;0</formula>
    </cfRule>
    <cfRule type="containsBlanks" dxfId="2313" priority="3498">
      <formula>LEN(TRIM(T786))=0</formula>
    </cfRule>
  </conditionalFormatting>
  <conditionalFormatting sqref="U253">
    <cfRule type="cellIs" dxfId="2312" priority="4258" operator="between">
      <formula>1</formula>
      <formula>10</formula>
    </cfRule>
    <cfRule type="containsBlanks" dxfId="2311" priority="4259">
      <formula>LEN(TRIM(U253))=0</formula>
    </cfRule>
  </conditionalFormatting>
  <conditionalFormatting sqref="V200:V202">
    <cfRule type="containsBlanks" dxfId="2310" priority="2679">
      <formula>LEN(TRIM(V200))=0</formula>
    </cfRule>
    <cfRule type="containsText" dxfId="2309" priority="2680" operator="containsText" text="〇">
      <formula>NOT(ISERROR(SEARCH("〇",V200)))</formula>
    </cfRule>
  </conditionalFormatting>
  <conditionalFormatting sqref="V554">
    <cfRule type="containsText" dxfId="2308" priority="85" operator="containsText" text="〇">
      <formula>NOT(ISERROR(SEARCH("〇",V554)))</formula>
    </cfRule>
    <cfRule type="containsBlanks" dxfId="2307" priority="84">
      <formula>LEN(TRIM(V554))=0</formula>
    </cfRule>
  </conditionalFormatting>
  <conditionalFormatting sqref="V702">
    <cfRule type="containsText" dxfId="2306" priority="3559" operator="containsText" text="〇">
      <formula>NOT(ISERROR(SEARCH("〇",V702)))</formula>
    </cfRule>
    <cfRule type="containsBlanks" dxfId="2305" priority="3558">
      <formula>LEN(TRIM(V702))=0</formula>
    </cfRule>
  </conditionalFormatting>
  <conditionalFormatting sqref="V996">
    <cfRule type="containsBlanks" dxfId="2304" priority="96">
      <formula>LEN(TRIM(V996))=0</formula>
    </cfRule>
    <cfRule type="containsText" dxfId="2303" priority="97" operator="containsText" text="〇">
      <formula>NOT(ISERROR(SEARCH("〇",V996)))</formula>
    </cfRule>
  </conditionalFormatting>
  <conditionalFormatting sqref="V1340">
    <cfRule type="containsText" dxfId="2302" priority="91" operator="containsText" text="〇">
      <formula>NOT(ISERROR(SEARCH("〇",V1340)))</formula>
    </cfRule>
    <cfRule type="containsBlanks" dxfId="2301" priority="90">
      <formula>LEN(TRIM(V1340))=0</formula>
    </cfRule>
  </conditionalFormatting>
  <conditionalFormatting sqref="V1343">
    <cfRule type="containsBlanks" dxfId="2300" priority="2092">
      <formula>LEN(TRIM(V1343))=0</formula>
    </cfRule>
    <cfRule type="notContainsBlanks" dxfId="2299" priority="2091">
      <formula>LEN(TRIM(V1343))&gt;0</formula>
    </cfRule>
  </conditionalFormatting>
  <conditionalFormatting sqref="V557:AD557">
    <cfRule type="notContainsBlanks" dxfId="2298" priority="6141">
      <formula>LEN(TRIM(V557))&gt;0</formula>
    </cfRule>
    <cfRule type="containsBlanks" dxfId="2297" priority="6142">
      <formula>LEN(TRIM(V557))=0</formula>
    </cfRule>
  </conditionalFormatting>
  <conditionalFormatting sqref="V705:AD705">
    <cfRule type="notContainsBlanks" dxfId="2296" priority="6106">
      <formula>LEN(TRIM(V705))&gt;0</formula>
    </cfRule>
    <cfRule type="containsBlanks" dxfId="2295" priority="6107">
      <formula>LEN(TRIM(V705))=0</formula>
    </cfRule>
  </conditionalFormatting>
  <conditionalFormatting sqref="V999:AD999">
    <cfRule type="notContainsBlanks" dxfId="2294" priority="5943">
      <formula>LEN(TRIM(V999))&gt;0</formula>
    </cfRule>
    <cfRule type="containsBlanks" dxfId="2293" priority="5944">
      <formula>LEN(TRIM(V999))=0</formula>
    </cfRule>
  </conditionalFormatting>
  <conditionalFormatting sqref="W194">
    <cfRule type="containsErrors" dxfId="2292" priority="2663">
      <formula>ISERROR(W194)</formula>
    </cfRule>
    <cfRule type="cellIs" dxfId="2291" priority="2665" operator="equal">
      <formula>"基準以上"</formula>
    </cfRule>
    <cfRule type="cellIs" dxfId="2290" priority="2664" operator="equal">
      <formula>"基準以下"</formula>
    </cfRule>
  </conditionalFormatting>
  <conditionalFormatting sqref="W221">
    <cfRule type="cellIs" dxfId="2289" priority="2671" operator="equal">
      <formula>"基準以上"</formula>
    </cfRule>
    <cfRule type="cellIs" dxfId="2288" priority="2670" operator="equal">
      <formula>"基準以下"</formula>
    </cfRule>
    <cfRule type="containsErrors" dxfId="2287" priority="2669">
      <formula>ISERROR(W221)</formula>
    </cfRule>
  </conditionalFormatting>
  <conditionalFormatting sqref="W558">
    <cfRule type="cellIs" dxfId="2286" priority="10494" operator="equal">
      <formula>6</formula>
    </cfRule>
    <cfRule type="cellIs" dxfId="2285" priority="10508" operator="equal">
      <formula>20</formula>
    </cfRule>
    <cfRule type="containsBlanks" dxfId="2284" priority="6140">
      <formula>LEN(TRIM(W558))=0</formula>
    </cfRule>
    <cfRule type="cellIs" dxfId="2283" priority="10501" operator="equal">
      <formula>13</formula>
    </cfRule>
    <cfRule type="cellIs" dxfId="2282" priority="10507" operator="equal">
      <formula>19</formula>
    </cfRule>
    <cfRule type="cellIs" dxfId="2281" priority="10515" operator="equal">
      <formula>1</formula>
    </cfRule>
    <cfRule type="cellIs" dxfId="2280" priority="10514" operator="equal">
      <formula>2</formula>
    </cfRule>
    <cfRule type="cellIs" dxfId="2279" priority="10512" operator="equal">
      <formula>3</formula>
    </cfRule>
    <cfRule type="cellIs" dxfId="2278" priority="10511" operator="equal">
      <formula>4</formula>
    </cfRule>
    <cfRule type="cellIs" dxfId="2277" priority="10510" operator="equal">
      <formula>5</formula>
    </cfRule>
    <cfRule type="cellIs" dxfId="2276" priority="10509" operator="equal">
      <formula>0</formula>
    </cfRule>
    <cfRule type="cellIs" dxfId="2275" priority="10506" operator="equal">
      <formula>18</formula>
    </cfRule>
    <cfRule type="cellIs" dxfId="2274" priority="10505" operator="equal">
      <formula>17</formula>
    </cfRule>
    <cfRule type="cellIs" dxfId="2273" priority="10504" operator="equal">
      <formula>16</formula>
    </cfRule>
    <cfRule type="cellIs" dxfId="2272" priority="10503" operator="equal">
      <formula>15</formula>
    </cfRule>
    <cfRule type="cellIs" dxfId="2271" priority="10502" operator="equal">
      <formula>14</formula>
    </cfRule>
    <cfRule type="cellIs" dxfId="2270" priority="10500" operator="equal">
      <formula>12</formula>
    </cfRule>
    <cfRule type="cellIs" dxfId="2269" priority="10499" operator="equal">
      <formula>11</formula>
    </cfRule>
    <cfRule type="cellIs" dxfId="2268" priority="10498" operator="equal">
      <formula>10</formula>
    </cfRule>
    <cfRule type="cellIs" dxfId="2267" priority="10497" operator="equal">
      <formula>9</formula>
    </cfRule>
    <cfRule type="cellIs" dxfId="2266" priority="10496" operator="equal">
      <formula>8</formula>
    </cfRule>
    <cfRule type="cellIs" dxfId="2265" priority="10495" operator="equal">
      <formula>7</formula>
    </cfRule>
  </conditionalFormatting>
  <conditionalFormatting sqref="W706">
    <cfRule type="cellIs" dxfId="2264" priority="6102" operator="between">
      <formula>0</formula>
      <formula>1</formula>
    </cfRule>
    <cfRule type="cellIs" dxfId="2263" priority="6101" operator="between">
      <formula>2</formula>
      <formula>20</formula>
    </cfRule>
    <cfRule type="containsBlanks" dxfId="2262" priority="6103">
      <formula>LEN(TRIM(W706))=0</formula>
    </cfRule>
  </conditionalFormatting>
  <conditionalFormatting sqref="W993">
    <cfRule type="cellIs" dxfId="2261" priority="6885" operator="between">
      <formula>4</formula>
      <formula>40</formula>
    </cfRule>
    <cfRule type="cellIs" dxfId="2260" priority="6886" operator="between">
      <formula>0</formula>
      <formula>3</formula>
    </cfRule>
    <cfRule type="containsBlanks" dxfId="2259" priority="5965">
      <formula>LEN(TRIM(W993))=0</formula>
    </cfRule>
  </conditionalFormatting>
  <conditionalFormatting sqref="W1098">
    <cfRule type="cellIs" dxfId="2258" priority="5937" operator="between">
      <formula>1</formula>
      <formula>10000000</formula>
    </cfRule>
    <cfRule type="containsBlanks" dxfId="2257" priority="5938">
      <formula>LEN(TRIM(W1098))=0</formula>
    </cfRule>
  </conditionalFormatting>
  <conditionalFormatting sqref="W1101">
    <cfRule type="cellIs" dxfId="2256" priority="41" operator="between">
      <formula>1</formula>
      <formula>10000000</formula>
    </cfRule>
    <cfRule type="containsBlanks" dxfId="2255" priority="42">
      <formula>LEN(TRIM(W1101))=0</formula>
    </cfRule>
  </conditionalFormatting>
  <conditionalFormatting sqref="W1167">
    <cfRule type="containsBlanks" dxfId="2254" priority="5928">
      <formula>LEN(TRIM(W1167))=0</formula>
    </cfRule>
    <cfRule type="cellIs" dxfId="2253" priority="5927" operator="between">
      <formula>1</formula>
      <formula>10000000</formula>
    </cfRule>
  </conditionalFormatting>
  <conditionalFormatting sqref="W1337">
    <cfRule type="containsBlanks" dxfId="2252" priority="5920">
      <formula>LEN(TRIM(W1337))=0</formula>
    </cfRule>
    <cfRule type="cellIs" dxfId="2251" priority="6529" operator="between">
      <formula>4</formula>
      <formula>40</formula>
    </cfRule>
    <cfRule type="cellIs" dxfId="2250" priority="6530" operator="between">
      <formula>0</formula>
      <formula>3</formula>
    </cfRule>
  </conditionalFormatting>
  <conditionalFormatting sqref="W1344">
    <cfRule type="cellIs" dxfId="2249" priority="6547" operator="equal">
      <formula>5</formula>
    </cfRule>
    <cfRule type="cellIs" dxfId="2248" priority="6546" operator="equal">
      <formula>0</formula>
    </cfRule>
    <cfRule type="cellIs" dxfId="2247" priority="6545" operator="equal">
      <formula>20</formula>
    </cfRule>
    <cfRule type="cellIs" dxfId="2246" priority="6544" operator="equal">
      <formula>19</formula>
    </cfRule>
    <cfRule type="cellIs" dxfId="2245" priority="6543" operator="equal">
      <formula>18</formula>
    </cfRule>
    <cfRule type="cellIs" dxfId="2244" priority="6542" operator="equal">
      <formula>17</formula>
    </cfRule>
    <cfRule type="cellIs" dxfId="2243" priority="6541" operator="equal">
      <formula>16</formula>
    </cfRule>
    <cfRule type="cellIs" dxfId="2242" priority="6540" operator="equal">
      <formula>15</formula>
    </cfRule>
    <cfRule type="cellIs" dxfId="2241" priority="6539" operator="equal">
      <formula>14</formula>
    </cfRule>
    <cfRule type="cellIs" dxfId="2240" priority="6538" operator="equal">
      <formula>13</formula>
    </cfRule>
    <cfRule type="cellIs" dxfId="2239" priority="6537" operator="equal">
      <formula>12</formula>
    </cfRule>
    <cfRule type="cellIs" dxfId="2238" priority="6536" operator="equal">
      <formula>11</formula>
    </cfRule>
    <cfRule type="cellIs" dxfId="2237" priority="6535" operator="equal">
      <formula>10</formula>
    </cfRule>
    <cfRule type="cellIs" dxfId="2236" priority="6534" operator="equal">
      <formula>9</formula>
    </cfRule>
    <cfRule type="cellIs" dxfId="2235" priority="6533" operator="equal">
      <formula>8</formula>
    </cfRule>
    <cfRule type="cellIs" dxfId="2234" priority="6532" operator="equal">
      <formula>7</formula>
    </cfRule>
    <cfRule type="cellIs" dxfId="2233" priority="6531" operator="equal">
      <formula>6</formula>
    </cfRule>
    <cfRule type="containsBlanks" dxfId="2232" priority="2100">
      <formula>LEN(TRIM(W1344))=0</formula>
    </cfRule>
    <cfRule type="cellIs" dxfId="2231" priority="6552" operator="equal">
      <formula>1</formula>
    </cfRule>
    <cfRule type="cellIs" dxfId="2230" priority="6551" operator="equal">
      <formula>2</formula>
    </cfRule>
    <cfRule type="cellIs" dxfId="2229" priority="6549" operator="equal">
      <formula>3</formula>
    </cfRule>
    <cfRule type="cellIs" dxfId="2228" priority="6548" operator="equal">
      <formula>4</formula>
    </cfRule>
  </conditionalFormatting>
  <conditionalFormatting sqref="W551:Z551">
    <cfRule type="containsBlanks" dxfId="2227" priority="6169">
      <formula>LEN(TRIM(W551))=0</formula>
    </cfRule>
    <cfRule type="cellIs" dxfId="2226" priority="6379" operator="between">
      <formula>0</formula>
      <formula>3</formula>
    </cfRule>
    <cfRule type="cellIs" dxfId="2225" priority="6378" operator="between">
      <formula>4</formula>
      <formula>36</formula>
    </cfRule>
  </conditionalFormatting>
  <conditionalFormatting sqref="W699:Z699">
    <cfRule type="cellIs" dxfId="2224" priority="6942" operator="equal">
      <formula>4</formula>
    </cfRule>
    <cfRule type="cellIs" dxfId="2223" priority="6941" operator="equal">
      <formula>5</formula>
    </cfRule>
    <cfRule type="cellIs" dxfId="2222" priority="6925" operator="equal">
      <formula>6</formula>
    </cfRule>
    <cfRule type="cellIs" dxfId="2221" priority="6890" operator="equal">
      <formula>1</formula>
    </cfRule>
    <cfRule type="notContainsBlanks" dxfId="2220" priority="6134">
      <formula>LEN(TRIM(W699))&gt;0</formula>
    </cfRule>
    <cfRule type="cellIs" dxfId="2219" priority="6940" operator="equal">
      <formula>0</formula>
    </cfRule>
    <cfRule type="cellIs" dxfId="2218" priority="6939" operator="equal">
      <formula>20</formula>
    </cfRule>
    <cfRule type="cellIs" dxfId="2217" priority="6938" operator="equal">
      <formula>19</formula>
    </cfRule>
    <cfRule type="cellIs" dxfId="2216" priority="6937" operator="equal">
      <formula>18</formula>
    </cfRule>
    <cfRule type="cellIs" dxfId="2215" priority="6936" operator="equal">
      <formula>17</formula>
    </cfRule>
    <cfRule type="cellIs" dxfId="2214" priority="6926" operator="equal">
      <formula>7</formula>
    </cfRule>
    <cfRule type="containsBlanks" dxfId="2213" priority="6135">
      <formula>LEN(TRIM(W699))=0</formula>
    </cfRule>
    <cfRule type="cellIs" dxfId="2212" priority="6935" operator="equal">
      <formula>16</formula>
    </cfRule>
    <cfRule type="cellIs" dxfId="2211" priority="6934" operator="equal">
      <formula>15</formula>
    </cfRule>
    <cfRule type="cellIs" dxfId="2210" priority="6933" operator="equal">
      <formula>14</formula>
    </cfRule>
    <cfRule type="cellIs" dxfId="2209" priority="6943" operator="equal">
      <formula>3</formula>
    </cfRule>
    <cfRule type="cellIs" dxfId="2208" priority="6931" operator="equal">
      <formula>12</formula>
    </cfRule>
    <cfRule type="cellIs" dxfId="2207" priority="6930" operator="equal">
      <formula>11</formula>
    </cfRule>
    <cfRule type="cellIs" dxfId="2206" priority="6929" operator="equal">
      <formula>10</formula>
    </cfRule>
    <cfRule type="cellIs" dxfId="2205" priority="6928" operator="equal">
      <formula>9</formula>
    </cfRule>
    <cfRule type="cellIs" dxfId="2204" priority="6927" operator="equal">
      <formula>8</formula>
    </cfRule>
    <cfRule type="cellIs" dxfId="2203" priority="6932" operator="equal">
      <formula>13</formula>
    </cfRule>
    <cfRule type="cellIs" dxfId="2202" priority="6945" operator="equal">
      <formula>2</formula>
    </cfRule>
  </conditionalFormatting>
  <conditionalFormatting sqref="W1000:Z1000">
    <cfRule type="notContainsBlanks" dxfId="2201" priority="5941">
      <formula>LEN(TRIM(W1000))&gt;0</formula>
    </cfRule>
    <cfRule type="containsBlanks" dxfId="2200" priority="5942">
      <formula>LEN(TRIM(W1000))=0</formula>
    </cfRule>
    <cfRule type="cellIs" dxfId="2199" priority="6968" operator="equal">
      <formula>1</formula>
    </cfRule>
    <cfRule type="cellIs" dxfId="2198" priority="6967" operator="equal">
      <formula>2</formula>
    </cfRule>
    <cfRule type="cellIs" dxfId="2197" priority="6965" operator="equal">
      <formula>3</formula>
    </cfRule>
    <cfRule type="cellIs" dxfId="2196" priority="6964" operator="equal">
      <formula>4</formula>
    </cfRule>
    <cfRule type="cellIs" dxfId="2195" priority="6963" operator="equal">
      <formula>5</formula>
    </cfRule>
    <cfRule type="cellIs" dxfId="2194" priority="6961" operator="equal">
      <formula>20</formula>
    </cfRule>
    <cfRule type="cellIs" dxfId="2193" priority="6960" operator="equal">
      <formula>19</formula>
    </cfRule>
    <cfRule type="cellIs" dxfId="2192" priority="6959" operator="equal">
      <formula>18</formula>
    </cfRule>
    <cfRule type="cellIs" dxfId="2191" priority="6958" operator="equal">
      <formula>17</formula>
    </cfRule>
    <cfRule type="cellIs" dxfId="2190" priority="6956" operator="equal">
      <formula>15</formula>
    </cfRule>
    <cfRule type="cellIs" dxfId="2189" priority="6955" operator="equal">
      <formula>14</formula>
    </cfRule>
    <cfRule type="cellIs" dxfId="2188" priority="6954" operator="equal">
      <formula>13</formula>
    </cfRule>
    <cfRule type="cellIs" dxfId="2187" priority="6953" operator="equal">
      <formula>12</formula>
    </cfRule>
    <cfRule type="cellIs" dxfId="2186" priority="6952" operator="equal">
      <formula>11</formula>
    </cfRule>
    <cfRule type="cellIs" dxfId="2185" priority="6957" operator="equal">
      <formula>16</formula>
    </cfRule>
    <cfRule type="cellIs" dxfId="2184" priority="6948" operator="equal">
      <formula>7</formula>
    </cfRule>
    <cfRule type="cellIs" dxfId="2183" priority="6947" operator="equal">
      <formula>6</formula>
    </cfRule>
    <cfRule type="cellIs" dxfId="2182" priority="6950" operator="equal">
      <formula>9</formula>
    </cfRule>
    <cfRule type="cellIs" dxfId="2181" priority="6951" operator="equal">
      <formula>10</formula>
    </cfRule>
    <cfRule type="cellIs" dxfId="2180" priority="6949" operator="equal">
      <formula>8</formula>
    </cfRule>
    <cfRule type="cellIs" dxfId="2179" priority="6962" operator="equal">
      <formula>0</formula>
    </cfRule>
  </conditionalFormatting>
  <conditionalFormatting sqref="X786:Z788">
    <cfRule type="containsBlanks" dxfId="2178" priority="3494">
      <formula>LEN(TRIM(X786))=0</formula>
    </cfRule>
    <cfRule type="notContainsBlanks" dxfId="2177" priority="3493">
      <formula>LEN(TRIM(X786))&gt;0</formula>
    </cfRule>
  </conditionalFormatting>
  <conditionalFormatting sqref="Z258">
    <cfRule type="cellIs" dxfId="2176" priority="2660" operator="between">
      <formula>1</formula>
      <formula>10</formula>
    </cfRule>
    <cfRule type="containsBlanks" dxfId="2175" priority="2661">
      <formula>LEN(TRIM(Z258))=0</formula>
    </cfRule>
  </conditionalFormatting>
  <conditionalFormatting sqref="Z554">
    <cfRule type="containsBlanks" dxfId="2174" priority="6147">
      <formula>LEN(TRIM(Z554))=0</formula>
    </cfRule>
    <cfRule type="containsText" dxfId="2173" priority="6148" operator="containsText" text="〇">
      <formula>NOT(ISERROR(SEARCH("〇",Z554)))</formula>
    </cfRule>
  </conditionalFormatting>
  <conditionalFormatting sqref="Z702">
    <cfRule type="containsBlanks" dxfId="2172" priority="3556">
      <formula>LEN(TRIM(Z702))=0</formula>
    </cfRule>
    <cfRule type="containsText" dxfId="2171" priority="3557" operator="containsText" text="〇">
      <formula>NOT(ISERROR(SEARCH("〇",Z702)))</formula>
    </cfRule>
  </conditionalFormatting>
  <conditionalFormatting sqref="Z996">
    <cfRule type="containsBlanks" dxfId="2170" priority="3107">
      <formula>LEN(TRIM(Z996))=0</formula>
    </cfRule>
    <cfRule type="containsText" dxfId="2169" priority="3108" operator="containsText" text="〇">
      <formula>NOT(ISERROR(SEARCH("〇",Z996)))</formula>
    </cfRule>
  </conditionalFormatting>
  <conditionalFormatting sqref="Z1340">
    <cfRule type="containsBlanks" dxfId="2168" priority="2737">
      <formula>LEN(TRIM(Z1340))=0</formula>
    </cfRule>
    <cfRule type="containsText" dxfId="2167" priority="2738" operator="containsText" text="〇">
      <formula>NOT(ISERROR(SEARCH("〇",Z1340)))</formula>
    </cfRule>
  </conditionalFormatting>
  <conditionalFormatting sqref="AG255">
    <cfRule type="cellIs" dxfId="2166" priority="10737" operator="equal">
      <formula>"職員宿直と業務委託"</formula>
    </cfRule>
    <cfRule type="cellIs" dxfId="2165" priority="10738" operator="equal">
      <formula>"職員宿直と賃金職員"</formula>
    </cfRule>
  </conditionalFormatting>
  <conditionalFormatting sqref="AG549:AG554">
    <cfRule type="cellIs" dxfId="2164" priority="2178" operator="equal">
      <formula>7</formula>
    </cfRule>
    <cfRule type="containsBlanks" dxfId="2163" priority="2176">
      <formula>LEN(TRIM(AG549))=0</formula>
    </cfRule>
    <cfRule type="cellIs" dxfId="2162" priority="2177" operator="equal">
      <formula>6</formula>
    </cfRule>
    <cfRule type="cellIs" dxfId="2161" priority="2179" operator="equal">
      <formula>8</formula>
    </cfRule>
    <cfRule type="cellIs" dxfId="2160" priority="2180" operator="equal">
      <formula>9</formula>
    </cfRule>
    <cfRule type="cellIs" dxfId="2159" priority="2181" operator="equal">
      <formula>10</formula>
    </cfRule>
    <cfRule type="cellIs" dxfId="2158" priority="2182" operator="equal">
      <formula>11</formula>
    </cfRule>
    <cfRule type="cellIs" dxfId="2157" priority="2196" operator="equal">
      <formula>2</formula>
    </cfRule>
    <cfRule type="cellIs" dxfId="2156" priority="2195" operator="equal">
      <formula>3</formula>
    </cfRule>
    <cfRule type="cellIs" dxfId="2155" priority="2194" operator="equal">
      <formula>4</formula>
    </cfRule>
    <cfRule type="cellIs" dxfId="2154" priority="2193" operator="equal">
      <formula>5</formula>
    </cfRule>
    <cfRule type="cellIs" dxfId="2153" priority="2184" operator="equal">
      <formula>1</formula>
    </cfRule>
    <cfRule type="cellIs" dxfId="2152" priority="2183" operator="equal">
      <formula>12</formula>
    </cfRule>
  </conditionalFormatting>
  <conditionalFormatting sqref="AG558">
    <cfRule type="containsBlanks" dxfId="2151" priority="2007">
      <formula>LEN(TRIM(AG558))=0</formula>
    </cfRule>
    <cfRule type="cellIs" dxfId="2150" priority="2015" operator="equal">
      <formula>1</formula>
    </cfRule>
    <cfRule type="cellIs" dxfId="2149" priority="2014" operator="equal">
      <formula>12</formula>
    </cfRule>
    <cfRule type="cellIs" dxfId="2148" priority="2013" operator="equal">
      <formula>11</formula>
    </cfRule>
    <cfRule type="cellIs" dxfId="2147" priority="2012" operator="equal">
      <formula>10</formula>
    </cfRule>
    <cfRule type="cellIs" dxfId="2146" priority="2011" operator="equal">
      <formula>9</formula>
    </cfRule>
    <cfRule type="cellIs" dxfId="2145" priority="2010" operator="equal">
      <formula>8</formula>
    </cfRule>
    <cfRule type="cellIs" dxfId="2144" priority="2009" operator="equal">
      <formula>7</formula>
    </cfRule>
    <cfRule type="cellIs" dxfId="2143" priority="2008" operator="equal">
      <formula>6</formula>
    </cfRule>
    <cfRule type="cellIs" dxfId="2142" priority="2016" operator="equal">
      <formula>5</formula>
    </cfRule>
    <cfRule type="cellIs" dxfId="2141" priority="2019" operator="equal">
      <formula>2</formula>
    </cfRule>
    <cfRule type="cellIs" dxfId="2140" priority="2018" operator="equal">
      <formula>3</formula>
    </cfRule>
    <cfRule type="cellIs" dxfId="2139" priority="2017" operator="equal">
      <formula>4</formula>
    </cfRule>
  </conditionalFormatting>
  <conditionalFormatting sqref="AG697:AG702">
    <cfRule type="cellIs" dxfId="2138" priority="2063" operator="equal">
      <formula>9</formula>
    </cfRule>
    <cfRule type="cellIs" dxfId="2137" priority="2060" operator="equal">
      <formula>6</formula>
    </cfRule>
    <cfRule type="cellIs" dxfId="2136" priority="2062" operator="equal">
      <formula>8</formula>
    </cfRule>
    <cfRule type="containsBlanks" dxfId="2135" priority="2059">
      <formula>LEN(TRIM(AG697))=0</formula>
    </cfRule>
    <cfRule type="cellIs" dxfId="2134" priority="2070" operator="equal">
      <formula>3</formula>
    </cfRule>
    <cfRule type="cellIs" dxfId="2133" priority="2069" operator="equal">
      <formula>4</formula>
    </cfRule>
    <cfRule type="cellIs" dxfId="2132" priority="2068" operator="equal">
      <formula>5</formula>
    </cfRule>
    <cfRule type="cellIs" dxfId="2131" priority="2061" operator="equal">
      <formula>7</formula>
    </cfRule>
    <cfRule type="cellIs" dxfId="2130" priority="2067" operator="equal">
      <formula>1</formula>
    </cfRule>
    <cfRule type="cellIs" dxfId="2129" priority="2066" operator="equal">
      <formula>12</formula>
    </cfRule>
    <cfRule type="cellIs" dxfId="2128" priority="2065" operator="equal">
      <formula>11</formula>
    </cfRule>
    <cfRule type="cellIs" dxfId="2127" priority="2064" operator="equal">
      <formula>10</formula>
    </cfRule>
    <cfRule type="cellIs" dxfId="2126" priority="2071" operator="equal">
      <formula>2</formula>
    </cfRule>
  </conditionalFormatting>
  <conditionalFormatting sqref="AG706">
    <cfRule type="containsBlanks" dxfId="2125" priority="2033">
      <formula>LEN(TRIM(AG706))=0</formula>
    </cfRule>
    <cfRule type="cellIs" dxfId="2124" priority="2034" operator="equal">
      <formula>6</formula>
    </cfRule>
    <cfRule type="cellIs" dxfId="2123" priority="2037" operator="equal">
      <formula>9</formula>
    </cfRule>
    <cfRule type="cellIs" dxfId="2122" priority="2038" operator="equal">
      <formula>10</formula>
    </cfRule>
    <cfRule type="cellIs" dxfId="2121" priority="2039" operator="equal">
      <formula>11</formula>
    </cfRule>
    <cfRule type="cellIs" dxfId="2120" priority="2040" operator="equal">
      <formula>12</formula>
    </cfRule>
    <cfRule type="cellIs" dxfId="2119" priority="2042" operator="equal">
      <formula>5</formula>
    </cfRule>
    <cfRule type="cellIs" dxfId="2118" priority="2041" operator="equal">
      <formula>1</formula>
    </cfRule>
    <cfRule type="cellIs" dxfId="2117" priority="2036" operator="equal">
      <formula>8</formula>
    </cfRule>
    <cfRule type="cellIs" dxfId="2116" priority="2045" operator="equal">
      <formula>2</formula>
    </cfRule>
    <cfRule type="cellIs" dxfId="2115" priority="2044" operator="equal">
      <formula>3</formula>
    </cfRule>
    <cfRule type="cellIs" dxfId="2114" priority="2043" operator="equal">
      <formula>4</formula>
    </cfRule>
    <cfRule type="cellIs" dxfId="2113" priority="2035" operator="equal">
      <formula>7</formula>
    </cfRule>
  </conditionalFormatting>
  <conditionalFormatting sqref="AG920">
    <cfRule type="cellIs" dxfId="2112" priority="3210" operator="equal">
      <formula>"策定済・未策定"</formula>
    </cfRule>
  </conditionalFormatting>
  <conditionalFormatting sqref="AG922">
    <cfRule type="cellIs" dxfId="2111" priority="3201" operator="equal">
      <formula>"策定済・未策定"</formula>
    </cfRule>
  </conditionalFormatting>
  <conditionalFormatting sqref="AG959:AG960 AG962:AG964 AG1068 AG1073 AG1077 AG1080 AG1091">
    <cfRule type="cellIs" dxfId="2110" priority="3173" operator="equal">
      <formula>"実施済・未実施"</formula>
    </cfRule>
  </conditionalFormatting>
  <conditionalFormatting sqref="AG966:AG967">
    <cfRule type="cellIs" dxfId="2109" priority="3162" operator="equal">
      <formula>"実施済・未実施"</formula>
    </cfRule>
  </conditionalFormatting>
  <conditionalFormatting sqref="AG969:AG978">
    <cfRule type="cellIs" dxfId="2108" priority="3027" operator="equal">
      <formula>"実施済・未実施"</formula>
    </cfRule>
  </conditionalFormatting>
  <conditionalFormatting sqref="AG970:AG978">
    <cfRule type="cellIs" dxfId="2107" priority="3026" operator="equal">
      <formula>"実施済"</formula>
    </cfRule>
    <cfRule type="cellIs" dxfId="2106" priority="3024" operator="equal">
      <formula>"未実施"</formula>
    </cfRule>
    <cfRule type="cellIs" dxfId="2105" priority="3025" operator="equal">
      <formula>"実施予定"</formula>
    </cfRule>
  </conditionalFormatting>
  <conditionalFormatting sqref="AG981:AG982 AG1034:AG1037 AG1039:AG1047">
    <cfRule type="cellIs" dxfId="2104" priority="3016" operator="equal">
      <formula>"未実施"</formula>
    </cfRule>
    <cfRule type="cellIs" dxfId="2103" priority="3017" operator="equal">
      <formula>"実施予定"</formula>
    </cfRule>
    <cfRule type="cellIs" dxfId="2102" priority="3018" operator="equal">
      <formula>"実施済"</formula>
    </cfRule>
    <cfRule type="cellIs" dxfId="2101" priority="3019" operator="equal">
      <formula>"実施済・未実施"</formula>
    </cfRule>
  </conditionalFormatting>
  <conditionalFormatting sqref="AG986:AG988">
    <cfRule type="cellIs" dxfId="2100" priority="3011" operator="equal">
      <formula>"実施済・未実施"</formula>
    </cfRule>
  </conditionalFormatting>
  <conditionalFormatting sqref="AG987:AG988">
    <cfRule type="cellIs" dxfId="2099" priority="3010" operator="equal">
      <formula>"実施済"</formula>
    </cfRule>
    <cfRule type="cellIs" dxfId="2098" priority="3009" operator="equal">
      <formula>"実施予定"</formula>
    </cfRule>
    <cfRule type="cellIs" dxfId="2097" priority="3008" operator="equal">
      <formula>"未実施"</formula>
    </cfRule>
  </conditionalFormatting>
  <conditionalFormatting sqref="AG991:AG996">
    <cfRule type="containsBlanks" dxfId="2096" priority="1851">
      <formula>LEN(TRIM(AG991))=0</formula>
    </cfRule>
    <cfRule type="cellIs" dxfId="2095" priority="1861" operator="equal">
      <formula>4</formula>
    </cfRule>
    <cfRule type="cellIs" dxfId="2094" priority="1859" operator="equal">
      <formula>1</formula>
    </cfRule>
    <cfRule type="cellIs" dxfId="2093" priority="1858" operator="equal">
      <formula>12</formula>
    </cfRule>
    <cfRule type="cellIs" dxfId="2092" priority="1860" operator="equal">
      <formula>5</formula>
    </cfRule>
    <cfRule type="cellIs" dxfId="2091" priority="1857" operator="equal">
      <formula>11</formula>
    </cfRule>
    <cfRule type="cellIs" dxfId="2090" priority="1852" operator="equal">
      <formula>6</formula>
    </cfRule>
    <cfRule type="cellIs" dxfId="2089" priority="1853" operator="equal">
      <formula>7</formula>
    </cfRule>
    <cfRule type="cellIs" dxfId="2088" priority="1855" operator="equal">
      <formula>9</formula>
    </cfRule>
    <cfRule type="cellIs" dxfId="2087" priority="1856" operator="equal">
      <formula>10</formula>
    </cfRule>
    <cfRule type="cellIs" dxfId="2086" priority="1854" operator="equal">
      <formula>8</formula>
    </cfRule>
    <cfRule type="cellIs" dxfId="2085" priority="1862" operator="equal">
      <formula>3</formula>
    </cfRule>
    <cfRule type="cellIs" dxfId="2084" priority="1863" operator="equal">
      <formula>2</formula>
    </cfRule>
  </conditionalFormatting>
  <conditionalFormatting sqref="AG1000">
    <cfRule type="cellIs" dxfId="2083" priority="1835" operator="equal">
      <formula>4</formula>
    </cfRule>
    <cfRule type="cellIs" dxfId="2082" priority="1837" operator="equal">
      <formula>2</formula>
    </cfRule>
    <cfRule type="cellIs" dxfId="2081" priority="1828" operator="equal">
      <formula>8</formula>
    </cfRule>
    <cfRule type="cellIs" dxfId="2080" priority="1836" operator="equal">
      <formula>3</formula>
    </cfRule>
    <cfRule type="containsBlanks" dxfId="2079" priority="1825">
      <formula>LEN(TRIM(AG1000))=0</formula>
    </cfRule>
    <cfRule type="cellIs" dxfId="2078" priority="1826" operator="equal">
      <formula>6</formula>
    </cfRule>
    <cfRule type="cellIs" dxfId="2077" priority="1827" operator="equal">
      <formula>7</formula>
    </cfRule>
    <cfRule type="cellIs" dxfId="2076" priority="1829" operator="equal">
      <formula>9</formula>
    </cfRule>
    <cfRule type="cellIs" dxfId="2075" priority="1830" operator="equal">
      <formula>10</formula>
    </cfRule>
    <cfRule type="cellIs" dxfId="2074" priority="1831" operator="equal">
      <formula>11</formula>
    </cfRule>
    <cfRule type="cellIs" dxfId="2073" priority="1832" operator="equal">
      <formula>12</formula>
    </cfRule>
    <cfRule type="cellIs" dxfId="2072" priority="1833" operator="equal">
      <formula>1</formula>
    </cfRule>
    <cfRule type="cellIs" dxfId="2071" priority="1834" operator="equal">
      <formula>5</formula>
    </cfRule>
  </conditionalFormatting>
  <conditionalFormatting sqref="AG1021:AG1022">
    <cfRule type="cellIs" dxfId="2070" priority="3000" operator="equal">
      <formula>"未実施"</formula>
    </cfRule>
    <cfRule type="cellIs" dxfId="2069" priority="3001" operator="equal">
      <formula>"実施予定"</formula>
    </cfRule>
    <cfRule type="cellIs" dxfId="2068" priority="3002" operator="equal">
      <formula>"実施済"</formula>
    </cfRule>
    <cfRule type="cellIs" dxfId="2067" priority="3003" operator="equal">
      <formula>"実施済・未実施"</formula>
    </cfRule>
  </conditionalFormatting>
  <conditionalFormatting sqref="AG1062:AG1063">
    <cfRule type="cellIs" dxfId="2066" priority="2952" operator="equal">
      <formula>"未実施"</formula>
    </cfRule>
    <cfRule type="cellIs" dxfId="2065" priority="2953" operator="equal">
      <formula>"実施予定"</formula>
    </cfRule>
    <cfRule type="cellIs" dxfId="2064" priority="2954" operator="equal">
      <formula>"実施済"</formula>
    </cfRule>
    <cfRule type="cellIs" dxfId="2063" priority="2955" operator="equal">
      <formula>"実施済・未実施"</formula>
    </cfRule>
  </conditionalFormatting>
  <conditionalFormatting sqref="AG1065:AG1066">
    <cfRule type="cellIs" dxfId="2062" priority="2946" operator="equal">
      <formula>"実施済"</formula>
    </cfRule>
    <cfRule type="cellIs" dxfId="2061" priority="2947" operator="equal">
      <formula>"実施済・未実施"</formula>
    </cfRule>
    <cfRule type="cellIs" dxfId="2060" priority="2944" operator="equal">
      <formula>"未実施"</formula>
    </cfRule>
    <cfRule type="cellIs" dxfId="2059" priority="2945" operator="equal">
      <formula>"実施予定"</formula>
    </cfRule>
  </conditionalFormatting>
  <conditionalFormatting sqref="AG1335:AG1340">
    <cfRule type="cellIs" dxfId="2058" priority="1681" operator="equal">
      <formula>2</formula>
    </cfRule>
    <cfRule type="cellIs" dxfId="2057" priority="1680" operator="equal">
      <formula>3</formula>
    </cfRule>
    <cfRule type="cellIs" dxfId="2056" priority="1679" operator="equal">
      <formula>4</formula>
    </cfRule>
    <cfRule type="cellIs" dxfId="2055" priority="1678" operator="equal">
      <formula>5</formula>
    </cfRule>
    <cfRule type="cellIs" dxfId="2054" priority="1677" operator="equal">
      <formula>1</formula>
    </cfRule>
    <cfRule type="cellIs" dxfId="2053" priority="1676" operator="equal">
      <formula>12</formula>
    </cfRule>
    <cfRule type="cellIs" dxfId="2052" priority="1675" operator="equal">
      <formula>11</formula>
    </cfRule>
    <cfRule type="cellIs" dxfId="2051" priority="1674" operator="equal">
      <formula>10</formula>
    </cfRule>
    <cfRule type="cellIs" dxfId="2050" priority="1673" operator="equal">
      <formula>9</formula>
    </cfRule>
    <cfRule type="cellIs" dxfId="2049" priority="1671" operator="equal">
      <formula>7</formula>
    </cfRule>
    <cfRule type="cellIs" dxfId="2048" priority="1670" operator="equal">
      <formula>6</formula>
    </cfRule>
    <cfRule type="cellIs" dxfId="2047" priority="1672" operator="equal">
      <formula>8</formula>
    </cfRule>
    <cfRule type="containsBlanks" dxfId="2046" priority="1669">
      <formula>LEN(TRIM(AG1335))=0</formula>
    </cfRule>
  </conditionalFormatting>
  <conditionalFormatting sqref="AG1344">
    <cfRule type="cellIs" dxfId="2045" priority="1652" operator="equal">
      <formula>5</formula>
    </cfRule>
    <cfRule type="cellIs" dxfId="2044" priority="1648" operator="equal">
      <formula>10</formula>
    </cfRule>
    <cfRule type="cellIs" dxfId="2043" priority="1647" operator="equal">
      <formula>9</formula>
    </cfRule>
    <cfRule type="containsBlanks" dxfId="2042" priority="1643">
      <formula>LEN(TRIM(AG1344))=0</formula>
    </cfRule>
    <cfRule type="cellIs" dxfId="2041" priority="1655" operator="equal">
      <formula>2</formula>
    </cfRule>
    <cfRule type="cellIs" dxfId="2040" priority="1654" operator="equal">
      <formula>3</formula>
    </cfRule>
    <cfRule type="cellIs" dxfId="2039" priority="1653" operator="equal">
      <formula>4</formula>
    </cfRule>
    <cfRule type="cellIs" dxfId="2038" priority="1651" operator="equal">
      <formula>1</formula>
    </cfRule>
    <cfRule type="cellIs" dxfId="2037" priority="1644" operator="equal">
      <formula>6</formula>
    </cfRule>
    <cfRule type="cellIs" dxfId="2036" priority="1650" operator="equal">
      <formula>12</formula>
    </cfRule>
    <cfRule type="cellIs" dxfId="2035" priority="1645" operator="equal">
      <formula>7</formula>
    </cfRule>
    <cfRule type="cellIs" dxfId="2034" priority="1646" operator="equal">
      <formula>8</formula>
    </cfRule>
    <cfRule type="cellIs" dxfId="2033" priority="1649" operator="equal">
      <formula>11</formula>
    </cfRule>
  </conditionalFormatting>
  <conditionalFormatting sqref="AG920:AH920">
    <cfRule type="cellIs" dxfId="2032" priority="3209" operator="equal">
      <formula>"策定済"</formula>
    </cfRule>
    <cfRule type="cellIs" dxfId="2031" priority="3208" operator="equal">
      <formula>"未策定"</formula>
    </cfRule>
  </conditionalFormatting>
  <conditionalFormatting sqref="AG922:AH922">
    <cfRule type="cellIs" dxfId="2030" priority="3200" operator="equal">
      <formula>"策定済"</formula>
    </cfRule>
    <cfRule type="cellIs" dxfId="2029" priority="3199" operator="equal">
      <formula>"未策定"</formula>
    </cfRule>
  </conditionalFormatting>
  <conditionalFormatting sqref="AG959:AH959 AG960 AG962:AH963 AG964 AG986:AH986">
    <cfRule type="cellIs" dxfId="2028" priority="3172" operator="equal">
      <formula>"実施済"</formula>
    </cfRule>
    <cfRule type="cellIs" dxfId="2027" priority="3170" operator="equal">
      <formula>"未実施"</formula>
    </cfRule>
    <cfRule type="cellIs" dxfId="2026" priority="3171" operator="equal">
      <formula>"実施予定"</formula>
    </cfRule>
  </conditionalFormatting>
  <conditionalFormatting sqref="AG966:AH966 AG967 AG1068 AK1068 AG1073 AK1073 AG1077 AK1077 AG1080 AK1080 AG1091 AK1091">
    <cfRule type="cellIs" dxfId="2025" priority="3160" operator="equal">
      <formula>"実施予定"</formula>
    </cfRule>
    <cfRule type="cellIs" dxfId="2024" priority="3159" operator="equal">
      <formula>"未実施"</formula>
    </cfRule>
    <cfRule type="cellIs" dxfId="2023" priority="3161" operator="equal">
      <formula>"実施済"</formula>
    </cfRule>
  </conditionalFormatting>
  <conditionalFormatting sqref="AG969:AH969">
    <cfRule type="cellIs" dxfId="2022" priority="3148" operator="equal">
      <formula>"未実施"</formula>
    </cfRule>
    <cfRule type="cellIs" dxfId="2021" priority="3149" operator="equal">
      <formula>"実施予定"</formula>
    </cfRule>
    <cfRule type="cellIs" dxfId="2020" priority="3150" operator="equal">
      <formula>"実施済"</formula>
    </cfRule>
  </conditionalFormatting>
  <conditionalFormatting sqref="AH3">
    <cfRule type="containsBlanks" dxfId="2019" priority="5878">
      <formula>LEN(TRIM(AH3))=0</formula>
    </cfRule>
  </conditionalFormatting>
  <conditionalFormatting sqref="AH7 AH725:AH726 AH728:AH734 AH1036:AH1037 AH1039:AH1046">
    <cfRule type="containsText" dxfId="2018" priority="14111" operator="containsText" text="いない">
      <formula>NOT(ISERROR(SEARCH("いない",AH7)))</formula>
    </cfRule>
    <cfRule type="cellIs" dxfId="2017" priority="13234" operator="equal">
      <formula>"いる"</formula>
    </cfRule>
    <cfRule type="cellIs" dxfId="2016" priority="14018" operator="equal">
      <formula>"非該当"</formula>
    </cfRule>
    <cfRule type="cellIs" dxfId="2015" priority="14019" operator="equal">
      <formula>"いる・いない"</formula>
    </cfRule>
    <cfRule type="cellIs" dxfId="2014" priority="1056" operator="equal">
      <formula>"いない（例外）"</formula>
    </cfRule>
  </conditionalFormatting>
  <conditionalFormatting sqref="AH11">
    <cfRule type="cellIs" dxfId="2013" priority="1051" operator="equal">
      <formula>"いない（例外）"</formula>
    </cfRule>
    <cfRule type="cellIs" dxfId="2012" priority="1054" operator="equal">
      <formula>"いる・いない"</formula>
    </cfRule>
    <cfRule type="containsText" dxfId="2011" priority="1055" operator="containsText" text="いない">
      <formula>NOT(ISERROR(SEARCH("いない",AH11)))</formula>
    </cfRule>
    <cfRule type="cellIs" dxfId="2010" priority="1053" operator="equal">
      <formula>"非該当"</formula>
    </cfRule>
    <cfRule type="cellIs" dxfId="2009" priority="1052" operator="equal">
      <formula>"いる"</formula>
    </cfRule>
  </conditionalFormatting>
  <conditionalFormatting sqref="AH15">
    <cfRule type="cellIs" dxfId="2008" priority="1049" operator="equal">
      <formula>"いる・いない"</formula>
    </cfRule>
    <cfRule type="containsText" dxfId="2007" priority="1050" operator="containsText" text="いない">
      <formula>NOT(ISERROR(SEARCH("いない",AH15)))</formula>
    </cfRule>
    <cfRule type="cellIs" dxfId="2006" priority="1046" operator="equal">
      <formula>"いない（例外）"</formula>
    </cfRule>
    <cfRule type="cellIs" dxfId="2005" priority="1047" operator="equal">
      <formula>"いる"</formula>
    </cfRule>
    <cfRule type="cellIs" dxfId="2004" priority="1048" operator="equal">
      <formula>"非該当"</formula>
    </cfRule>
  </conditionalFormatting>
  <conditionalFormatting sqref="AH20">
    <cfRule type="cellIs" dxfId="2003" priority="1043" operator="equal">
      <formula>"非該当"</formula>
    </cfRule>
    <cfRule type="cellIs" dxfId="2002" priority="1041" operator="equal">
      <formula>"いない（例外）"</formula>
    </cfRule>
    <cfRule type="cellIs" dxfId="2001" priority="1042" operator="equal">
      <formula>"いる"</formula>
    </cfRule>
    <cfRule type="cellIs" dxfId="2000" priority="1044" operator="equal">
      <formula>"いる・いない"</formula>
    </cfRule>
    <cfRule type="containsText" dxfId="1999" priority="1045" operator="containsText" text="いない">
      <formula>NOT(ISERROR(SEARCH("いない",AH20)))</formula>
    </cfRule>
  </conditionalFormatting>
  <conditionalFormatting sqref="AH32">
    <cfRule type="cellIs" dxfId="1998" priority="1039" operator="equal">
      <formula>"いる・いない"</formula>
    </cfRule>
    <cfRule type="containsText" dxfId="1997" priority="1040" operator="containsText" text="いない">
      <formula>NOT(ISERROR(SEARCH("いない",AH32)))</formula>
    </cfRule>
    <cfRule type="cellIs" dxfId="1996" priority="1038" operator="equal">
      <formula>"非該当"</formula>
    </cfRule>
    <cfRule type="cellIs" dxfId="1995" priority="1037" operator="equal">
      <formula>"いる"</formula>
    </cfRule>
    <cfRule type="cellIs" dxfId="1994" priority="1036" operator="equal">
      <formula>"いない（例外）"</formula>
    </cfRule>
  </conditionalFormatting>
  <conditionalFormatting sqref="AH48">
    <cfRule type="cellIs" dxfId="1993" priority="1031" operator="equal">
      <formula>"いない（例外）"</formula>
    </cfRule>
    <cfRule type="cellIs" dxfId="1992" priority="1033" operator="equal">
      <formula>"非該当"</formula>
    </cfRule>
    <cfRule type="cellIs" dxfId="1991" priority="1034" operator="equal">
      <formula>"いる・いない"</formula>
    </cfRule>
    <cfRule type="containsText" dxfId="1990" priority="1035" operator="containsText" text="いない">
      <formula>NOT(ISERROR(SEARCH("いない",AH48)))</formula>
    </cfRule>
    <cfRule type="cellIs" dxfId="1989" priority="1032" operator="equal">
      <formula>"いる"</formula>
    </cfRule>
  </conditionalFormatting>
  <conditionalFormatting sqref="AH51">
    <cfRule type="containsText" dxfId="1988" priority="1030" operator="containsText" text="いない">
      <formula>NOT(ISERROR(SEARCH("いない",AH51)))</formula>
    </cfRule>
    <cfRule type="cellIs" dxfId="1987" priority="1028" operator="equal">
      <formula>"非該当"</formula>
    </cfRule>
    <cfRule type="cellIs" dxfId="1986" priority="1027" operator="equal">
      <formula>"いる"</formula>
    </cfRule>
    <cfRule type="cellIs" dxfId="1985" priority="1026" operator="equal">
      <formula>"いない（例外）"</formula>
    </cfRule>
    <cfRule type="cellIs" dxfId="1984" priority="1029" operator="equal">
      <formula>"いる・いない"</formula>
    </cfRule>
  </conditionalFormatting>
  <conditionalFormatting sqref="AH55">
    <cfRule type="cellIs" dxfId="1983" priority="1021" operator="equal">
      <formula>"いない（例外）"</formula>
    </cfRule>
    <cfRule type="containsText" dxfId="1982" priority="1025" operator="containsText" text="いない">
      <formula>NOT(ISERROR(SEARCH("いない",AH55)))</formula>
    </cfRule>
    <cfRule type="cellIs" dxfId="1981" priority="1024" operator="equal">
      <formula>"いる・いない"</formula>
    </cfRule>
    <cfRule type="cellIs" dxfId="1980" priority="1023" operator="equal">
      <formula>"非該当"</formula>
    </cfRule>
    <cfRule type="cellIs" dxfId="1979" priority="1022" operator="equal">
      <formula>"いる"</formula>
    </cfRule>
  </conditionalFormatting>
  <conditionalFormatting sqref="AH56">
    <cfRule type="cellIs" dxfId="1978" priority="12176" operator="equal">
      <formula>"いる・いない"</formula>
    </cfRule>
    <cfRule type="cellIs" dxfId="1977" priority="12174" operator="equal">
      <formula>"いる"</formula>
    </cfRule>
    <cfRule type="cellIs" dxfId="1976" priority="12175" operator="equal">
      <formula>"非該当"</formula>
    </cfRule>
    <cfRule type="containsText" dxfId="1975" priority="12177" operator="containsText" text="いない">
      <formula>NOT(ISERROR(SEARCH("いない",AH56)))</formula>
    </cfRule>
  </conditionalFormatting>
  <conditionalFormatting sqref="AH58">
    <cfRule type="containsText" dxfId="1974" priority="1020" operator="containsText" text="いない">
      <formula>NOT(ISERROR(SEARCH("いない",AH58)))</formula>
    </cfRule>
    <cfRule type="cellIs" dxfId="1973" priority="1019" operator="equal">
      <formula>"いる・いない"</formula>
    </cfRule>
    <cfRule type="cellIs" dxfId="1972" priority="1018" operator="equal">
      <formula>"非該当"</formula>
    </cfRule>
    <cfRule type="cellIs" dxfId="1971" priority="1016" operator="equal">
      <formula>"いない（例外）"</formula>
    </cfRule>
    <cfRule type="cellIs" dxfId="1970" priority="1017" operator="equal">
      <formula>"いる"</formula>
    </cfRule>
  </conditionalFormatting>
  <conditionalFormatting sqref="AH61">
    <cfRule type="cellIs" dxfId="1969" priority="1014" operator="equal">
      <formula>"いる・いない"</formula>
    </cfRule>
    <cfRule type="containsText" dxfId="1968" priority="1015" operator="containsText" text="いない">
      <formula>NOT(ISERROR(SEARCH("いない",AH61)))</formula>
    </cfRule>
    <cfRule type="cellIs" dxfId="1967" priority="1013" operator="equal">
      <formula>"非該当"</formula>
    </cfRule>
    <cfRule type="cellIs" dxfId="1966" priority="1012" operator="equal">
      <formula>"いる"</formula>
    </cfRule>
    <cfRule type="cellIs" dxfId="1965" priority="1011" operator="equal">
      <formula>"いない（例外）"</formula>
    </cfRule>
  </conditionalFormatting>
  <conditionalFormatting sqref="AH64">
    <cfRule type="containsText" dxfId="1964" priority="1010" operator="containsText" text="いない">
      <formula>NOT(ISERROR(SEARCH("いない",AH64)))</formula>
    </cfRule>
    <cfRule type="cellIs" dxfId="1963" priority="1009" operator="equal">
      <formula>"いる・いない"</formula>
    </cfRule>
    <cfRule type="cellIs" dxfId="1962" priority="1008" operator="equal">
      <formula>"非該当"</formula>
    </cfRule>
    <cfRule type="cellIs" dxfId="1961" priority="1007" operator="equal">
      <formula>"いる"</formula>
    </cfRule>
    <cfRule type="cellIs" dxfId="1960" priority="1006" operator="equal">
      <formula>"いない（例外）"</formula>
    </cfRule>
  </conditionalFormatting>
  <conditionalFormatting sqref="AH67">
    <cfRule type="cellIs" dxfId="1959" priority="1001" operator="equal">
      <formula>"いない（例外）"</formula>
    </cfRule>
    <cfRule type="cellIs" dxfId="1958" priority="1002" operator="equal">
      <formula>"いる"</formula>
    </cfRule>
    <cfRule type="containsText" dxfId="1957" priority="1005" operator="containsText" text="いない">
      <formula>NOT(ISERROR(SEARCH("いない",AH67)))</formula>
    </cfRule>
    <cfRule type="cellIs" dxfId="1956" priority="1004" operator="equal">
      <formula>"いる・いない"</formula>
    </cfRule>
    <cfRule type="cellIs" dxfId="1955" priority="1003" operator="equal">
      <formula>"非該当"</formula>
    </cfRule>
  </conditionalFormatting>
  <conditionalFormatting sqref="AH81">
    <cfRule type="cellIs" dxfId="1954" priority="998" operator="equal">
      <formula>"非該当"</formula>
    </cfRule>
    <cfRule type="cellIs" dxfId="1953" priority="999" operator="equal">
      <formula>"いる・いない"</formula>
    </cfRule>
    <cfRule type="containsText" dxfId="1952" priority="1000" operator="containsText" text="いない">
      <formula>NOT(ISERROR(SEARCH("いない",AH81)))</formula>
    </cfRule>
    <cfRule type="cellIs" dxfId="1951" priority="997" operator="equal">
      <formula>"いる"</formula>
    </cfRule>
    <cfRule type="cellIs" dxfId="1950" priority="996" operator="equal">
      <formula>"いない（例外）"</formula>
    </cfRule>
  </conditionalFormatting>
  <conditionalFormatting sqref="AH88">
    <cfRule type="cellIs" dxfId="1949" priority="994" operator="equal">
      <formula>"いる・いない"</formula>
    </cfRule>
    <cfRule type="containsText" dxfId="1948" priority="995" operator="containsText" text="いない">
      <formula>NOT(ISERROR(SEARCH("いない",AH88)))</formula>
    </cfRule>
    <cfRule type="cellIs" dxfId="1947" priority="991" operator="equal">
      <formula>"いない（例外）"</formula>
    </cfRule>
    <cfRule type="cellIs" dxfId="1946" priority="992" operator="equal">
      <formula>"いる"</formula>
    </cfRule>
    <cfRule type="cellIs" dxfId="1945" priority="993" operator="equal">
      <formula>"非該当"</formula>
    </cfRule>
  </conditionalFormatting>
  <conditionalFormatting sqref="AH91">
    <cfRule type="cellIs" dxfId="1944" priority="986" operator="equal">
      <formula>"いない（例外）"</formula>
    </cfRule>
    <cfRule type="cellIs" dxfId="1943" priority="987" operator="equal">
      <formula>"いる"</formula>
    </cfRule>
    <cfRule type="cellIs" dxfId="1942" priority="988" operator="equal">
      <formula>"非該当"</formula>
    </cfRule>
    <cfRule type="cellIs" dxfId="1941" priority="989" operator="equal">
      <formula>"いる・いない"</formula>
    </cfRule>
    <cfRule type="containsText" dxfId="1940" priority="990" operator="containsText" text="いない">
      <formula>NOT(ISERROR(SEARCH("いない",AH91)))</formula>
    </cfRule>
  </conditionalFormatting>
  <conditionalFormatting sqref="AH95">
    <cfRule type="containsText" dxfId="1939" priority="985" operator="containsText" text="いない">
      <formula>NOT(ISERROR(SEARCH("いない",AH95)))</formula>
    </cfRule>
    <cfRule type="cellIs" dxfId="1938" priority="984" operator="equal">
      <formula>"いる・いない"</formula>
    </cfRule>
    <cfRule type="cellIs" dxfId="1937" priority="983" operator="equal">
      <formula>"非該当"</formula>
    </cfRule>
    <cfRule type="cellIs" dxfId="1936" priority="982" operator="equal">
      <formula>"いる"</formula>
    </cfRule>
    <cfRule type="cellIs" dxfId="1935" priority="981" operator="equal">
      <formula>"いない（例外）"</formula>
    </cfRule>
  </conditionalFormatting>
  <conditionalFormatting sqref="AH118">
    <cfRule type="containsText" dxfId="1934" priority="980" operator="containsText" text="いない">
      <formula>NOT(ISERROR(SEARCH("いない",AH118)))</formula>
    </cfRule>
    <cfRule type="cellIs" dxfId="1933" priority="979" operator="equal">
      <formula>"いる・いない"</formula>
    </cfRule>
    <cfRule type="cellIs" dxfId="1932" priority="978" operator="equal">
      <formula>"非該当"</formula>
    </cfRule>
    <cfRule type="cellIs" dxfId="1931" priority="977" operator="equal">
      <formula>"いる"</formula>
    </cfRule>
    <cfRule type="cellIs" dxfId="1930" priority="976" operator="equal">
      <formula>"いない（例外）"</formula>
    </cfRule>
  </conditionalFormatting>
  <conditionalFormatting sqref="AH123">
    <cfRule type="cellIs" dxfId="1929" priority="973" operator="equal">
      <formula>"非該当"</formula>
    </cfRule>
    <cfRule type="cellIs" dxfId="1928" priority="971" operator="equal">
      <formula>"いない（例外）"</formula>
    </cfRule>
    <cfRule type="containsText" dxfId="1927" priority="975" operator="containsText" text="いない">
      <formula>NOT(ISERROR(SEARCH("いない",AH123)))</formula>
    </cfRule>
    <cfRule type="cellIs" dxfId="1926" priority="974" operator="equal">
      <formula>"いる・いない"</formula>
    </cfRule>
    <cfRule type="cellIs" dxfId="1925" priority="972" operator="equal">
      <formula>"いる"</formula>
    </cfRule>
  </conditionalFormatting>
  <conditionalFormatting sqref="AH126">
    <cfRule type="cellIs" dxfId="1924" priority="966" operator="equal">
      <formula>"いない（例外）"</formula>
    </cfRule>
    <cfRule type="containsText" dxfId="1923" priority="970" operator="containsText" text="いない">
      <formula>NOT(ISERROR(SEARCH("いない",AH126)))</formula>
    </cfRule>
    <cfRule type="cellIs" dxfId="1922" priority="969" operator="equal">
      <formula>"いる・いない"</formula>
    </cfRule>
    <cfRule type="cellIs" dxfId="1921" priority="968" operator="equal">
      <formula>"非該当"</formula>
    </cfRule>
    <cfRule type="cellIs" dxfId="1920" priority="967" operator="equal">
      <formula>"いる"</formula>
    </cfRule>
  </conditionalFormatting>
  <conditionalFormatting sqref="AH142">
    <cfRule type="containsText" dxfId="1919" priority="965" operator="containsText" text="いない">
      <formula>NOT(ISERROR(SEARCH("いない",AH142)))</formula>
    </cfRule>
    <cfRule type="cellIs" dxfId="1918" priority="963" operator="equal">
      <formula>"非該当"</formula>
    </cfRule>
    <cfRule type="cellIs" dxfId="1917" priority="962" operator="equal">
      <formula>"いる"</formula>
    </cfRule>
    <cfRule type="cellIs" dxfId="1916" priority="964" operator="equal">
      <formula>"いる・いない"</formula>
    </cfRule>
    <cfRule type="cellIs" dxfId="1915" priority="961" operator="equal">
      <formula>"いない（例外）"</formula>
    </cfRule>
  </conditionalFormatting>
  <conditionalFormatting sqref="AH145">
    <cfRule type="cellIs" dxfId="1914" priority="958" operator="equal">
      <formula>"非該当"</formula>
    </cfRule>
    <cfRule type="cellIs" dxfId="1913" priority="959" operator="equal">
      <formula>"いる・いない"</formula>
    </cfRule>
    <cfRule type="containsText" dxfId="1912" priority="960" operator="containsText" text="いない">
      <formula>NOT(ISERROR(SEARCH("いない",AH145)))</formula>
    </cfRule>
    <cfRule type="cellIs" dxfId="1911" priority="956" operator="equal">
      <formula>"いない（例外）"</formula>
    </cfRule>
    <cfRule type="cellIs" dxfId="1910" priority="957" operator="equal">
      <formula>"いる"</formula>
    </cfRule>
  </conditionalFormatting>
  <conditionalFormatting sqref="AH147">
    <cfRule type="containsText" dxfId="1909" priority="955" operator="containsText" text="いない">
      <formula>NOT(ISERROR(SEARCH("いない",AH147)))</formula>
    </cfRule>
    <cfRule type="cellIs" dxfId="1908" priority="954" operator="equal">
      <formula>"いる・いない"</formula>
    </cfRule>
    <cfRule type="cellIs" dxfId="1907" priority="952" operator="equal">
      <formula>"いる"</formula>
    </cfRule>
    <cfRule type="cellIs" dxfId="1906" priority="951" operator="equal">
      <formula>"いない（例外）"</formula>
    </cfRule>
    <cfRule type="cellIs" dxfId="1905" priority="953" operator="equal">
      <formula>"非該当"</formula>
    </cfRule>
  </conditionalFormatting>
  <conditionalFormatting sqref="AH155">
    <cfRule type="cellIs" dxfId="1904" priority="4" operator="equal">
      <formula>"該当・非該当"</formula>
    </cfRule>
    <cfRule type="cellIs" dxfId="1903" priority="5" operator="equal">
      <formula>"該当"</formula>
    </cfRule>
    <cfRule type="cellIs" dxfId="1902" priority="6" operator="equal">
      <formula>"非該当"</formula>
    </cfRule>
  </conditionalFormatting>
  <conditionalFormatting sqref="AH157">
    <cfRule type="cellIs" dxfId="1901" priority="2" operator="equal">
      <formula>"該当"</formula>
    </cfRule>
    <cfRule type="cellIs" dxfId="1900" priority="3" operator="equal">
      <formula>"非該当"</formula>
    </cfRule>
    <cfRule type="cellIs" dxfId="1899" priority="1" operator="equal">
      <formula>"該当・非該当"</formula>
    </cfRule>
  </conditionalFormatting>
  <conditionalFormatting sqref="AH174">
    <cfRule type="containsText" dxfId="1898" priority="945" operator="containsText" text="いない">
      <formula>NOT(ISERROR(SEARCH("いない",AH174)))</formula>
    </cfRule>
    <cfRule type="cellIs" dxfId="1897" priority="944" operator="equal">
      <formula>"いる・いない"</formula>
    </cfRule>
    <cfRule type="cellIs" dxfId="1896" priority="943" operator="equal">
      <formula>"非該当"</formula>
    </cfRule>
    <cfRule type="cellIs" dxfId="1895" priority="942" operator="equal">
      <formula>"いる"</formula>
    </cfRule>
    <cfRule type="cellIs" dxfId="1894" priority="941" operator="equal">
      <formula>"いない（例外）"</formula>
    </cfRule>
  </conditionalFormatting>
  <conditionalFormatting sqref="AH176">
    <cfRule type="cellIs" dxfId="1893" priority="4350" operator="equal">
      <formula>"非該当"</formula>
    </cfRule>
    <cfRule type="cellIs" dxfId="1892" priority="4349" operator="equal">
      <formula>"該当"</formula>
    </cfRule>
    <cfRule type="cellIs" dxfId="1891" priority="4348" operator="equal">
      <formula>"該当・非該当"</formula>
    </cfRule>
  </conditionalFormatting>
  <conditionalFormatting sqref="AH180">
    <cfRule type="containsText" dxfId="1890" priority="940" operator="containsText" text="いない">
      <formula>NOT(ISERROR(SEARCH("いない",AH180)))</formula>
    </cfRule>
    <cfRule type="cellIs" dxfId="1889" priority="936" operator="equal">
      <formula>"いない（例外）"</formula>
    </cfRule>
    <cfRule type="cellIs" dxfId="1888" priority="937" operator="equal">
      <formula>"いる"</formula>
    </cfRule>
    <cfRule type="cellIs" dxfId="1887" priority="938" operator="equal">
      <formula>"非該当"</formula>
    </cfRule>
    <cfRule type="cellIs" dxfId="1886" priority="939" operator="equal">
      <formula>"いる・いない"</formula>
    </cfRule>
  </conditionalFormatting>
  <conditionalFormatting sqref="AH183">
    <cfRule type="cellIs" dxfId="1885" priority="931" operator="equal">
      <formula>"いない（例外）"</formula>
    </cfRule>
    <cfRule type="cellIs" dxfId="1884" priority="932" operator="equal">
      <formula>"いる"</formula>
    </cfRule>
    <cfRule type="cellIs" dxfId="1883" priority="933" operator="equal">
      <formula>"非該当"</formula>
    </cfRule>
    <cfRule type="cellIs" dxfId="1882" priority="934" operator="equal">
      <formula>"いる・いない"</formula>
    </cfRule>
    <cfRule type="containsText" dxfId="1881" priority="935" operator="containsText" text="いない">
      <formula>NOT(ISERROR(SEARCH("いない",AH183)))</formula>
    </cfRule>
  </conditionalFormatting>
  <conditionalFormatting sqref="AH196">
    <cfRule type="containsText" dxfId="1880" priority="930" operator="containsText" text="いない">
      <formula>NOT(ISERROR(SEARCH("いない",AH196)))</formula>
    </cfRule>
    <cfRule type="cellIs" dxfId="1879" priority="926" operator="equal">
      <formula>"いない（例外）"</formula>
    </cfRule>
    <cfRule type="cellIs" dxfId="1878" priority="927" operator="equal">
      <formula>"いる"</formula>
    </cfRule>
    <cfRule type="cellIs" dxfId="1877" priority="928" operator="equal">
      <formula>"非該当"</formula>
    </cfRule>
    <cfRule type="cellIs" dxfId="1876" priority="929" operator="equal">
      <formula>"いる・いない"</formula>
    </cfRule>
  </conditionalFormatting>
  <conditionalFormatting sqref="AH204">
    <cfRule type="cellIs" dxfId="1875" priority="921" operator="equal">
      <formula>"いない（例外）"</formula>
    </cfRule>
    <cfRule type="cellIs" dxfId="1874" priority="923" operator="equal">
      <formula>"非該当"</formula>
    </cfRule>
    <cfRule type="cellIs" dxfId="1873" priority="924" operator="equal">
      <formula>"いる・いない"</formula>
    </cfRule>
    <cfRule type="containsText" dxfId="1872" priority="925" operator="containsText" text="いない">
      <formula>NOT(ISERROR(SEARCH("いない",AH204)))</formula>
    </cfRule>
    <cfRule type="cellIs" dxfId="1871" priority="922" operator="equal">
      <formula>"いる"</formula>
    </cfRule>
  </conditionalFormatting>
  <conditionalFormatting sqref="AH206">
    <cfRule type="cellIs" dxfId="1870" priority="4320" operator="equal">
      <formula>"該当・非該当"</formula>
    </cfRule>
    <cfRule type="cellIs" dxfId="1869" priority="4322" operator="equal">
      <formula>"非該当"</formula>
    </cfRule>
    <cfRule type="cellIs" dxfId="1868" priority="4321" operator="equal">
      <formula>"該当"</formula>
    </cfRule>
  </conditionalFormatting>
  <conditionalFormatting sqref="AH213">
    <cfRule type="cellIs" dxfId="1867" priority="919" operator="equal">
      <formula>"いる・いない"</formula>
    </cfRule>
    <cfRule type="cellIs" dxfId="1866" priority="918" operator="equal">
      <formula>"非該当"</formula>
    </cfRule>
    <cfRule type="cellIs" dxfId="1865" priority="917" operator="equal">
      <formula>"いる"</formula>
    </cfRule>
    <cfRule type="cellIs" dxfId="1864" priority="916" operator="equal">
      <formula>"いない（例外）"</formula>
    </cfRule>
    <cfRule type="containsText" dxfId="1863" priority="920" operator="containsText" text="いない">
      <formula>NOT(ISERROR(SEARCH("いない",AH213)))</formula>
    </cfRule>
  </conditionalFormatting>
  <conditionalFormatting sqref="AH223">
    <cfRule type="cellIs" dxfId="1862" priority="911" operator="equal">
      <formula>"いない（例外）"</formula>
    </cfRule>
    <cfRule type="cellIs" dxfId="1861" priority="914" operator="equal">
      <formula>"いる・いない"</formula>
    </cfRule>
    <cfRule type="cellIs" dxfId="1860" priority="913" operator="equal">
      <formula>"非該当"</formula>
    </cfRule>
    <cfRule type="containsText" dxfId="1859" priority="915" operator="containsText" text="いない">
      <formula>NOT(ISERROR(SEARCH("いない",AH223)))</formula>
    </cfRule>
    <cfRule type="cellIs" dxfId="1858" priority="912" operator="equal">
      <formula>"いる"</formula>
    </cfRule>
  </conditionalFormatting>
  <conditionalFormatting sqref="AH225">
    <cfRule type="cellIs" dxfId="1857" priority="4299" operator="equal">
      <formula>"該当・非該当"</formula>
    </cfRule>
    <cfRule type="cellIs" dxfId="1856" priority="4300" operator="equal">
      <formula>"該当"</formula>
    </cfRule>
    <cfRule type="cellIs" dxfId="1855" priority="4301" operator="equal">
      <formula>"非該当"</formula>
    </cfRule>
  </conditionalFormatting>
  <conditionalFormatting sqref="AH232">
    <cfRule type="cellIs" dxfId="1854" priority="907" operator="equal">
      <formula>"いる"</formula>
    </cfRule>
    <cfRule type="cellIs" dxfId="1853" priority="909" operator="equal">
      <formula>"いる・いない"</formula>
    </cfRule>
    <cfRule type="containsText" dxfId="1852" priority="910" operator="containsText" text="いない">
      <formula>NOT(ISERROR(SEARCH("いない",AH232)))</formula>
    </cfRule>
    <cfRule type="cellIs" dxfId="1851" priority="906" operator="equal">
      <formula>"いない（例外）"</formula>
    </cfRule>
    <cfRule type="cellIs" dxfId="1850" priority="908" operator="equal">
      <formula>"非該当"</formula>
    </cfRule>
  </conditionalFormatting>
  <conditionalFormatting sqref="AH234">
    <cfRule type="cellIs" dxfId="1849" priority="901" operator="equal">
      <formula>"いない（例外）"</formula>
    </cfRule>
    <cfRule type="cellIs" dxfId="1848" priority="902" operator="equal">
      <formula>"いる"</formula>
    </cfRule>
    <cfRule type="cellIs" dxfId="1847" priority="903" operator="equal">
      <formula>"非該当"</formula>
    </cfRule>
    <cfRule type="cellIs" dxfId="1846" priority="904" operator="equal">
      <formula>"いる・いない"</formula>
    </cfRule>
    <cfRule type="containsText" dxfId="1845" priority="905" operator="containsText" text="いない">
      <formula>NOT(ISERROR(SEARCH("いない",AH234)))</formula>
    </cfRule>
  </conditionalFormatting>
  <conditionalFormatting sqref="AH236">
    <cfRule type="cellIs" dxfId="1844" priority="4283" operator="equal">
      <formula>"該当"</formula>
    </cfRule>
    <cfRule type="cellIs" dxfId="1843" priority="4282" operator="equal">
      <formula>"該当・非該当"</formula>
    </cfRule>
    <cfRule type="cellIs" dxfId="1842" priority="4284" operator="equal">
      <formula>"非該当"</formula>
    </cfRule>
  </conditionalFormatting>
  <conditionalFormatting sqref="AH240">
    <cfRule type="cellIs" dxfId="1841" priority="898" operator="equal">
      <formula>"非該当"</formula>
    </cfRule>
    <cfRule type="containsText" dxfId="1840" priority="900" operator="containsText" text="いない">
      <formula>NOT(ISERROR(SEARCH("いない",AH240)))</formula>
    </cfRule>
    <cfRule type="cellIs" dxfId="1839" priority="899" operator="equal">
      <formula>"いる・いない"</formula>
    </cfRule>
    <cfRule type="cellIs" dxfId="1838" priority="896" operator="equal">
      <formula>"いない（例外）"</formula>
    </cfRule>
    <cfRule type="cellIs" dxfId="1837" priority="897" operator="equal">
      <formula>"いる"</formula>
    </cfRule>
  </conditionalFormatting>
  <conditionalFormatting sqref="AH243">
    <cfRule type="cellIs" dxfId="1836" priority="891" operator="equal">
      <formula>"いない（例外）"</formula>
    </cfRule>
    <cfRule type="cellIs" dxfId="1835" priority="893" operator="equal">
      <formula>"非該当"</formula>
    </cfRule>
    <cfRule type="containsText" dxfId="1834" priority="895" operator="containsText" text="いない">
      <formula>NOT(ISERROR(SEARCH("いない",AH243)))</formula>
    </cfRule>
    <cfRule type="cellIs" dxfId="1833" priority="894" operator="equal">
      <formula>"いる・いない"</formula>
    </cfRule>
    <cfRule type="cellIs" dxfId="1832" priority="892" operator="equal">
      <formula>"いる"</formula>
    </cfRule>
  </conditionalFormatting>
  <conditionalFormatting sqref="AH245">
    <cfRule type="cellIs" dxfId="1831" priority="4266" operator="equal">
      <formula>"該当"</formula>
    </cfRule>
    <cfRule type="cellIs" dxfId="1830" priority="4265" operator="equal">
      <formula>"該当・非該当"</formula>
    </cfRule>
    <cfRule type="cellIs" dxfId="1829" priority="4267" operator="equal">
      <formula>"非該当"</formula>
    </cfRule>
  </conditionalFormatting>
  <conditionalFormatting sqref="AH249">
    <cfRule type="containsText" dxfId="1828" priority="890" operator="containsText" text="いない">
      <formula>NOT(ISERROR(SEARCH("いない",AH249)))</formula>
    </cfRule>
    <cfRule type="cellIs" dxfId="1827" priority="886" operator="equal">
      <formula>"いない（例外）"</formula>
    </cfRule>
    <cfRule type="cellIs" dxfId="1826" priority="887" operator="equal">
      <formula>"いる"</formula>
    </cfRule>
    <cfRule type="cellIs" dxfId="1825" priority="888" operator="equal">
      <formula>"非該当"</formula>
    </cfRule>
    <cfRule type="cellIs" dxfId="1824" priority="889" operator="equal">
      <formula>"いる・いない"</formula>
    </cfRule>
  </conditionalFormatting>
  <conditionalFormatting sqref="AH255">
    <cfRule type="cellIs" dxfId="1823" priority="12656" operator="equal">
      <formula>"宿直の形態"</formula>
    </cfRule>
    <cfRule type="containsText" dxfId="1822" priority="5792" operator="containsText" text="賃金雇用職員">
      <formula>NOT(ISERROR(SEARCH("賃金雇用職員",AH255)))</formula>
    </cfRule>
    <cfRule type="containsText" dxfId="1821" priority="5791" operator="containsText" text="業務委託">
      <formula>NOT(ISERROR(SEARCH("業務委託",AH255)))</formula>
    </cfRule>
    <cfRule type="containsText" dxfId="1820" priority="5786" operator="containsText" text="職員宿直と賃金職員">
      <formula>NOT(ISERROR(SEARCH("職員宿直と賃金職員",AH255)))</formula>
    </cfRule>
    <cfRule type="cellIs" dxfId="1819" priority="12655" operator="equal">
      <formula>"職員宿直"</formula>
    </cfRule>
  </conditionalFormatting>
  <conditionalFormatting sqref="AH260">
    <cfRule type="cellIs" dxfId="1818" priority="4257" operator="equal">
      <formula>"非該当"</formula>
    </cfRule>
    <cfRule type="cellIs" dxfId="1817" priority="4256" operator="equal">
      <formula>"該当"</formula>
    </cfRule>
    <cfRule type="cellIs" dxfId="1816" priority="4255" operator="equal">
      <formula>"該当・非該当"</formula>
    </cfRule>
  </conditionalFormatting>
  <conditionalFormatting sqref="AH266:AH276">
    <cfRule type="cellIs" dxfId="1815" priority="831" operator="equal">
      <formula>"いない（例外）"</formula>
    </cfRule>
  </conditionalFormatting>
  <conditionalFormatting sqref="AH266:AH277">
    <cfRule type="containsText" dxfId="1814" priority="835" operator="containsText" text="いない">
      <formula>NOT(ISERROR(SEARCH("いない",AH266)))</formula>
    </cfRule>
    <cfRule type="cellIs" dxfId="1813" priority="832" operator="equal">
      <formula>"いる"</formula>
    </cfRule>
    <cfRule type="cellIs" dxfId="1812" priority="833" operator="equal">
      <formula>"非該当"</formula>
    </cfRule>
    <cfRule type="cellIs" dxfId="1811" priority="834" operator="equal">
      <formula>"いる・いない"</formula>
    </cfRule>
  </conditionalFormatting>
  <conditionalFormatting sqref="AH279">
    <cfRule type="cellIs" dxfId="1810" priority="827" operator="equal">
      <formula>"いる"</formula>
    </cfRule>
    <cfRule type="cellIs" dxfId="1809" priority="828" operator="equal">
      <formula>"非該当"</formula>
    </cfRule>
    <cfRule type="containsText" dxfId="1808" priority="830" operator="containsText" text="いない">
      <formula>NOT(ISERROR(SEARCH("いない",AH279)))</formula>
    </cfRule>
    <cfRule type="cellIs" dxfId="1807" priority="826" operator="equal">
      <formula>"いない（例外）"</formula>
    </cfRule>
    <cfRule type="cellIs" dxfId="1806" priority="829" operator="equal">
      <formula>"いる・いない"</formula>
    </cfRule>
  </conditionalFormatting>
  <conditionalFormatting sqref="AH282">
    <cfRule type="cellIs" dxfId="1805" priority="4216" operator="equal">
      <formula>"該当・非該当"</formula>
    </cfRule>
    <cfRule type="cellIs" dxfId="1804" priority="4217" operator="equal">
      <formula>"該当"</formula>
    </cfRule>
    <cfRule type="cellIs" dxfId="1803" priority="4218" operator="equal">
      <formula>"非該当"</formula>
    </cfRule>
  </conditionalFormatting>
  <conditionalFormatting sqref="AH285">
    <cfRule type="cellIs" dxfId="1802" priority="822" operator="equal">
      <formula>"いる"</formula>
    </cfRule>
    <cfRule type="cellIs" dxfId="1801" priority="821" operator="equal">
      <formula>"いない（例外）"</formula>
    </cfRule>
    <cfRule type="containsText" dxfId="1800" priority="825" operator="containsText" text="いない">
      <formula>NOT(ISERROR(SEARCH("いない",AH285)))</formula>
    </cfRule>
    <cfRule type="cellIs" dxfId="1799" priority="824" operator="equal">
      <formula>"いる・いない"</formula>
    </cfRule>
    <cfRule type="cellIs" dxfId="1798" priority="823" operator="equal">
      <formula>"非該当"</formula>
    </cfRule>
  </conditionalFormatting>
  <conditionalFormatting sqref="AH288">
    <cfRule type="cellIs" dxfId="1797" priority="817" operator="equal">
      <formula>"いる"</formula>
    </cfRule>
    <cfRule type="cellIs" dxfId="1796" priority="816" operator="equal">
      <formula>"いない（例外）"</formula>
    </cfRule>
    <cfRule type="containsText" dxfId="1795" priority="820" operator="containsText" text="いない">
      <formula>NOT(ISERROR(SEARCH("いない",AH288)))</formula>
    </cfRule>
    <cfRule type="cellIs" dxfId="1794" priority="819" operator="equal">
      <formula>"いる・いない"</formula>
    </cfRule>
    <cfRule type="cellIs" dxfId="1793" priority="818" operator="equal">
      <formula>"非該当"</formula>
    </cfRule>
  </conditionalFormatting>
  <conditionalFormatting sqref="AH290">
    <cfRule type="containsText" dxfId="1792" priority="815" operator="containsText" text="いない">
      <formula>NOT(ISERROR(SEARCH("いない",AH290)))</formula>
    </cfRule>
    <cfRule type="cellIs" dxfId="1791" priority="814" operator="equal">
      <formula>"いる・いない"</formula>
    </cfRule>
    <cfRule type="cellIs" dxfId="1790" priority="813" operator="equal">
      <formula>"非該当"</formula>
    </cfRule>
    <cfRule type="cellIs" dxfId="1789" priority="812" operator="equal">
      <formula>"いる"</formula>
    </cfRule>
    <cfRule type="cellIs" dxfId="1788" priority="811" operator="equal">
      <formula>"いない（例外）"</formula>
    </cfRule>
  </conditionalFormatting>
  <conditionalFormatting sqref="AH293">
    <cfRule type="containsText" dxfId="1787" priority="810" operator="containsText" text="いない">
      <formula>NOT(ISERROR(SEARCH("いない",AH293)))</formula>
    </cfRule>
    <cfRule type="cellIs" dxfId="1786" priority="809" operator="equal">
      <formula>"いる・いない"</formula>
    </cfRule>
    <cfRule type="cellIs" dxfId="1785" priority="808" operator="equal">
      <formula>"非該当"</formula>
    </cfRule>
    <cfRule type="cellIs" dxfId="1784" priority="807" operator="equal">
      <formula>"いる"</formula>
    </cfRule>
    <cfRule type="cellIs" dxfId="1783" priority="806" operator="equal">
      <formula>"いない（例外）"</formula>
    </cfRule>
  </conditionalFormatting>
  <conditionalFormatting sqref="AH296">
    <cfRule type="containsText" dxfId="1782" priority="805" operator="containsText" text="いない">
      <formula>NOT(ISERROR(SEARCH("いない",AH296)))</formula>
    </cfRule>
    <cfRule type="cellIs" dxfId="1781" priority="804" operator="equal">
      <formula>"いる・いない"</formula>
    </cfRule>
    <cfRule type="cellIs" dxfId="1780" priority="803" operator="equal">
      <formula>"非該当"</formula>
    </cfRule>
    <cfRule type="cellIs" dxfId="1779" priority="802" operator="equal">
      <formula>"いる"</formula>
    </cfRule>
    <cfRule type="cellIs" dxfId="1778" priority="801" operator="equal">
      <formula>"いない（例外）"</formula>
    </cfRule>
  </conditionalFormatting>
  <conditionalFormatting sqref="AH299">
    <cfRule type="containsText" dxfId="1777" priority="800" operator="containsText" text="いない">
      <formula>NOT(ISERROR(SEARCH("いない",AH299)))</formula>
    </cfRule>
    <cfRule type="cellIs" dxfId="1776" priority="799" operator="equal">
      <formula>"いる・いない"</formula>
    </cfRule>
    <cfRule type="cellIs" dxfId="1775" priority="798" operator="equal">
      <formula>"非該当"</formula>
    </cfRule>
    <cfRule type="cellIs" dxfId="1774" priority="797" operator="equal">
      <formula>"いる"</formula>
    </cfRule>
    <cfRule type="cellIs" dxfId="1773" priority="796" operator="equal">
      <formula>"いない（例外）"</formula>
    </cfRule>
  </conditionalFormatting>
  <conditionalFormatting sqref="AH302">
    <cfRule type="cellIs" dxfId="1772" priority="791" operator="equal">
      <formula>"いない（例外）"</formula>
    </cfRule>
    <cfRule type="cellIs" dxfId="1771" priority="792" operator="equal">
      <formula>"いる"</formula>
    </cfRule>
    <cfRule type="containsText" dxfId="1770" priority="795" operator="containsText" text="いない">
      <formula>NOT(ISERROR(SEARCH("いない",AH302)))</formula>
    </cfRule>
    <cfRule type="cellIs" dxfId="1769" priority="794" operator="equal">
      <formula>"いる・いない"</formula>
    </cfRule>
    <cfRule type="cellIs" dxfId="1768" priority="793" operator="equal">
      <formula>"非該当"</formula>
    </cfRule>
  </conditionalFormatting>
  <conditionalFormatting sqref="AH305">
    <cfRule type="cellIs" dxfId="1767" priority="789" operator="equal">
      <formula>"いる・いない"</formula>
    </cfRule>
    <cfRule type="containsText" dxfId="1766" priority="790" operator="containsText" text="いない">
      <formula>NOT(ISERROR(SEARCH("いない",AH305)))</formula>
    </cfRule>
    <cfRule type="cellIs" dxfId="1765" priority="787" operator="equal">
      <formula>"いる"</formula>
    </cfRule>
    <cfRule type="cellIs" dxfId="1764" priority="786" operator="equal">
      <formula>"いない（例外）"</formula>
    </cfRule>
    <cfRule type="cellIs" dxfId="1763" priority="788" operator="equal">
      <formula>"非該当"</formula>
    </cfRule>
  </conditionalFormatting>
  <conditionalFormatting sqref="AH308">
    <cfRule type="cellIs" dxfId="1762" priority="783" operator="equal">
      <formula>"非該当"</formula>
    </cfRule>
    <cfRule type="cellIs" dxfId="1761" priority="784" operator="equal">
      <formula>"いる・いない"</formula>
    </cfRule>
    <cfRule type="containsText" dxfId="1760" priority="785" operator="containsText" text="いない">
      <formula>NOT(ISERROR(SEARCH("いない",AH308)))</formula>
    </cfRule>
    <cfRule type="cellIs" dxfId="1759" priority="781" operator="equal">
      <formula>"いない（例外）"</formula>
    </cfRule>
    <cfRule type="cellIs" dxfId="1758" priority="782" operator="equal">
      <formula>"いる"</formula>
    </cfRule>
  </conditionalFormatting>
  <conditionalFormatting sqref="AH312">
    <cfRule type="cellIs" dxfId="1757" priority="776" operator="equal">
      <formula>"いない（例外）"</formula>
    </cfRule>
    <cfRule type="cellIs" dxfId="1756" priority="777" operator="equal">
      <formula>"いる"</formula>
    </cfRule>
    <cfRule type="cellIs" dxfId="1755" priority="778" operator="equal">
      <formula>"非該当"</formula>
    </cfRule>
    <cfRule type="cellIs" dxfId="1754" priority="779" operator="equal">
      <formula>"いる・いない"</formula>
    </cfRule>
    <cfRule type="containsText" dxfId="1753" priority="780" operator="containsText" text="いない">
      <formula>NOT(ISERROR(SEARCH("いない",AH312)))</formula>
    </cfRule>
  </conditionalFormatting>
  <conditionalFormatting sqref="AH317">
    <cfRule type="cellIs" dxfId="1752" priority="773" operator="equal">
      <formula>"非該当"</formula>
    </cfRule>
    <cfRule type="cellIs" dxfId="1751" priority="771" operator="equal">
      <formula>"いない（例外）"</formula>
    </cfRule>
    <cfRule type="cellIs" dxfId="1750" priority="772" operator="equal">
      <formula>"いる"</formula>
    </cfRule>
    <cfRule type="cellIs" dxfId="1749" priority="774" operator="equal">
      <formula>"いる・いない"</formula>
    </cfRule>
    <cfRule type="containsText" dxfId="1748" priority="775" operator="containsText" text="いない">
      <formula>NOT(ISERROR(SEARCH("いない",AH317)))</formula>
    </cfRule>
  </conditionalFormatting>
  <conditionalFormatting sqref="AH321">
    <cfRule type="cellIs" dxfId="1747" priority="766" operator="equal">
      <formula>"いない（例外）"</formula>
    </cfRule>
    <cfRule type="cellIs" dxfId="1746" priority="767" operator="equal">
      <formula>"いる"</formula>
    </cfRule>
    <cfRule type="cellIs" dxfId="1745" priority="768" operator="equal">
      <formula>"非該当"</formula>
    </cfRule>
    <cfRule type="cellIs" dxfId="1744" priority="769" operator="equal">
      <formula>"いる・いない"</formula>
    </cfRule>
    <cfRule type="containsText" dxfId="1743" priority="770" operator="containsText" text="いない">
      <formula>NOT(ISERROR(SEARCH("いない",AH321)))</formula>
    </cfRule>
  </conditionalFormatting>
  <conditionalFormatting sqref="AH323">
    <cfRule type="cellIs" dxfId="1742" priority="761" operator="equal">
      <formula>"いない（例外）"</formula>
    </cfRule>
    <cfRule type="cellIs" dxfId="1741" priority="762" operator="equal">
      <formula>"いる"</formula>
    </cfRule>
    <cfRule type="cellIs" dxfId="1740" priority="763" operator="equal">
      <formula>"非該当"</formula>
    </cfRule>
    <cfRule type="cellIs" dxfId="1739" priority="764" operator="equal">
      <formula>"いる・いない"</formula>
    </cfRule>
    <cfRule type="containsText" dxfId="1738" priority="765" operator="containsText" text="いない">
      <formula>NOT(ISERROR(SEARCH("いない",AH323)))</formula>
    </cfRule>
  </conditionalFormatting>
  <conditionalFormatting sqref="AH325">
    <cfRule type="containsText" dxfId="1737" priority="760" operator="containsText" text="いない">
      <formula>NOT(ISERROR(SEARCH("いない",AH325)))</formula>
    </cfRule>
    <cfRule type="cellIs" dxfId="1736" priority="756" operator="equal">
      <formula>"いない（例外）"</formula>
    </cfRule>
    <cfRule type="cellIs" dxfId="1735" priority="757" operator="equal">
      <formula>"いる"</formula>
    </cfRule>
    <cfRule type="cellIs" dxfId="1734" priority="758" operator="equal">
      <formula>"非該当"</formula>
    </cfRule>
    <cfRule type="cellIs" dxfId="1733" priority="759" operator="equal">
      <formula>"いる・いない"</formula>
    </cfRule>
  </conditionalFormatting>
  <conditionalFormatting sqref="AH338">
    <cfRule type="cellIs" dxfId="1732" priority="754" operator="equal">
      <formula>"いる・いない"</formula>
    </cfRule>
    <cfRule type="cellIs" dxfId="1731" priority="753" operator="equal">
      <formula>"非該当"</formula>
    </cfRule>
    <cfRule type="containsText" dxfId="1730" priority="755" operator="containsText" text="いない">
      <formula>NOT(ISERROR(SEARCH("いない",AH338)))</formula>
    </cfRule>
    <cfRule type="cellIs" dxfId="1729" priority="751" operator="equal">
      <formula>"いない（例外）"</formula>
    </cfRule>
    <cfRule type="cellIs" dxfId="1728" priority="752" operator="equal">
      <formula>"いる"</formula>
    </cfRule>
  </conditionalFormatting>
  <conditionalFormatting sqref="AH343">
    <cfRule type="cellIs" dxfId="1727" priority="749" operator="equal">
      <formula>"いる・いない"</formula>
    </cfRule>
    <cfRule type="containsText" dxfId="1726" priority="750" operator="containsText" text="いない">
      <formula>NOT(ISERROR(SEARCH("いない",AH343)))</formula>
    </cfRule>
    <cfRule type="cellIs" dxfId="1725" priority="746" operator="equal">
      <formula>"いない（例外）"</formula>
    </cfRule>
    <cfRule type="cellIs" dxfId="1724" priority="747" operator="equal">
      <formula>"いる"</formula>
    </cfRule>
    <cfRule type="cellIs" dxfId="1723" priority="748" operator="equal">
      <formula>"非該当"</formula>
    </cfRule>
  </conditionalFormatting>
  <conditionalFormatting sqref="AH346">
    <cfRule type="cellIs" dxfId="1722" priority="4117" operator="equal">
      <formula>"該当・非該当"</formula>
    </cfRule>
    <cfRule type="cellIs" dxfId="1721" priority="4119" operator="equal">
      <formula>"非該当"</formula>
    </cfRule>
    <cfRule type="cellIs" dxfId="1720" priority="4118" operator="equal">
      <formula>"該当"</formula>
    </cfRule>
  </conditionalFormatting>
  <conditionalFormatting sqref="AH351">
    <cfRule type="cellIs" dxfId="1719" priority="741" operator="equal">
      <formula>"いない（例外）"</formula>
    </cfRule>
    <cfRule type="cellIs" dxfId="1718" priority="742" operator="equal">
      <formula>"いる"</formula>
    </cfRule>
    <cfRule type="cellIs" dxfId="1717" priority="743" operator="equal">
      <formula>"非該当"</formula>
    </cfRule>
    <cfRule type="cellIs" dxfId="1716" priority="744" operator="equal">
      <formula>"いる・いない"</formula>
    </cfRule>
    <cfRule type="containsText" dxfId="1715" priority="745" operator="containsText" text="いない">
      <formula>NOT(ISERROR(SEARCH("いない",AH351)))</formula>
    </cfRule>
  </conditionalFormatting>
  <conditionalFormatting sqref="AH355">
    <cfRule type="cellIs" dxfId="1714" priority="738" operator="equal">
      <formula>"非該当"</formula>
    </cfRule>
    <cfRule type="cellIs" dxfId="1713" priority="739" operator="equal">
      <formula>"いる・いない"</formula>
    </cfRule>
    <cfRule type="containsText" dxfId="1712" priority="740" operator="containsText" text="いない">
      <formula>NOT(ISERROR(SEARCH("いない",AH355)))</formula>
    </cfRule>
    <cfRule type="cellIs" dxfId="1711" priority="736" operator="equal">
      <formula>"いない（例外）"</formula>
    </cfRule>
    <cfRule type="cellIs" dxfId="1710" priority="737" operator="equal">
      <formula>"いる"</formula>
    </cfRule>
  </conditionalFormatting>
  <conditionalFormatting sqref="AH366">
    <cfRule type="cellIs" dxfId="1709" priority="733" operator="equal">
      <formula>"非該当"</formula>
    </cfRule>
    <cfRule type="cellIs" dxfId="1708" priority="732" operator="equal">
      <formula>"いる"</formula>
    </cfRule>
    <cfRule type="cellIs" dxfId="1707" priority="731" operator="equal">
      <formula>"いない（例外）"</formula>
    </cfRule>
    <cfRule type="containsText" dxfId="1706" priority="735" operator="containsText" text="いない">
      <formula>NOT(ISERROR(SEARCH("いない",AH366)))</formula>
    </cfRule>
    <cfRule type="cellIs" dxfId="1705" priority="734" operator="equal">
      <formula>"いる・いない"</formula>
    </cfRule>
  </conditionalFormatting>
  <conditionalFormatting sqref="AH369">
    <cfRule type="containsText" dxfId="1704" priority="730" operator="containsText" text="いない">
      <formula>NOT(ISERROR(SEARCH("いない",AH369)))</formula>
    </cfRule>
    <cfRule type="cellIs" dxfId="1703" priority="729" operator="equal">
      <formula>"いる・いない"</formula>
    </cfRule>
    <cfRule type="cellIs" dxfId="1702" priority="728" operator="equal">
      <formula>"非該当"</formula>
    </cfRule>
    <cfRule type="cellIs" dxfId="1701" priority="727" operator="equal">
      <formula>"いる"</formula>
    </cfRule>
    <cfRule type="cellIs" dxfId="1700" priority="726" operator="equal">
      <formula>"いない（例外）"</formula>
    </cfRule>
  </conditionalFormatting>
  <conditionalFormatting sqref="AH375">
    <cfRule type="containsText" dxfId="1699" priority="725" operator="containsText" text="いない">
      <formula>NOT(ISERROR(SEARCH("いない",AH375)))</formula>
    </cfRule>
    <cfRule type="cellIs" dxfId="1698" priority="724" operator="equal">
      <formula>"いる・いない"</formula>
    </cfRule>
    <cfRule type="cellIs" dxfId="1697" priority="723" operator="equal">
      <formula>"非該当"</formula>
    </cfRule>
    <cfRule type="cellIs" dxfId="1696" priority="722" operator="equal">
      <formula>"いる"</formula>
    </cfRule>
    <cfRule type="cellIs" dxfId="1695" priority="721" operator="equal">
      <formula>"いない（例外）"</formula>
    </cfRule>
  </conditionalFormatting>
  <conditionalFormatting sqref="AH379">
    <cfRule type="cellIs" dxfId="1694" priority="718" operator="equal">
      <formula>"非該当"</formula>
    </cfRule>
    <cfRule type="cellIs" dxfId="1693" priority="717" operator="equal">
      <formula>"いる"</formula>
    </cfRule>
    <cfRule type="cellIs" dxfId="1692" priority="716" operator="equal">
      <formula>"いない（例外）"</formula>
    </cfRule>
    <cfRule type="containsText" dxfId="1691" priority="720" operator="containsText" text="いない">
      <formula>NOT(ISERROR(SEARCH("いない",AH379)))</formula>
    </cfRule>
    <cfRule type="cellIs" dxfId="1690" priority="719" operator="equal">
      <formula>"いる・いない"</formula>
    </cfRule>
  </conditionalFormatting>
  <conditionalFormatting sqref="AH383">
    <cfRule type="cellIs" dxfId="1689" priority="712" operator="equal">
      <formula>"いる"</formula>
    </cfRule>
    <cfRule type="cellIs" dxfId="1688" priority="711" operator="equal">
      <formula>"いない（例外）"</formula>
    </cfRule>
    <cfRule type="cellIs" dxfId="1687" priority="714" operator="equal">
      <formula>"いる・いない"</formula>
    </cfRule>
    <cfRule type="containsText" dxfId="1686" priority="715" operator="containsText" text="いない">
      <formula>NOT(ISERROR(SEARCH("いない",AH383)))</formula>
    </cfRule>
    <cfRule type="cellIs" dxfId="1685" priority="713" operator="equal">
      <formula>"非該当"</formula>
    </cfRule>
  </conditionalFormatting>
  <conditionalFormatting sqref="AH389">
    <cfRule type="containsText" dxfId="1684" priority="710" operator="containsText" text="いない">
      <formula>NOT(ISERROR(SEARCH("いない",AH389)))</formula>
    </cfRule>
    <cfRule type="cellIs" dxfId="1683" priority="709" operator="equal">
      <formula>"いる・いない"</formula>
    </cfRule>
    <cfRule type="cellIs" dxfId="1682" priority="707" operator="equal">
      <formula>"いる"</formula>
    </cfRule>
    <cfRule type="cellIs" dxfId="1681" priority="706" operator="equal">
      <formula>"いない（例外）"</formula>
    </cfRule>
    <cfRule type="cellIs" dxfId="1680" priority="708" operator="equal">
      <formula>"非該当"</formula>
    </cfRule>
  </conditionalFormatting>
  <conditionalFormatting sqref="AH392">
    <cfRule type="containsText" dxfId="1679" priority="705" operator="containsText" text="いない">
      <formula>NOT(ISERROR(SEARCH("いない",AH392)))</formula>
    </cfRule>
    <cfRule type="cellIs" dxfId="1678" priority="704" operator="equal">
      <formula>"いる・いない"</formula>
    </cfRule>
    <cfRule type="cellIs" dxfId="1677" priority="703" operator="equal">
      <formula>"非該当"</formula>
    </cfRule>
    <cfRule type="cellIs" dxfId="1676" priority="702" operator="equal">
      <formula>"いる"</formula>
    </cfRule>
    <cfRule type="cellIs" dxfId="1675" priority="701" operator="equal">
      <formula>"いない（例外）"</formula>
    </cfRule>
  </conditionalFormatting>
  <conditionalFormatting sqref="AH394">
    <cfRule type="containsText" dxfId="1674" priority="700" operator="containsText" text="いない">
      <formula>NOT(ISERROR(SEARCH("いない",AH394)))</formula>
    </cfRule>
    <cfRule type="cellIs" dxfId="1673" priority="699" operator="equal">
      <formula>"いる・いない"</formula>
    </cfRule>
    <cfRule type="cellIs" dxfId="1672" priority="698" operator="equal">
      <formula>"非該当"</formula>
    </cfRule>
    <cfRule type="cellIs" dxfId="1671" priority="697" operator="equal">
      <formula>"いる"</formula>
    </cfRule>
    <cfRule type="cellIs" dxfId="1670" priority="696" operator="equal">
      <formula>"いない（例外）"</formula>
    </cfRule>
  </conditionalFormatting>
  <conditionalFormatting sqref="AH397">
    <cfRule type="cellIs" dxfId="1669" priority="694" operator="equal">
      <formula>"いる・いない"</formula>
    </cfRule>
    <cfRule type="cellIs" dxfId="1668" priority="693" operator="equal">
      <formula>"非該当"</formula>
    </cfRule>
    <cfRule type="cellIs" dxfId="1667" priority="692" operator="equal">
      <formula>"いる"</formula>
    </cfRule>
    <cfRule type="cellIs" dxfId="1666" priority="691" operator="equal">
      <formula>"いない（例外）"</formula>
    </cfRule>
    <cfRule type="containsText" dxfId="1665" priority="695" operator="containsText" text="いない">
      <formula>NOT(ISERROR(SEARCH("いない",AH397)))</formula>
    </cfRule>
  </conditionalFormatting>
  <conditionalFormatting sqref="AH399">
    <cfRule type="containsText" dxfId="1664" priority="690" operator="containsText" text="いない">
      <formula>NOT(ISERROR(SEARCH("いない",AH399)))</formula>
    </cfRule>
    <cfRule type="cellIs" dxfId="1663" priority="689" operator="equal">
      <formula>"いる・いない"</formula>
    </cfRule>
    <cfRule type="cellIs" dxfId="1662" priority="688" operator="equal">
      <formula>"非該当"</formula>
    </cfRule>
    <cfRule type="cellIs" dxfId="1661" priority="687" operator="equal">
      <formula>"いる"</formula>
    </cfRule>
    <cfRule type="cellIs" dxfId="1660" priority="686" operator="equal">
      <formula>"いない（例外）"</formula>
    </cfRule>
  </conditionalFormatting>
  <conditionalFormatting sqref="AH402">
    <cfRule type="containsText" dxfId="1659" priority="685" operator="containsText" text="いない">
      <formula>NOT(ISERROR(SEARCH("いない",AH402)))</formula>
    </cfRule>
    <cfRule type="cellIs" dxfId="1658" priority="682" operator="equal">
      <formula>"いる"</formula>
    </cfRule>
    <cfRule type="cellIs" dxfId="1657" priority="681" operator="equal">
      <formula>"いない（例外）"</formula>
    </cfRule>
    <cfRule type="cellIs" dxfId="1656" priority="683" operator="equal">
      <formula>"非該当"</formula>
    </cfRule>
    <cfRule type="cellIs" dxfId="1655" priority="684" operator="equal">
      <formula>"いる・いない"</formula>
    </cfRule>
  </conditionalFormatting>
  <conditionalFormatting sqref="AH408">
    <cfRule type="cellIs" dxfId="1654" priority="676" operator="equal">
      <formula>"いない（例外）"</formula>
    </cfRule>
    <cfRule type="cellIs" dxfId="1653" priority="677" operator="equal">
      <formula>"いる"</formula>
    </cfRule>
    <cfRule type="cellIs" dxfId="1652" priority="678" operator="equal">
      <formula>"非該当"</formula>
    </cfRule>
    <cfRule type="containsText" dxfId="1651" priority="680" operator="containsText" text="いない">
      <formula>NOT(ISERROR(SEARCH("いない",AH408)))</formula>
    </cfRule>
    <cfRule type="cellIs" dxfId="1650" priority="679" operator="equal">
      <formula>"いる・いない"</formula>
    </cfRule>
  </conditionalFormatting>
  <conditionalFormatting sqref="AH413">
    <cfRule type="cellIs" dxfId="1649" priority="674" operator="equal">
      <formula>"いる・いない"</formula>
    </cfRule>
    <cfRule type="containsText" dxfId="1648" priority="675" operator="containsText" text="いない">
      <formula>NOT(ISERROR(SEARCH("いない",AH413)))</formula>
    </cfRule>
    <cfRule type="cellIs" dxfId="1647" priority="673" operator="equal">
      <formula>"非該当"</formula>
    </cfRule>
    <cfRule type="cellIs" dxfId="1646" priority="672" operator="equal">
      <formula>"いる"</formula>
    </cfRule>
    <cfRule type="cellIs" dxfId="1645" priority="671" operator="equal">
      <formula>"いない（例外）"</formula>
    </cfRule>
  </conditionalFormatting>
  <conditionalFormatting sqref="AH417">
    <cfRule type="containsText" dxfId="1644" priority="670" operator="containsText" text="いない">
      <formula>NOT(ISERROR(SEARCH("いない",AH417)))</formula>
    </cfRule>
    <cfRule type="cellIs" dxfId="1643" priority="669" operator="equal">
      <formula>"いる・いない"</formula>
    </cfRule>
    <cfRule type="cellIs" dxfId="1642" priority="668" operator="equal">
      <formula>"非該当"</formula>
    </cfRule>
    <cfRule type="cellIs" dxfId="1641" priority="667" operator="equal">
      <formula>"いる"</formula>
    </cfRule>
    <cfRule type="cellIs" dxfId="1640" priority="666" operator="equal">
      <formula>"いない（例外）"</formula>
    </cfRule>
  </conditionalFormatting>
  <conditionalFormatting sqref="AH426">
    <cfRule type="containsText" dxfId="1639" priority="665" operator="containsText" text="いない">
      <formula>NOT(ISERROR(SEARCH("いない",AH426)))</formula>
    </cfRule>
    <cfRule type="cellIs" dxfId="1638" priority="664" operator="equal">
      <formula>"いる・いない"</formula>
    </cfRule>
    <cfRule type="cellIs" dxfId="1637" priority="663" operator="equal">
      <formula>"非該当"</formula>
    </cfRule>
    <cfRule type="cellIs" dxfId="1636" priority="662" operator="equal">
      <formula>"いる"</formula>
    </cfRule>
    <cfRule type="cellIs" dxfId="1635" priority="661" operator="equal">
      <formula>"いない（例外）"</formula>
    </cfRule>
  </conditionalFormatting>
  <conditionalFormatting sqref="AH445">
    <cfRule type="cellIs" dxfId="1634" priority="659" operator="equal">
      <formula>"いる・いない"</formula>
    </cfRule>
    <cfRule type="cellIs" dxfId="1633" priority="657" operator="equal">
      <formula>"いる"</formula>
    </cfRule>
    <cfRule type="cellIs" dxfId="1632" priority="658" operator="equal">
      <formula>"非該当"</formula>
    </cfRule>
    <cfRule type="containsText" dxfId="1631" priority="660" operator="containsText" text="いない">
      <formula>NOT(ISERROR(SEARCH("いない",AH445)))</formula>
    </cfRule>
    <cfRule type="cellIs" dxfId="1630" priority="656" operator="equal">
      <formula>"いない（例外）"</formula>
    </cfRule>
  </conditionalFormatting>
  <conditionalFormatting sqref="AH451">
    <cfRule type="containsText" dxfId="1629" priority="655" operator="containsText" text="いない">
      <formula>NOT(ISERROR(SEARCH("いない",AH451)))</formula>
    </cfRule>
    <cfRule type="cellIs" dxfId="1628" priority="653" operator="equal">
      <formula>"非該当"</formula>
    </cfRule>
    <cfRule type="cellIs" dxfId="1627" priority="652" operator="equal">
      <formula>"いる"</formula>
    </cfRule>
    <cfRule type="cellIs" dxfId="1626" priority="651" operator="equal">
      <formula>"いない（例外）"</formula>
    </cfRule>
    <cfRule type="cellIs" dxfId="1625" priority="654" operator="equal">
      <formula>"いる・いない"</formula>
    </cfRule>
  </conditionalFormatting>
  <conditionalFormatting sqref="AH455">
    <cfRule type="containsText" dxfId="1624" priority="650" operator="containsText" text="いない">
      <formula>NOT(ISERROR(SEARCH("いない",AH455)))</formula>
    </cfRule>
    <cfRule type="cellIs" dxfId="1623" priority="649" operator="equal">
      <formula>"いる・いない"</formula>
    </cfRule>
    <cfRule type="cellIs" dxfId="1622" priority="648" operator="equal">
      <formula>"非該当"</formula>
    </cfRule>
    <cfRule type="cellIs" dxfId="1621" priority="647" operator="equal">
      <formula>"いる"</formula>
    </cfRule>
    <cfRule type="cellIs" dxfId="1620" priority="646" operator="equal">
      <formula>"いない（例外）"</formula>
    </cfRule>
  </conditionalFormatting>
  <conditionalFormatting sqref="AH461">
    <cfRule type="containsText" dxfId="1619" priority="645" operator="containsText" text="いない">
      <formula>NOT(ISERROR(SEARCH("いない",AH461)))</formula>
    </cfRule>
    <cfRule type="cellIs" dxfId="1618" priority="644" operator="equal">
      <formula>"いる・いない"</formula>
    </cfRule>
    <cfRule type="cellIs" dxfId="1617" priority="643" operator="equal">
      <formula>"非該当"</formula>
    </cfRule>
    <cfRule type="cellIs" dxfId="1616" priority="642" operator="equal">
      <formula>"いる"</formula>
    </cfRule>
    <cfRule type="cellIs" dxfId="1615" priority="641" operator="equal">
      <formula>"いない（例外）"</formula>
    </cfRule>
  </conditionalFormatting>
  <conditionalFormatting sqref="AH466">
    <cfRule type="cellIs" dxfId="1614" priority="637" operator="equal">
      <formula>"いる"</formula>
    </cfRule>
    <cfRule type="cellIs" dxfId="1613" priority="638" operator="equal">
      <formula>"非該当"</formula>
    </cfRule>
    <cfRule type="cellIs" dxfId="1612" priority="639" operator="equal">
      <formula>"いる・いない"</formula>
    </cfRule>
    <cfRule type="containsText" dxfId="1611" priority="640" operator="containsText" text="いない">
      <formula>NOT(ISERROR(SEARCH("いない",AH466)))</formula>
    </cfRule>
    <cfRule type="cellIs" dxfId="1610" priority="636" operator="equal">
      <formula>"いない（例外）"</formula>
    </cfRule>
  </conditionalFormatting>
  <conditionalFormatting sqref="AH470">
    <cfRule type="cellIs" dxfId="1609" priority="631" operator="equal">
      <formula>"いない（例外）"</formula>
    </cfRule>
    <cfRule type="cellIs" dxfId="1608" priority="632" operator="equal">
      <formula>"いる"</formula>
    </cfRule>
    <cfRule type="cellIs" dxfId="1607" priority="633" operator="equal">
      <formula>"非該当"</formula>
    </cfRule>
    <cfRule type="cellIs" dxfId="1606" priority="634" operator="equal">
      <formula>"いる・いない"</formula>
    </cfRule>
    <cfRule type="containsText" dxfId="1605" priority="635" operator="containsText" text="いない">
      <formula>NOT(ISERROR(SEARCH("いない",AH470)))</formula>
    </cfRule>
  </conditionalFormatting>
  <conditionalFormatting sqref="AH524">
    <cfRule type="cellIs" dxfId="1604" priority="629" operator="equal">
      <formula>"いる・いない"</formula>
    </cfRule>
    <cfRule type="cellIs" dxfId="1603" priority="628" operator="equal">
      <formula>"非該当"</formula>
    </cfRule>
    <cfRule type="cellIs" dxfId="1602" priority="626" operator="equal">
      <formula>"いない（例外）"</formula>
    </cfRule>
    <cfRule type="cellIs" dxfId="1601" priority="627" operator="equal">
      <formula>"いる"</formula>
    </cfRule>
    <cfRule type="containsText" dxfId="1600" priority="630" operator="containsText" text="いない">
      <formula>NOT(ISERROR(SEARCH("いない",AH524)))</formula>
    </cfRule>
  </conditionalFormatting>
  <conditionalFormatting sqref="AH535">
    <cfRule type="cellIs" dxfId="1599" priority="621" operator="equal">
      <formula>"いない（例外）"</formula>
    </cfRule>
    <cfRule type="containsText" dxfId="1598" priority="625" operator="containsText" text="いない">
      <formula>NOT(ISERROR(SEARCH("いない",AH535)))</formula>
    </cfRule>
    <cfRule type="cellIs" dxfId="1597" priority="624" operator="equal">
      <formula>"いる・いない"</formula>
    </cfRule>
    <cfRule type="cellIs" dxfId="1596" priority="623" operator="equal">
      <formula>"非該当"</formula>
    </cfRule>
    <cfRule type="cellIs" dxfId="1595" priority="622" operator="equal">
      <formula>"いる"</formula>
    </cfRule>
  </conditionalFormatting>
  <conditionalFormatting sqref="AH537">
    <cfRule type="containsText" dxfId="1594" priority="620" operator="containsText" text="いない">
      <formula>NOT(ISERROR(SEARCH("いない",AH537)))</formula>
    </cfRule>
    <cfRule type="cellIs" dxfId="1593" priority="619" operator="equal">
      <formula>"いる・いない"</formula>
    </cfRule>
    <cfRule type="cellIs" dxfId="1592" priority="618" operator="equal">
      <formula>"非該当"</formula>
    </cfRule>
    <cfRule type="cellIs" dxfId="1591" priority="617" operator="equal">
      <formula>"いる"</formula>
    </cfRule>
    <cfRule type="cellIs" dxfId="1590" priority="616" operator="equal">
      <formula>"いない（例外）"</formula>
    </cfRule>
  </conditionalFormatting>
  <conditionalFormatting sqref="AH539">
    <cfRule type="containsText" dxfId="1589" priority="615" operator="containsText" text="いない">
      <formula>NOT(ISERROR(SEARCH("いない",AH539)))</formula>
    </cfRule>
    <cfRule type="cellIs" dxfId="1588" priority="613" operator="equal">
      <formula>"非該当"</formula>
    </cfRule>
    <cfRule type="cellIs" dxfId="1587" priority="614" operator="equal">
      <formula>"いる・いない"</formula>
    </cfRule>
    <cfRule type="cellIs" dxfId="1586" priority="612" operator="equal">
      <formula>"いる"</formula>
    </cfRule>
    <cfRule type="cellIs" dxfId="1585" priority="611" operator="equal">
      <formula>"いない（例外）"</formula>
    </cfRule>
  </conditionalFormatting>
  <conditionalFormatting sqref="AH541">
    <cfRule type="containsText" dxfId="1584" priority="610" operator="containsText" text="いない">
      <formula>NOT(ISERROR(SEARCH("いない",AH541)))</formula>
    </cfRule>
    <cfRule type="cellIs" dxfId="1583" priority="606" operator="equal">
      <formula>"いない（例外）"</formula>
    </cfRule>
    <cfRule type="cellIs" dxfId="1582" priority="608" operator="equal">
      <formula>"非該当"</formula>
    </cfRule>
    <cfRule type="cellIs" dxfId="1581" priority="607" operator="equal">
      <formula>"いる"</formula>
    </cfRule>
    <cfRule type="cellIs" dxfId="1580" priority="609" operator="equal">
      <formula>"いる・いない"</formula>
    </cfRule>
  </conditionalFormatting>
  <conditionalFormatting sqref="AH544">
    <cfRule type="cellIs" dxfId="1579" priority="604" operator="equal">
      <formula>"いる・いない"</formula>
    </cfRule>
    <cfRule type="cellIs" dxfId="1578" priority="603" operator="equal">
      <formula>"非該当"</formula>
    </cfRule>
    <cfRule type="cellIs" dxfId="1577" priority="601" operator="equal">
      <formula>"いない（例外）"</formula>
    </cfRule>
    <cfRule type="cellIs" dxfId="1576" priority="602" operator="equal">
      <formula>"いる"</formula>
    </cfRule>
    <cfRule type="containsText" dxfId="1575" priority="605" operator="containsText" text="いない">
      <formula>NOT(ISERROR(SEARCH("いない",AH544)))</formula>
    </cfRule>
  </conditionalFormatting>
  <conditionalFormatting sqref="AH546">
    <cfRule type="containsText" dxfId="1574" priority="600" operator="containsText" text="いない">
      <formula>NOT(ISERROR(SEARCH("いない",AH546)))</formula>
    </cfRule>
    <cfRule type="cellIs" dxfId="1573" priority="599" operator="equal">
      <formula>"いる・いない"</formula>
    </cfRule>
    <cfRule type="cellIs" dxfId="1572" priority="598" operator="equal">
      <formula>"非該当"</formula>
    </cfRule>
    <cfRule type="cellIs" dxfId="1571" priority="597" operator="equal">
      <formula>"いる"</formula>
    </cfRule>
    <cfRule type="cellIs" dxfId="1570" priority="596" operator="equal">
      <formula>"いない（例外）"</formula>
    </cfRule>
  </conditionalFormatting>
  <conditionalFormatting sqref="AH561">
    <cfRule type="cellIs" dxfId="1569" priority="592" operator="equal">
      <formula>"いる"</formula>
    </cfRule>
    <cfRule type="containsText" dxfId="1568" priority="595" operator="containsText" text="いない">
      <formula>NOT(ISERROR(SEARCH("いない",AH561)))</formula>
    </cfRule>
    <cfRule type="cellIs" dxfId="1567" priority="594" operator="equal">
      <formula>"いる・いない"</formula>
    </cfRule>
    <cfRule type="cellIs" dxfId="1566" priority="593" operator="equal">
      <formula>"非該当"</formula>
    </cfRule>
    <cfRule type="cellIs" dxfId="1565" priority="591" operator="equal">
      <formula>"いない（例外）"</formula>
    </cfRule>
  </conditionalFormatting>
  <conditionalFormatting sqref="AH564">
    <cfRule type="containsText" dxfId="1564" priority="590" operator="containsText" text="いない">
      <formula>NOT(ISERROR(SEARCH("いない",AH564)))</formula>
    </cfRule>
    <cfRule type="cellIs" dxfId="1563" priority="589" operator="equal">
      <formula>"いる・いない"</formula>
    </cfRule>
    <cfRule type="cellIs" dxfId="1562" priority="588" operator="equal">
      <formula>"非該当"</formula>
    </cfRule>
    <cfRule type="cellIs" dxfId="1561" priority="586" operator="equal">
      <formula>"いない（例外）"</formula>
    </cfRule>
    <cfRule type="cellIs" dxfId="1560" priority="587" operator="equal">
      <formula>"いる"</formula>
    </cfRule>
  </conditionalFormatting>
  <conditionalFormatting sqref="AH577">
    <cfRule type="cellIs" dxfId="1559" priority="581" operator="equal">
      <formula>"いない（例外）"</formula>
    </cfRule>
    <cfRule type="cellIs" dxfId="1558" priority="584" operator="equal">
      <formula>"いる・いない"</formula>
    </cfRule>
    <cfRule type="cellIs" dxfId="1557" priority="583" operator="equal">
      <formula>"非該当"</formula>
    </cfRule>
    <cfRule type="containsText" dxfId="1556" priority="585" operator="containsText" text="いない">
      <formula>NOT(ISERROR(SEARCH("いない",AH577)))</formula>
    </cfRule>
    <cfRule type="cellIs" dxfId="1555" priority="582" operator="equal">
      <formula>"いる"</formula>
    </cfRule>
  </conditionalFormatting>
  <conditionalFormatting sqref="AH602">
    <cfRule type="cellIs" dxfId="1554" priority="578" operator="equal">
      <formula>"非該当"</formula>
    </cfRule>
    <cfRule type="cellIs" dxfId="1553" priority="579" operator="equal">
      <formula>"いる・いない"</formula>
    </cfRule>
    <cfRule type="containsText" dxfId="1552" priority="580" operator="containsText" text="いない">
      <formula>NOT(ISERROR(SEARCH("いない",AH602)))</formula>
    </cfRule>
    <cfRule type="cellIs" dxfId="1551" priority="577" operator="equal">
      <formula>"いる"</formula>
    </cfRule>
    <cfRule type="cellIs" dxfId="1550" priority="576" operator="equal">
      <formula>"いない（例外）"</formula>
    </cfRule>
  </conditionalFormatting>
  <conditionalFormatting sqref="AH614">
    <cfRule type="cellIs" dxfId="1549" priority="571" operator="equal">
      <formula>"いない（例外）"</formula>
    </cfRule>
    <cfRule type="cellIs" dxfId="1548" priority="572" operator="equal">
      <formula>"いる"</formula>
    </cfRule>
    <cfRule type="cellIs" dxfId="1547" priority="573" operator="equal">
      <formula>"非該当"</formula>
    </cfRule>
    <cfRule type="cellIs" dxfId="1546" priority="574" operator="equal">
      <formula>"いる・いない"</formula>
    </cfRule>
    <cfRule type="containsText" dxfId="1545" priority="575" operator="containsText" text="いない">
      <formula>NOT(ISERROR(SEARCH("いない",AH614)))</formula>
    </cfRule>
  </conditionalFormatting>
  <conditionalFormatting sqref="AH625">
    <cfRule type="cellIs" dxfId="1544" priority="566" operator="equal">
      <formula>"いない（例外）"</formula>
    </cfRule>
    <cfRule type="cellIs" dxfId="1543" priority="567" operator="equal">
      <formula>"いる"</formula>
    </cfRule>
    <cfRule type="cellIs" dxfId="1542" priority="568" operator="equal">
      <formula>"非該当"</formula>
    </cfRule>
    <cfRule type="cellIs" dxfId="1541" priority="569" operator="equal">
      <formula>"いる・いない"</formula>
    </cfRule>
    <cfRule type="containsText" dxfId="1540" priority="570" operator="containsText" text="いない">
      <formula>NOT(ISERROR(SEARCH("いない",AH625)))</formula>
    </cfRule>
  </conditionalFormatting>
  <conditionalFormatting sqref="AH634">
    <cfRule type="cellIs" dxfId="1539" priority="563" operator="equal">
      <formula>"非該当"</formula>
    </cfRule>
    <cfRule type="cellIs" dxfId="1538" priority="562" operator="equal">
      <formula>"いる"</formula>
    </cfRule>
    <cfRule type="cellIs" dxfId="1537" priority="561" operator="equal">
      <formula>"いない（例外）"</formula>
    </cfRule>
    <cfRule type="cellIs" dxfId="1536" priority="564" operator="equal">
      <formula>"いる・いない"</formula>
    </cfRule>
    <cfRule type="containsText" dxfId="1535" priority="565" operator="containsText" text="いない">
      <formula>NOT(ISERROR(SEARCH("いない",AH634)))</formula>
    </cfRule>
  </conditionalFormatting>
  <conditionalFormatting sqref="AH638">
    <cfRule type="cellIs" dxfId="1534" priority="558" operator="equal">
      <formula>"非該当"</formula>
    </cfRule>
    <cfRule type="containsText" dxfId="1533" priority="560" operator="containsText" text="いない">
      <formula>NOT(ISERROR(SEARCH("いない",AH638)))</formula>
    </cfRule>
    <cfRule type="cellIs" dxfId="1532" priority="559" operator="equal">
      <formula>"いる・いない"</formula>
    </cfRule>
    <cfRule type="cellIs" dxfId="1531" priority="557" operator="equal">
      <formula>"いる"</formula>
    </cfRule>
    <cfRule type="cellIs" dxfId="1530" priority="556" operator="equal">
      <formula>"いない（例外）"</formula>
    </cfRule>
  </conditionalFormatting>
  <conditionalFormatting sqref="AH653">
    <cfRule type="containsText" dxfId="1529" priority="555" operator="containsText" text="いない">
      <formula>NOT(ISERROR(SEARCH("いない",AH653)))</formula>
    </cfRule>
    <cfRule type="cellIs" dxfId="1528" priority="554" operator="equal">
      <formula>"いる・いない"</formula>
    </cfRule>
    <cfRule type="cellIs" dxfId="1527" priority="553" operator="equal">
      <formula>"非該当"</formula>
    </cfRule>
    <cfRule type="cellIs" dxfId="1526" priority="552" operator="equal">
      <formula>"いる"</formula>
    </cfRule>
    <cfRule type="cellIs" dxfId="1525" priority="551" operator="equal">
      <formula>"いない（例外）"</formula>
    </cfRule>
  </conditionalFormatting>
  <conditionalFormatting sqref="AH659">
    <cfRule type="cellIs" dxfId="1524" priority="546" operator="equal">
      <formula>"いない（例外）"</formula>
    </cfRule>
    <cfRule type="cellIs" dxfId="1523" priority="547" operator="equal">
      <formula>"いる"</formula>
    </cfRule>
    <cfRule type="cellIs" dxfId="1522" priority="548" operator="equal">
      <formula>"非該当"</formula>
    </cfRule>
    <cfRule type="containsText" dxfId="1521" priority="550" operator="containsText" text="いない">
      <formula>NOT(ISERROR(SEARCH("いない",AH659)))</formula>
    </cfRule>
    <cfRule type="cellIs" dxfId="1520" priority="549" operator="equal">
      <formula>"いる・いない"</formula>
    </cfRule>
  </conditionalFormatting>
  <conditionalFormatting sqref="AH675">
    <cfRule type="cellIs" dxfId="1519" priority="541" operator="equal">
      <formula>"いない（例外）"</formula>
    </cfRule>
  </conditionalFormatting>
  <conditionalFormatting sqref="AH675:AH681">
    <cfRule type="cellIs" dxfId="1518" priority="543" operator="equal">
      <formula>"非該当"</formula>
    </cfRule>
    <cfRule type="containsText" dxfId="1517" priority="545" operator="containsText" text="いない">
      <formula>NOT(ISERROR(SEARCH("いない",AH675)))</formula>
    </cfRule>
    <cfRule type="cellIs" dxfId="1516" priority="544" operator="equal">
      <formula>"いる・いない"</formula>
    </cfRule>
    <cfRule type="cellIs" dxfId="1515" priority="542" operator="equal">
      <formula>"いる"</formula>
    </cfRule>
  </conditionalFormatting>
  <conditionalFormatting sqref="AH709">
    <cfRule type="cellIs" dxfId="1514" priority="539" operator="equal">
      <formula>"いる・いない"</formula>
    </cfRule>
    <cfRule type="containsText" dxfId="1513" priority="540" operator="containsText" text="いない">
      <formula>NOT(ISERROR(SEARCH("いない",AH709)))</formula>
    </cfRule>
    <cfRule type="cellIs" dxfId="1512" priority="537" operator="equal">
      <formula>"いる"</formula>
    </cfRule>
    <cfRule type="cellIs" dxfId="1511" priority="536" operator="equal">
      <formula>"いない（例外）"</formula>
    </cfRule>
    <cfRule type="cellIs" dxfId="1510" priority="538" operator="equal">
      <formula>"非該当"</formula>
    </cfRule>
  </conditionalFormatting>
  <conditionalFormatting sqref="AH712">
    <cfRule type="cellIs" dxfId="1509" priority="533" operator="equal">
      <formula>"非該当"</formula>
    </cfRule>
    <cfRule type="containsText" dxfId="1508" priority="535" operator="containsText" text="いない">
      <formula>NOT(ISERROR(SEARCH("いない",AH712)))</formula>
    </cfRule>
    <cfRule type="cellIs" dxfId="1507" priority="534" operator="equal">
      <formula>"いる・いない"</formula>
    </cfRule>
    <cfRule type="cellIs" dxfId="1506" priority="532" operator="equal">
      <formula>"いる"</formula>
    </cfRule>
    <cfRule type="cellIs" dxfId="1505" priority="531" operator="equal">
      <formula>"いない（例外）"</formula>
    </cfRule>
  </conditionalFormatting>
  <conditionalFormatting sqref="AH750">
    <cfRule type="containsText" dxfId="1504" priority="520" operator="containsText" text="いない">
      <formula>NOT(ISERROR(SEARCH("いない",AH750)))</formula>
    </cfRule>
    <cfRule type="cellIs" dxfId="1503" priority="519" operator="equal">
      <formula>"いる・いない"</formula>
    </cfRule>
    <cfRule type="cellIs" dxfId="1502" priority="518" operator="equal">
      <formula>"非該当"</formula>
    </cfRule>
    <cfRule type="cellIs" dxfId="1501" priority="517" operator="equal">
      <formula>"いる"</formula>
    </cfRule>
    <cfRule type="cellIs" dxfId="1500" priority="516" operator="equal">
      <formula>"いない（例外）"</formula>
    </cfRule>
  </conditionalFormatting>
  <conditionalFormatting sqref="AH754">
    <cfRule type="cellIs" dxfId="1499" priority="512" operator="equal">
      <formula>"いる"</formula>
    </cfRule>
    <cfRule type="cellIs" dxfId="1498" priority="511" operator="equal">
      <formula>"いない（例外）"</formula>
    </cfRule>
    <cfRule type="cellIs" dxfId="1497" priority="513" operator="equal">
      <formula>"非該当"</formula>
    </cfRule>
    <cfRule type="containsText" dxfId="1496" priority="515" operator="containsText" text="いない">
      <formula>NOT(ISERROR(SEARCH("いない",AH754)))</formula>
    </cfRule>
    <cfRule type="cellIs" dxfId="1495" priority="514" operator="equal">
      <formula>"いる・いない"</formula>
    </cfRule>
  </conditionalFormatting>
  <conditionalFormatting sqref="AH758">
    <cfRule type="containsText" dxfId="1494" priority="510" operator="containsText" text="いない">
      <formula>NOT(ISERROR(SEARCH("いない",AH758)))</formula>
    </cfRule>
    <cfRule type="cellIs" dxfId="1493" priority="509" operator="equal">
      <formula>"いる・いない"</formula>
    </cfRule>
    <cfRule type="cellIs" dxfId="1492" priority="508" operator="equal">
      <formula>"非該当"</formula>
    </cfRule>
    <cfRule type="cellIs" dxfId="1491" priority="507" operator="equal">
      <formula>"いる"</formula>
    </cfRule>
    <cfRule type="cellIs" dxfId="1490" priority="506" operator="equal">
      <formula>"いない（例外）"</formula>
    </cfRule>
  </conditionalFormatting>
  <conditionalFormatting sqref="AH761">
    <cfRule type="cellIs" dxfId="1489" priority="504" operator="equal">
      <formula>"いる・いない"</formula>
    </cfRule>
    <cfRule type="cellIs" dxfId="1488" priority="501" operator="equal">
      <formula>"いない（例外）"</formula>
    </cfRule>
    <cfRule type="cellIs" dxfId="1487" priority="503" operator="equal">
      <formula>"非該当"</formula>
    </cfRule>
    <cfRule type="containsText" dxfId="1486" priority="505" operator="containsText" text="いない">
      <formula>NOT(ISERROR(SEARCH("いない",AH761)))</formula>
    </cfRule>
    <cfRule type="cellIs" dxfId="1485" priority="502" operator="equal">
      <formula>"いる"</formula>
    </cfRule>
  </conditionalFormatting>
  <conditionalFormatting sqref="AH764">
    <cfRule type="cellIs" dxfId="1484" priority="496" operator="equal">
      <formula>"いない（例外）"</formula>
    </cfRule>
    <cfRule type="cellIs" dxfId="1483" priority="497" operator="equal">
      <formula>"いる"</formula>
    </cfRule>
    <cfRule type="cellIs" dxfId="1482" priority="498" operator="equal">
      <formula>"非該当"</formula>
    </cfRule>
    <cfRule type="cellIs" dxfId="1481" priority="499" operator="equal">
      <formula>"いる・いない"</formula>
    </cfRule>
    <cfRule type="containsText" dxfId="1480" priority="500" operator="containsText" text="いない">
      <formula>NOT(ISERROR(SEARCH("いない",AH764)))</formula>
    </cfRule>
  </conditionalFormatting>
  <conditionalFormatting sqref="AH767">
    <cfRule type="containsText" dxfId="1479" priority="495" operator="containsText" text="いない">
      <formula>NOT(ISERROR(SEARCH("いない",AH767)))</formula>
    </cfRule>
    <cfRule type="cellIs" dxfId="1478" priority="494" operator="equal">
      <formula>"いる・いない"</formula>
    </cfRule>
    <cfRule type="cellIs" dxfId="1477" priority="493" operator="equal">
      <formula>"非該当"</formula>
    </cfRule>
    <cfRule type="cellIs" dxfId="1476" priority="492" operator="equal">
      <formula>"いる"</formula>
    </cfRule>
    <cfRule type="cellIs" dxfId="1475" priority="491" operator="equal">
      <formula>"いない（例外）"</formula>
    </cfRule>
  </conditionalFormatting>
  <conditionalFormatting sqref="AH770">
    <cfRule type="containsText" dxfId="1474" priority="2094" operator="containsText" text="いる・いない（委託等）">
      <formula>NOT(ISERROR(SEARCH("いる・いない（委託等）",AH770)))</formula>
    </cfRule>
    <cfRule type="cellIs" dxfId="1473" priority="2093" operator="equal">
      <formula>"いない（委託等）"</formula>
    </cfRule>
    <cfRule type="cellIs" dxfId="1472" priority="2095" operator="equal">
      <formula>"いる"</formula>
    </cfRule>
  </conditionalFormatting>
  <conditionalFormatting sqref="AH772">
    <cfRule type="containsText" dxfId="1471" priority="490" operator="containsText" text="いない">
      <formula>NOT(ISERROR(SEARCH("いない",AH772)))</formula>
    </cfRule>
    <cfRule type="cellIs" dxfId="1470" priority="489" operator="equal">
      <formula>"いる・いない"</formula>
    </cfRule>
    <cfRule type="cellIs" dxfId="1469" priority="488" operator="equal">
      <formula>"非該当"</formula>
    </cfRule>
    <cfRule type="cellIs" dxfId="1468" priority="487" operator="equal">
      <formula>"いる"</formula>
    </cfRule>
    <cfRule type="cellIs" dxfId="1467" priority="486" operator="equal">
      <formula>"いない（例外）"</formula>
    </cfRule>
  </conditionalFormatting>
  <conditionalFormatting sqref="AH777">
    <cfRule type="cellIs" dxfId="1466" priority="482" operator="equal">
      <formula>"いる"</formula>
    </cfRule>
    <cfRule type="containsText" dxfId="1465" priority="485" operator="containsText" text="いない">
      <formula>NOT(ISERROR(SEARCH("いない",AH777)))</formula>
    </cfRule>
    <cfRule type="cellIs" dxfId="1464" priority="484" operator="equal">
      <formula>"いる・いない"</formula>
    </cfRule>
    <cfRule type="cellIs" dxfId="1463" priority="483" operator="equal">
      <formula>"非該当"</formula>
    </cfRule>
    <cfRule type="cellIs" dxfId="1462" priority="481" operator="equal">
      <formula>"いない（例外）"</formula>
    </cfRule>
  </conditionalFormatting>
  <conditionalFormatting sqref="AH781">
    <cfRule type="cellIs" dxfId="1461" priority="479" operator="equal">
      <formula>"いる・いない"</formula>
    </cfRule>
    <cfRule type="containsText" dxfId="1460" priority="480" operator="containsText" text="いない">
      <formula>NOT(ISERROR(SEARCH("いない",AH781)))</formula>
    </cfRule>
    <cfRule type="cellIs" dxfId="1459" priority="476" operator="equal">
      <formula>"いない（例外）"</formula>
    </cfRule>
    <cfRule type="cellIs" dxfId="1458" priority="477" operator="equal">
      <formula>"いる"</formula>
    </cfRule>
    <cfRule type="cellIs" dxfId="1457" priority="478" operator="equal">
      <formula>"非該当"</formula>
    </cfRule>
  </conditionalFormatting>
  <conditionalFormatting sqref="AH784">
    <cfRule type="cellIs" dxfId="1456" priority="474" operator="equal">
      <formula>"いる・いない"</formula>
    </cfRule>
    <cfRule type="containsText" dxfId="1455" priority="475" operator="containsText" text="いない">
      <formula>NOT(ISERROR(SEARCH("いない",AH784)))</formula>
    </cfRule>
    <cfRule type="cellIs" dxfId="1454" priority="472" operator="equal">
      <formula>"いる"</formula>
    </cfRule>
    <cfRule type="cellIs" dxfId="1453" priority="471" operator="equal">
      <formula>"いない（例外）"</formula>
    </cfRule>
    <cfRule type="cellIs" dxfId="1452" priority="473" operator="equal">
      <formula>"非該当"</formula>
    </cfRule>
  </conditionalFormatting>
  <conditionalFormatting sqref="AH791">
    <cfRule type="containsText" dxfId="1451" priority="470" operator="containsText" text="いない">
      <formula>NOT(ISERROR(SEARCH("いない",AH791)))</formula>
    </cfRule>
    <cfRule type="cellIs" dxfId="1450" priority="469" operator="equal">
      <formula>"いる・いない"</formula>
    </cfRule>
    <cfRule type="cellIs" dxfId="1449" priority="468" operator="equal">
      <formula>"非該当"</formula>
    </cfRule>
    <cfRule type="cellIs" dxfId="1448" priority="467" operator="equal">
      <formula>"いる"</formula>
    </cfRule>
    <cfRule type="cellIs" dxfId="1447" priority="466" operator="equal">
      <formula>"いない（例外）"</formula>
    </cfRule>
  </conditionalFormatting>
  <conditionalFormatting sqref="AH795">
    <cfRule type="containsText" dxfId="1446" priority="465" operator="containsText" text="いない">
      <formula>NOT(ISERROR(SEARCH("いない",AH795)))</formula>
    </cfRule>
    <cfRule type="cellIs" dxfId="1445" priority="464" operator="equal">
      <formula>"いる・いない"</formula>
    </cfRule>
    <cfRule type="cellIs" dxfId="1444" priority="463" operator="equal">
      <formula>"非該当"</formula>
    </cfRule>
    <cfRule type="cellIs" dxfId="1443" priority="462" operator="equal">
      <formula>"いる"</formula>
    </cfRule>
    <cfRule type="cellIs" dxfId="1442" priority="461" operator="equal">
      <formula>"いない（例外）"</formula>
    </cfRule>
  </conditionalFormatting>
  <conditionalFormatting sqref="AH799">
    <cfRule type="cellIs" dxfId="1441" priority="456" operator="equal">
      <formula>"いない（例外）"</formula>
    </cfRule>
    <cfRule type="cellIs" dxfId="1440" priority="457" operator="equal">
      <formula>"いる"</formula>
    </cfRule>
    <cfRule type="cellIs" dxfId="1439" priority="459" operator="equal">
      <formula>"いる・いない"</formula>
    </cfRule>
    <cfRule type="cellIs" dxfId="1438" priority="458" operator="equal">
      <formula>"非該当"</formula>
    </cfRule>
    <cfRule type="containsText" dxfId="1437" priority="460" operator="containsText" text="いない">
      <formula>NOT(ISERROR(SEARCH("いない",AH799)))</formula>
    </cfRule>
  </conditionalFormatting>
  <conditionalFormatting sqref="AH803">
    <cfRule type="cellIs" dxfId="1436" priority="451" operator="equal">
      <formula>"いない（例外）"</formula>
    </cfRule>
    <cfRule type="cellIs" dxfId="1435" priority="452" operator="equal">
      <formula>"いる"</formula>
    </cfRule>
    <cfRule type="cellIs" dxfId="1434" priority="453" operator="equal">
      <formula>"非該当"</formula>
    </cfRule>
    <cfRule type="cellIs" dxfId="1433" priority="454" operator="equal">
      <formula>"いる・いない"</formula>
    </cfRule>
    <cfRule type="containsText" dxfId="1432" priority="455" operator="containsText" text="いない">
      <formula>NOT(ISERROR(SEARCH("いない",AH803)))</formula>
    </cfRule>
  </conditionalFormatting>
  <conditionalFormatting sqref="AH808">
    <cfRule type="cellIs" dxfId="1431" priority="448" operator="equal">
      <formula>"非該当"</formula>
    </cfRule>
    <cfRule type="cellIs" dxfId="1430" priority="447" operator="equal">
      <formula>"いる"</formula>
    </cfRule>
    <cfRule type="cellIs" dxfId="1429" priority="449" operator="equal">
      <formula>"いる・いない"</formula>
    </cfRule>
    <cfRule type="containsText" dxfId="1428" priority="450" operator="containsText" text="いない">
      <formula>NOT(ISERROR(SEARCH("いない",AH808)))</formula>
    </cfRule>
    <cfRule type="cellIs" dxfId="1427" priority="446" operator="equal">
      <formula>"いない（例外）"</formula>
    </cfRule>
  </conditionalFormatting>
  <conditionalFormatting sqref="AH812">
    <cfRule type="cellIs" dxfId="1426" priority="444" operator="equal">
      <formula>"いる・いない"</formula>
    </cfRule>
    <cfRule type="containsText" dxfId="1425" priority="445" operator="containsText" text="いない">
      <formula>NOT(ISERROR(SEARCH("いない",AH812)))</formula>
    </cfRule>
    <cfRule type="cellIs" dxfId="1424" priority="441" operator="equal">
      <formula>"いない（例外）"</formula>
    </cfRule>
    <cfRule type="cellIs" dxfId="1423" priority="442" operator="equal">
      <formula>"いる"</formula>
    </cfRule>
    <cfRule type="cellIs" dxfId="1422" priority="443" operator="equal">
      <formula>"非該当"</formula>
    </cfRule>
  </conditionalFormatting>
  <conditionalFormatting sqref="AH815">
    <cfRule type="cellIs" dxfId="1421" priority="436" operator="equal">
      <formula>"いない（例外）"</formula>
    </cfRule>
    <cfRule type="cellIs" dxfId="1420" priority="437" operator="equal">
      <formula>"いる"</formula>
    </cfRule>
    <cfRule type="containsText" dxfId="1419" priority="440" operator="containsText" text="いない">
      <formula>NOT(ISERROR(SEARCH("いない",AH815)))</formula>
    </cfRule>
    <cfRule type="cellIs" dxfId="1418" priority="439" operator="equal">
      <formula>"いる・いない"</formula>
    </cfRule>
    <cfRule type="cellIs" dxfId="1417" priority="438" operator="equal">
      <formula>"非該当"</formula>
    </cfRule>
  </conditionalFormatting>
  <conditionalFormatting sqref="AH820">
    <cfRule type="containsText" dxfId="1416" priority="435" operator="containsText" text="いない">
      <formula>NOT(ISERROR(SEARCH("いない",AH820)))</formula>
    </cfRule>
    <cfRule type="cellIs" dxfId="1415" priority="433" operator="equal">
      <formula>"非該当"</formula>
    </cfRule>
    <cfRule type="cellIs" dxfId="1414" priority="432" operator="equal">
      <formula>"いる"</formula>
    </cfRule>
    <cfRule type="cellIs" dxfId="1413" priority="431" operator="equal">
      <formula>"いない（例外）"</formula>
    </cfRule>
    <cfRule type="cellIs" dxfId="1412" priority="434" operator="equal">
      <formula>"いる・いない"</formula>
    </cfRule>
  </conditionalFormatting>
  <conditionalFormatting sqref="AH822">
    <cfRule type="cellIs" dxfId="1411" priority="427" operator="equal">
      <formula>"いる"</formula>
    </cfRule>
    <cfRule type="cellIs" dxfId="1410" priority="426" operator="equal">
      <formula>"いない（例外）"</formula>
    </cfRule>
    <cfRule type="containsText" dxfId="1409" priority="430" operator="containsText" text="いない">
      <formula>NOT(ISERROR(SEARCH("いない",AH822)))</formula>
    </cfRule>
    <cfRule type="cellIs" dxfId="1408" priority="428" operator="equal">
      <formula>"非該当"</formula>
    </cfRule>
    <cfRule type="cellIs" dxfId="1407" priority="429" operator="equal">
      <formula>"いる・いない"</formula>
    </cfRule>
  </conditionalFormatting>
  <conditionalFormatting sqref="AH824">
    <cfRule type="cellIs" dxfId="1406" priority="422" operator="equal">
      <formula>"いる"</formula>
    </cfRule>
    <cfRule type="containsText" dxfId="1405" priority="425" operator="containsText" text="いない">
      <formula>NOT(ISERROR(SEARCH("いない",AH824)))</formula>
    </cfRule>
    <cfRule type="cellIs" dxfId="1404" priority="424" operator="equal">
      <formula>"いる・いない"</formula>
    </cfRule>
    <cfRule type="cellIs" dxfId="1403" priority="423" operator="equal">
      <formula>"非該当"</formula>
    </cfRule>
    <cfRule type="cellIs" dxfId="1402" priority="421" operator="equal">
      <formula>"いない（例外）"</formula>
    </cfRule>
  </conditionalFormatting>
  <conditionalFormatting sqref="AH827">
    <cfRule type="cellIs" dxfId="1401" priority="417" operator="equal">
      <formula>"いる"</formula>
    </cfRule>
    <cfRule type="cellIs" dxfId="1400" priority="416" operator="equal">
      <formula>"いない（例外）"</formula>
    </cfRule>
    <cfRule type="containsText" dxfId="1399" priority="420" operator="containsText" text="いない">
      <formula>NOT(ISERROR(SEARCH("いない",AH827)))</formula>
    </cfRule>
    <cfRule type="cellIs" dxfId="1398" priority="419" operator="equal">
      <formula>"いる・いない"</formula>
    </cfRule>
    <cfRule type="cellIs" dxfId="1397" priority="418" operator="equal">
      <formula>"非該当"</formula>
    </cfRule>
  </conditionalFormatting>
  <conditionalFormatting sqref="AH831">
    <cfRule type="containsText" dxfId="1396" priority="415" operator="containsText" text="いない">
      <formula>NOT(ISERROR(SEARCH("いない",AH831)))</formula>
    </cfRule>
    <cfRule type="cellIs" dxfId="1395" priority="411" operator="equal">
      <formula>"いない（例外）"</formula>
    </cfRule>
    <cfRule type="cellIs" dxfId="1394" priority="412" operator="equal">
      <formula>"いる"</formula>
    </cfRule>
    <cfRule type="cellIs" dxfId="1393" priority="413" operator="equal">
      <formula>"非該当"</formula>
    </cfRule>
    <cfRule type="cellIs" dxfId="1392" priority="414" operator="equal">
      <formula>"いる・いない"</formula>
    </cfRule>
  </conditionalFormatting>
  <conditionalFormatting sqref="AH837">
    <cfRule type="cellIs" dxfId="1391" priority="408" operator="equal">
      <formula>"非該当"</formula>
    </cfRule>
    <cfRule type="containsText" dxfId="1390" priority="410" operator="containsText" text="いない">
      <formula>NOT(ISERROR(SEARCH("いない",AH837)))</formula>
    </cfRule>
    <cfRule type="cellIs" dxfId="1389" priority="406" operator="equal">
      <formula>"いない（例外）"</formula>
    </cfRule>
    <cfRule type="cellIs" dxfId="1388" priority="409" operator="equal">
      <formula>"いる・いない"</formula>
    </cfRule>
    <cfRule type="cellIs" dxfId="1387" priority="407" operator="equal">
      <formula>"いる"</formula>
    </cfRule>
  </conditionalFormatting>
  <conditionalFormatting sqref="AH840">
    <cfRule type="cellIs" dxfId="1386" priority="404" operator="equal">
      <formula>"いる・いない"</formula>
    </cfRule>
    <cfRule type="containsText" dxfId="1385" priority="405" operator="containsText" text="いない">
      <formula>NOT(ISERROR(SEARCH("いない",AH840)))</formula>
    </cfRule>
    <cfRule type="cellIs" dxfId="1384" priority="402" operator="equal">
      <formula>"いる"</formula>
    </cfRule>
    <cfRule type="cellIs" dxfId="1383" priority="401" operator="equal">
      <formula>"いない（例外）"</formula>
    </cfRule>
    <cfRule type="cellIs" dxfId="1382" priority="403" operator="equal">
      <formula>"非該当"</formula>
    </cfRule>
  </conditionalFormatting>
  <conditionalFormatting sqref="AH844">
    <cfRule type="containsText" dxfId="1381" priority="400" operator="containsText" text="いない">
      <formula>NOT(ISERROR(SEARCH("いない",AH844)))</formula>
    </cfRule>
    <cfRule type="cellIs" dxfId="1380" priority="399" operator="equal">
      <formula>"いる・いない"</formula>
    </cfRule>
    <cfRule type="cellIs" dxfId="1379" priority="398" operator="equal">
      <formula>"非該当"</formula>
    </cfRule>
    <cfRule type="cellIs" dxfId="1378" priority="397" operator="equal">
      <formula>"いる"</formula>
    </cfRule>
    <cfRule type="cellIs" dxfId="1377" priority="396" operator="equal">
      <formula>"いない（例外）"</formula>
    </cfRule>
  </conditionalFormatting>
  <conditionalFormatting sqref="AH847">
    <cfRule type="cellIs" dxfId="1376" priority="391" operator="equal">
      <formula>"いない（例外）"</formula>
    </cfRule>
    <cfRule type="cellIs" dxfId="1375" priority="393" operator="equal">
      <formula>"非該当"</formula>
    </cfRule>
    <cfRule type="cellIs" dxfId="1374" priority="392" operator="equal">
      <formula>"いる"</formula>
    </cfRule>
    <cfRule type="containsText" dxfId="1373" priority="395" operator="containsText" text="いない">
      <formula>NOT(ISERROR(SEARCH("いない",AH847)))</formula>
    </cfRule>
    <cfRule type="cellIs" dxfId="1372" priority="394" operator="equal">
      <formula>"いる・いない"</formula>
    </cfRule>
  </conditionalFormatting>
  <conditionalFormatting sqref="AH856">
    <cfRule type="cellIs" dxfId="1371" priority="386" operator="equal">
      <formula>"いない（例外）"</formula>
    </cfRule>
    <cfRule type="cellIs" dxfId="1370" priority="388" operator="equal">
      <formula>"非該当"</formula>
    </cfRule>
    <cfRule type="cellIs" dxfId="1369" priority="389" operator="equal">
      <formula>"いる・いない"</formula>
    </cfRule>
    <cfRule type="containsText" dxfId="1368" priority="390" operator="containsText" text="いない">
      <formula>NOT(ISERROR(SEARCH("いない",AH856)))</formula>
    </cfRule>
    <cfRule type="cellIs" dxfId="1367" priority="387" operator="equal">
      <formula>"いる"</formula>
    </cfRule>
  </conditionalFormatting>
  <conditionalFormatting sqref="AH859">
    <cfRule type="containsText" dxfId="1366" priority="385" operator="containsText" text="いない">
      <formula>NOT(ISERROR(SEARCH("いない",AH859)))</formula>
    </cfRule>
    <cfRule type="cellIs" dxfId="1365" priority="384" operator="equal">
      <formula>"いる・いない"</formula>
    </cfRule>
    <cfRule type="cellIs" dxfId="1364" priority="383" operator="equal">
      <formula>"非該当"</formula>
    </cfRule>
    <cfRule type="cellIs" dxfId="1363" priority="382" operator="equal">
      <formula>"いる"</formula>
    </cfRule>
    <cfRule type="cellIs" dxfId="1362" priority="381" operator="equal">
      <formula>"いない（例外）"</formula>
    </cfRule>
  </conditionalFormatting>
  <conditionalFormatting sqref="AH863">
    <cfRule type="cellIs" dxfId="1361" priority="376" operator="equal">
      <formula>"いない（例外）"</formula>
    </cfRule>
    <cfRule type="cellIs" dxfId="1360" priority="377" operator="equal">
      <formula>"いる"</formula>
    </cfRule>
    <cfRule type="cellIs" dxfId="1359" priority="379" operator="equal">
      <formula>"いる・いない"</formula>
    </cfRule>
    <cfRule type="cellIs" dxfId="1358" priority="378" operator="equal">
      <formula>"非該当"</formula>
    </cfRule>
    <cfRule type="containsText" dxfId="1357" priority="380" operator="containsText" text="いない">
      <formula>NOT(ISERROR(SEARCH("いない",AH863)))</formula>
    </cfRule>
  </conditionalFormatting>
  <conditionalFormatting sqref="AH866">
    <cfRule type="cellIs" dxfId="1356" priority="372" operator="equal">
      <formula>"いる"</formula>
    </cfRule>
    <cfRule type="cellIs" dxfId="1355" priority="371" operator="equal">
      <formula>"いない（例外）"</formula>
    </cfRule>
    <cfRule type="containsText" dxfId="1354" priority="375" operator="containsText" text="いない">
      <formula>NOT(ISERROR(SEARCH("いない",AH866)))</formula>
    </cfRule>
    <cfRule type="cellIs" dxfId="1353" priority="374" operator="equal">
      <formula>"いる・いない"</formula>
    </cfRule>
    <cfRule type="cellIs" dxfId="1352" priority="373" operator="equal">
      <formula>"非該当"</formula>
    </cfRule>
  </conditionalFormatting>
  <conditionalFormatting sqref="AH869">
    <cfRule type="cellIs" dxfId="1351" priority="366" operator="equal">
      <formula>"いない（例外）"</formula>
    </cfRule>
    <cfRule type="cellIs" dxfId="1350" priority="369" operator="equal">
      <formula>"いる・いない"</formula>
    </cfRule>
    <cfRule type="cellIs" dxfId="1349" priority="368" operator="equal">
      <formula>"非該当"</formula>
    </cfRule>
    <cfRule type="cellIs" dxfId="1348" priority="367" operator="equal">
      <formula>"いる"</formula>
    </cfRule>
    <cfRule type="containsText" dxfId="1347" priority="370" operator="containsText" text="いない">
      <formula>NOT(ISERROR(SEARCH("いない",AH869)))</formula>
    </cfRule>
  </conditionalFormatting>
  <conditionalFormatting sqref="AH873">
    <cfRule type="cellIs" dxfId="1346" priority="363" operator="equal">
      <formula>"非該当"</formula>
    </cfRule>
    <cfRule type="cellIs" dxfId="1345" priority="361" operator="equal">
      <formula>"いない（例外）"</formula>
    </cfRule>
    <cfRule type="cellIs" dxfId="1344" priority="362" operator="equal">
      <formula>"いる"</formula>
    </cfRule>
    <cfRule type="cellIs" dxfId="1343" priority="364" operator="equal">
      <formula>"いる・いない"</formula>
    </cfRule>
    <cfRule type="containsText" dxfId="1342" priority="365" operator="containsText" text="いない">
      <formula>NOT(ISERROR(SEARCH("いない",AH873)))</formula>
    </cfRule>
  </conditionalFormatting>
  <conditionalFormatting sqref="AH877">
    <cfRule type="containsText" dxfId="1341" priority="360" operator="containsText" text="いない">
      <formula>NOT(ISERROR(SEARCH("いない",AH877)))</formula>
    </cfRule>
    <cfRule type="cellIs" dxfId="1340" priority="359" operator="equal">
      <formula>"いる・いない"</formula>
    </cfRule>
    <cfRule type="cellIs" dxfId="1339" priority="356" operator="equal">
      <formula>"いない（例外）"</formula>
    </cfRule>
    <cfRule type="cellIs" dxfId="1338" priority="357" operator="equal">
      <formula>"いる"</formula>
    </cfRule>
    <cfRule type="cellIs" dxfId="1337" priority="358" operator="equal">
      <formula>"非該当"</formula>
    </cfRule>
  </conditionalFormatting>
  <conditionalFormatting sqref="AH880">
    <cfRule type="cellIs" dxfId="1336" priority="351" operator="equal">
      <formula>"いない（例外）"</formula>
    </cfRule>
    <cfRule type="cellIs" dxfId="1335" priority="352" operator="equal">
      <formula>"いる"</formula>
    </cfRule>
    <cfRule type="cellIs" dxfId="1334" priority="353" operator="equal">
      <formula>"非該当"</formula>
    </cfRule>
    <cfRule type="cellIs" dxfId="1333" priority="354" operator="equal">
      <formula>"いる・いない"</formula>
    </cfRule>
    <cfRule type="containsText" dxfId="1332" priority="355" operator="containsText" text="いない">
      <formula>NOT(ISERROR(SEARCH("いない",AH880)))</formula>
    </cfRule>
  </conditionalFormatting>
  <conditionalFormatting sqref="AH883">
    <cfRule type="cellIs" dxfId="1331" priority="349" operator="equal">
      <formula>"いる・いない"</formula>
    </cfRule>
    <cfRule type="containsText" dxfId="1330" priority="350" operator="containsText" text="いない">
      <formula>NOT(ISERROR(SEARCH("いない",AH883)))</formula>
    </cfRule>
    <cfRule type="cellIs" dxfId="1329" priority="347" operator="equal">
      <formula>"いる"</formula>
    </cfRule>
    <cfRule type="cellIs" dxfId="1328" priority="346" operator="equal">
      <formula>"いない（例外）"</formula>
    </cfRule>
    <cfRule type="cellIs" dxfId="1327" priority="348" operator="equal">
      <formula>"非該当"</formula>
    </cfRule>
  </conditionalFormatting>
  <conditionalFormatting sqref="AH886">
    <cfRule type="containsText" dxfId="1326" priority="345" operator="containsText" text="いない">
      <formula>NOT(ISERROR(SEARCH("いない",AH886)))</formula>
    </cfRule>
    <cfRule type="cellIs" dxfId="1325" priority="344" operator="equal">
      <formula>"いる・いない"</formula>
    </cfRule>
    <cfRule type="cellIs" dxfId="1324" priority="343" operator="equal">
      <formula>"非該当"</formula>
    </cfRule>
    <cfRule type="cellIs" dxfId="1323" priority="342" operator="equal">
      <formula>"いる"</formula>
    </cfRule>
    <cfRule type="cellIs" dxfId="1322" priority="341" operator="equal">
      <formula>"いない（例外）"</formula>
    </cfRule>
  </conditionalFormatting>
  <conditionalFormatting sqref="AH891">
    <cfRule type="cellIs" dxfId="1321" priority="337" operator="equal">
      <formula>"いる"</formula>
    </cfRule>
    <cfRule type="cellIs" dxfId="1320" priority="336" operator="equal">
      <formula>"いない（例外）"</formula>
    </cfRule>
    <cfRule type="containsText" dxfId="1319" priority="340" operator="containsText" text="いない">
      <formula>NOT(ISERROR(SEARCH("いない",AH891)))</formula>
    </cfRule>
    <cfRule type="cellIs" dxfId="1318" priority="339" operator="equal">
      <formula>"いる・いない"</formula>
    </cfRule>
    <cfRule type="cellIs" dxfId="1317" priority="338" operator="equal">
      <formula>"非該当"</formula>
    </cfRule>
  </conditionalFormatting>
  <conditionalFormatting sqref="AH916">
    <cfRule type="containsText" dxfId="1316" priority="335" operator="containsText" text="いない">
      <formula>NOT(ISERROR(SEARCH("いない",AH916)))</formula>
    </cfRule>
    <cfRule type="cellIs" dxfId="1315" priority="334" operator="equal">
      <formula>"いる・いない"</formula>
    </cfRule>
    <cfRule type="cellIs" dxfId="1314" priority="333" operator="equal">
      <formula>"非該当"</formula>
    </cfRule>
    <cfRule type="cellIs" dxfId="1313" priority="332" operator="equal">
      <formula>"いる"</formula>
    </cfRule>
    <cfRule type="cellIs" dxfId="1312" priority="331" operator="equal">
      <formula>"いない（例外）"</formula>
    </cfRule>
  </conditionalFormatting>
  <conditionalFormatting sqref="AH920 AK920">
    <cfRule type="cellIs" dxfId="1311" priority="3213" operator="equal">
      <formula>"策定済・未策定"</formula>
    </cfRule>
  </conditionalFormatting>
  <conditionalFormatting sqref="AH922 AK922">
    <cfRule type="cellIs" dxfId="1310" priority="3204" operator="equal">
      <formula>"策定済・未策定"</formula>
    </cfRule>
  </conditionalFormatting>
  <conditionalFormatting sqref="AH956">
    <cfRule type="cellIs" dxfId="1309" priority="328" operator="equal">
      <formula>"非該当"</formula>
    </cfRule>
    <cfRule type="cellIs" dxfId="1308" priority="329" operator="equal">
      <formula>"いる・いない"</formula>
    </cfRule>
    <cfRule type="containsText" dxfId="1307" priority="330" operator="containsText" text="いない">
      <formula>NOT(ISERROR(SEARCH("いない",AH956)))</formula>
    </cfRule>
    <cfRule type="cellIs" dxfId="1306" priority="327" operator="equal">
      <formula>"いる"</formula>
    </cfRule>
    <cfRule type="cellIs" dxfId="1305" priority="326" operator="equal">
      <formula>"いない（例外）"</formula>
    </cfRule>
  </conditionalFormatting>
  <conditionalFormatting sqref="AH959 AK959:AK960 AH962:AH963 AK962:AK964 AH986">
    <cfRule type="cellIs" dxfId="1304" priority="3180" operator="equal">
      <formula>"実施済・未実施"</formula>
    </cfRule>
  </conditionalFormatting>
  <conditionalFormatting sqref="AH966 AK966:AK967 AK1068 AK1073 AK1077 AK1080 AK1091">
    <cfRule type="cellIs" dxfId="1303" priority="3169" operator="equal">
      <formula>"実施済・未実施"</formula>
    </cfRule>
  </conditionalFormatting>
  <conditionalFormatting sqref="AH969">
    <cfRule type="cellIs" dxfId="1302" priority="3158" operator="equal">
      <formula>"実施済・未実施"</formula>
    </cfRule>
  </conditionalFormatting>
  <conditionalFormatting sqref="AH973">
    <cfRule type="cellIs" dxfId="1301" priority="322" operator="equal">
      <formula>"いる"</formula>
    </cfRule>
    <cfRule type="cellIs" dxfId="1300" priority="321" operator="equal">
      <formula>"いない（例外）"</formula>
    </cfRule>
    <cfRule type="containsText" dxfId="1299" priority="325" operator="containsText" text="いない">
      <formula>NOT(ISERROR(SEARCH("いない",AH973)))</formula>
    </cfRule>
    <cfRule type="cellIs" dxfId="1298" priority="324" operator="equal">
      <formula>"いる・いない"</formula>
    </cfRule>
    <cfRule type="cellIs" dxfId="1297" priority="323" operator="equal">
      <formula>"非該当"</formula>
    </cfRule>
  </conditionalFormatting>
  <conditionalFormatting sqref="AH977">
    <cfRule type="cellIs" dxfId="1296" priority="316" operator="equal">
      <formula>"いない（例外）"</formula>
    </cfRule>
    <cfRule type="containsText" dxfId="1295" priority="320" operator="containsText" text="いない">
      <formula>NOT(ISERROR(SEARCH("いない",AH977)))</formula>
    </cfRule>
    <cfRule type="cellIs" dxfId="1294" priority="319" operator="equal">
      <formula>"いる・いない"</formula>
    </cfRule>
    <cfRule type="cellIs" dxfId="1293" priority="318" operator="equal">
      <formula>"非該当"</formula>
    </cfRule>
    <cfRule type="cellIs" dxfId="1292" priority="317" operator="equal">
      <formula>"いる"</formula>
    </cfRule>
  </conditionalFormatting>
  <conditionalFormatting sqref="AH981">
    <cfRule type="containsText" dxfId="1291" priority="315" operator="containsText" text="いない">
      <formula>NOT(ISERROR(SEARCH("いない",AH981)))</formula>
    </cfRule>
    <cfRule type="cellIs" dxfId="1290" priority="314" operator="equal">
      <formula>"いる・いない"</formula>
    </cfRule>
    <cfRule type="cellIs" dxfId="1289" priority="313" operator="equal">
      <formula>"非該当"</formula>
    </cfRule>
    <cfRule type="cellIs" dxfId="1288" priority="312" operator="equal">
      <formula>"いる"</formula>
    </cfRule>
    <cfRule type="cellIs" dxfId="1287" priority="311" operator="equal">
      <formula>"いない（例外）"</formula>
    </cfRule>
  </conditionalFormatting>
  <conditionalFormatting sqref="AH987">
    <cfRule type="containsText" dxfId="1286" priority="310" operator="containsText" text="いない">
      <formula>NOT(ISERROR(SEARCH("いない",AH987)))</formula>
    </cfRule>
    <cfRule type="cellIs" dxfId="1285" priority="309" operator="equal">
      <formula>"いる・いない"</formula>
    </cfRule>
    <cfRule type="cellIs" dxfId="1284" priority="308" operator="equal">
      <formula>"非該当"</formula>
    </cfRule>
    <cfRule type="cellIs" dxfId="1283" priority="307" operator="equal">
      <formula>"いる"</formula>
    </cfRule>
    <cfRule type="cellIs" dxfId="1282" priority="306" operator="equal">
      <formula>"いない（例外）"</formula>
    </cfRule>
  </conditionalFormatting>
  <conditionalFormatting sqref="AH1021">
    <cfRule type="containsText" dxfId="1281" priority="305" operator="containsText" text="いない">
      <formula>NOT(ISERROR(SEARCH("いない",AH1021)))</formula>
    </cfRule>
    <cfRule type="cellIs" dxfId="1280" priority="304" operator="equal">
      <formula>"いる・いない"</formula>
    </cfRule>
    <cfRule type="cellIs" dxfId="1279" priority="303" operator="equal">
      <formula>"非該当"</formula>
    </cfRule>
    <cfRule type="cellIs" dxfId="1278" priority="302" operator="equal">
      <formula>"いる"</formula>
    </cfRule>
    <cfRule type="cellIs" dxfId="1277" priority="301" operator="equal">
      <formula>"いない（例外）"</formula>
    </cfRule>
  </conditionalFormatting>
  <conditionalFormatting sqref="AH1062">
    <cfRule type="cellIs" dxfId="1276" priority="282" operator="equal">
      <formula>"いる"</formula>
    </cfRule>
    <cfRule type="containsText" dxfId="1275" priority="285" operator="containsText" text="いない">
      <formula>NOT(ISERROR(SEARCH("いない",AH1062)))</formula>
    </cfRule>
    <cfRule type="cellIs" dxfId="1274" priority="284" operator="equal">
      <formula>"いる・いない"</formula>
    </cfRule>
    <cfRule type="cellIs" dxfId="1273" priority="283" operator="equal">
      <formula>"非該当"</formula>
    </cfRule>
    <cfRule type="cellIs" dxfId="1272" priority="281" operator="equal">
      <formula>"いない（例外）"</formula>
    </cfRule>
  </conditionalFormatting>
  <conditionalFormatting sqref="AH1065">
    <cfRule type="cellIs" dxfId="1271" priority="279" operator="equal">
      <formula>"いる・いない"</formula>
    </cfRule>
    <cfRule type="containsText" dxfId="1270" priority="280" operator="containsText" text="いない">
      <formula>NOT(ISERROR(SEARCH("いない",AH1065)))</formula>
    </cfRule>
    <cfRule type="cellIs" dxfId="1269" priority="278" operator="equal">
      <formula>"非該当"</formula>
    </cfRule>
    <cfRule type="cellIs" dxfId="1268" priority="277" operator="equal">
      <formula>"いる"</formula>
    </cfRule>
    <cfRule type="cellIs" dxfId="1267" priority="276" operator="equal">
      <formula>"いない（例外）"</formula>
    </cfRule>
  </conditionalFormatting>
  <conditionalFormatting sqref="AH1068">
    <cfRule type="cellIs" dxfId="1266" priority="274" operator="equal">
      <formula>"いる・いない"</formula>
    </cfRule>
    <cfRule type="cellIs" dxfId="1265" priority="271" operator="equal">
      <formula>"いない（例外）"</formula>
    </cfRule>
    <cfRule type="cellIs" dxfId="1264" priority="272" operator="equal">
      <formula>"いる"</formula>
    </cfRule>
    <cfRule type="cellIs" dxfId="1263" priority="273" operator="equal">
      <formula>"非該当"</formula>
    </cfRule>
    <cfRule type="containsText" dxfId="1262" priority="275" operator="containsText" text="いない">
      <formula>NOT(ISERROR(SEARCH("いない",AH1068)))</formula>
    </cfRule>
  </conditionalFormatting>
  <conditionalFormatting sqref="AH1073">
    <cfRule type="cellIs" dxfId="1261" priority="266" operator="equal">
      <formula>"いない（例外）"</formula>
    </cfRule>
    <cfRule type="cellIs" dxfId="1260" priority="267" operator="equal">
      <formula>"いる"</formula>
    </cfRule>
    <cfRule type="cellIs" dxfId="1259" priority="268" operator="equal">
      <formula>"非該当"</formula>
    </cfRule>
    <cfRule type="cellIs" dxfId="1258" priority="269" operator="equal">
      <formula>"いる・いない"</formula>
    </cfRule>
    <cfRule type="containsText" dxfId="1257" priority="270" operator="containsText" text="いない">
      <formula>NOT(ISERROR(SEARCH("いない",AH1073)))</formula>
    </cfRule>
  </conditionalFormatting>
  <conditionalFormatting sqref="AH1077">
    <cfRule type="cellIs" dxfId="1256" priority="263" operator="equal">
      <formula>"非該当"</formula>
    </cfRule>
    <cfRule type="cellIs" dxfId="1255" priority="264" operator="equal">
      <formula>"いる・いない"</formula>
    </cfRule>
    <cfRule type="containsText" dxfId="1254" priority="265" operator="containsText" text="いない">
      <formula>NOT(ISERROR(SEARCH("いない",AH1077)))</formula>
    </cfRule>
    <cfRule type="cellIs" dxfId="1253" priority="262" operator="equal">
      <formula>"いる"</formula>
    </cfRule>
    <cfRule type="cellIs" dxfId="1252" priority="261" operator="equal">
      <formula>"いない（例外）"</formula>
    </cfRule>
  </conditionalFormatting>
  <conditionalFormatting sqref="AH1080">
    <cfRule type="cellIs" dxfId="1251" priority="256" operator="equal">
      <formula>"いない（例外）"</formula>
    </cfRule>
    <cfRule type="cellIs" dxfId="1250" priority="257" operator="equal">
      <formula>"いる"</formula>
    </cfRule>
    <cfRule type="cellIs" dxfId="1249" priority="258" operator="equal">
      <formula>"非該当"</formula>
    </cfRule>
    <cfRule type="containsText" dxfId="1248" priority="260" operator="containsText" text="いない">
      <formula>NOT(ISERROR(SEARCH("いない",AH1080)))</formula>
    </cfRule>
    <cfRule type="cellIs" dxfId="1247" priority="259" operator="equal">
      <formula>"いる・いない"</formula>
    </cfRule>
  </conditionalFormatting>
  <conditionalFormatting sqref="AH1091">
    <cfRule type="cellIs" dxfId="1246" priority="251" operator="equal">
      <formula>"いない（例外）"</formula>
    </cfRule>
    <cfRule type="cellIs" dxfId="1245" priority="252" operator="equal">
      <formula>"いる"</formula>
    </cfRule>
    <cfRule type="cellIs" dxfId="1244" priority="253" operator="equal">
      <formula>"非該当"</formula>
    </cfRule>
    <cfRule type="cellIs" dxfId="1243" priority="254" operator="equal">
      <formula>"いる・いない"</formula>
    </cfRule>
    <cfRule type="containsText" dxfId="1242" priority="255" operator="containsText" text="いない">
      <formula>NOT(ISERROR(SEARCH("いない",AH1091)))</formula>
    </cfRule>
  </conditionalFormatting>
  <conditionalFormatting sqref="AH1095">
    <cfRule type="cellIs" dxfId="1241" priority="246" operator="equal">
      <formula>"いない（例外）"</formula>
    </cfRule>
    <cfRule type="containsText" dxfId="1240" priority="250" operator="containsText" text="いない">
      <formula>NOT(ISERROR(SEARCH("いない",AH1095)))</formula>
    </cfRule>
    <cfRule type="cellIs" dxfId="1239" priority="247" operator="equal">
      <formula>"いる"</formula>
    </cfRule>
    <cfRule type="cellIs" dxfId="1238" priority="248" operator="equal">
      <formula>"非該当"</formula>
    </cfRule>
    <cfRule type="cellIs" dxfId="1237" priority="249" operator="equal">
      <formula>"いる・いない"</formula>
    </cfRule>
  </conditionalFormatting>
  <conditionalFormatting sqref="AH1107">
    <cfRule type="cellIs" dxfId="1236" priority="36" operator="equal">
      <formula>"いる・いない"</formula>
    </cfRule>
    <cfRule type="containsText" dxfId="1235" priority="37" operator="containsText" text="いない">
      <formula>NOT(ISERROR(SEARCH("いない",AH1107)))</formula>
    </cfRule>
    <cfRule type="cellIs" dxfId="1234" priority="35" operator="equal">
      <formula>"非該当"</formula>
    </cfRule>
    <cfRule type="cellIs" dxfId="1233" priority="33" operator="equal">
      <formula>"いない（例外）"</formula>
    </cfRule>
    <cfRule type="cellIs" dxfId="1232" priority="34" operator="equal">
      <formula>"いる"</formula>
    </cfRule>
  </conditionalFormatting>
  <conditionalFormatting sqref="AH1109">
    <cfRule type="cellIs" dxfId="1231" priority="28" operator="equal">
      <formula>"いない（例外）"</formula>
    </cfRule>
    <cfRule type="cellIs" dxfId="1230" priority="29" operator="equal">
      <formula>"いる"</formula>
    </cfRule>
    <cfRule type="cellIs" dxfId="1229" priority="30" operator="equal">
      <formula>"非該当"</formula>
    </cfRule>
    <cfRule type="cellIs" dxfId="1228" priority="31" operator="equal">
      <formula>"いる・いない"</formula>
    </cfRule>
    <cfRule type="containsText" dxfId="1227" priority="32" operator="containsText" text="いない">
      <formula>NOT(ISERROR(SEARCH("いない",AH1109)))</formula>
    </cfRule>
  </conditionalFormatting>
  <conditionalFormatting sqref="AH1120">
    <cfRule type="cellIs" dxfId="1226" priority="63" operator="equal">
      <formula>"いる"</formula>
    </cfRule>
    <cfRule type="cellIs" dxfId="1225" priority="65" operator="equal">
      <formula>"いる・いない"</formula>
    </cfRule>
    <cfRule type="cellIs" dxfId="1224" priority="64" operator="equal">
      <formula>"非該当"</formula>
    </cfRule>
    <cfRule type="containsText" dxfId="1223" priority="66" operator="containsText" text="いない">
      <formula>NOT(ISERROR(SEARCH("いない",AH1120)))</formula>
    </cfRule>
  </conditionalFormatting>
  <conditionalFormatting sqref="AH1128">
    <cfRule type="containsText" dxfId="1222" priority="59" operator="containsText" text="いない">
      <formula>NOT(ISERROR(SEARCH("いない",AH1128)))</formula>
    </cfRule>
    <cfRule type="cellIs" dxfId="1221" priority="58" operator="equal">
      <formula>"いる・いない"</formula>
    </cfRule>
    <cfRule type="cellIs" dxfId="1220" priority="57" operator="equal">
      <formula>"非該当"</formula>
    </cfRule>
    <cfRule type="cellIs" dxfId="1219" priority="56" operator="equal">
      <formula>"いる"</formula>
    </cfRule>
  </conditionalFormatting>
  <conditionalFormatting sqref="AH1142">
    <cfRule type="containsText" dxfId="1218" priority="48" operator="containsText" text="いない">
      <formula>NOT(ISERROR(SEARCH("いない",AH1142)))</formula>
    </cfRule>
    <cfRule type="cellIs" dxfId="1217" priority="47" operator="equal">
      <formula>"いる・いない"</formula>
    </cfRule>
    <cfRule type="cellIs" dxfId="1216" priority="46" operator="equal">
      <formula>"非該当"</formula>
    </cfRule>
    <cfRule type="cellIs" dxfId="1215" priority="45" operator="equal">
      <formula>"いる"</formula>
    </cfRule>
  </conditionalFormatting>
  <conditionalFormatting sqref="AH1153">
    <cfRule type="containsText" dxfId="1214" priority="55" operator="containsText" text="いない">
      <formula>NOT(ISERROR(SEARCH("いない",AH1153)))</formula>
    </cfRule>
    <cfRule type="cellIs" dxfId="1213" priority="54" operator="equal">
      <formula>"いる・いない"</formula>
    </cfRule>
    <cfRule type="cellIs" dxfId="1212" priority="53" operator="equal">
      <formula>"非該当"</formula>
    </cfRule>
    <cfRule type="cellIs" dxfId="1211" priority="52" operator="equal">
      <formula>"いる"</formula>
    </cfRule>
  </conditionalFormatting>
  <conditionalFormatting sqref="AH1163">
    <cfRule type="cellIs" dxfId="1210" priority="242" operator="equal">
      <formula>"いる"</formula>
    </cfRule>
    <cfRule type="cellIs" dxfId="1209" priority="241" operator="equal">
      <formula>"いない（例外）"</formula>
    </cfRule>
    <cfRule type="cellIs" dxfId="1208" priority="243" operator="equal">
      <formula>"非該当"</formula>
    </cfRule>
    <cfRule type="containsText" dxfId="1207" priority="245" operator="containsText" text="いない">
      <formula>NOT(ISERROR(SEARCH("いない",AH1163)))</formula>
    </cfRule>
    <cfRule type="cellIs" dxfId="1206" priority="244" operator="equal">
      <formula>"いる・いない"</formula>
    </cfRule>
  </conditionalFormatting>
  <conditionalFormatting sqref="AH1173">
    <cfRule type="containsText" dxfId="1205" priority="240" operator="containsText" text="いない">
      <formula>NOT(ISERROR(SEARCH("いない",AH1173)))</formula>
    </cfRule>
    <cfRule type="cellIs" dxfId="1204" priority="239" operator="equal">
      <formula>"いる・いない"</formula>
    </cfRule>
    <cfRule type="cellIs" dxfId="1203" priority="238" operator="equal">
      <formula>"非該当"</formula>
    </cfRule>
    <cfRule type="cellIs" dxfId="1202" priority="237" operator="equal">
      <formula>"いる"</formula>
    </cfRule>
    <cfRule type="cellIs" dxfId="1201" priority="236" operator="equal">
      <formula>"いない（例外）"</formula>
    </cfRule>
  </conditionalFormatting>
  <conditionalFormatting sqref="AH1176">
    <cfRule type="containsText" dxfId="1200" priority="71" operator="containsText" text="いない">
      <formula>NOT(ISERROR(SEARCH("いない",AH1176)))</formula>
    </cfRule>
    <cfRule type="cellIs" dxfId="1199" priority="70" operator="equal">
      <formula>"いる・いない"</formula>
    </cfRule>
    <cfRule type="cellIs" dxfId="1198" priority="69" operator="equal">
      <formula>"非該当"</formula>
    </cfRule>
    <cfRule type="cellIs" dxfId="1197" priority="68" operator="equal">
      <formula>"いる"</formula>
    </cfRule>
    <cfRule type="cellIs" dxfId="1196" priority="67" operator="equal">
      <formula>"いない（例外）"</formula>
    </cfRule>
  </conditionalFormatting>
  <conditionalFormatting sqref="AH1198">
    <cfRule type="containsText" dxfId="1195" priority="235" operator="containsText" text="いない">
      <formula>NOT(ISERROR(SEARCH("いない",AH1198)))</formula>
    </cfRule>
    <cfRule type="cellIs" dxfId="1194" priority="233" operator="equal">
      <formula>"非該当"</formula>
    </cfRule>
    <cfRule type="cellIs" dxfId="1193" priority="232" operator="equal">
      <formula>"いる"</formula>
    </cfRule>
    <cfRule type="cellIs" dxfId="1192" priority="231" operator="equal">
      <formula>"いない（例外）"</formula>
    </cfRule>
    <cfRule type="cellIs" dxfId="1191" priority="234" operator="equal">
      <formula>"いる・いない"</formula>
    </cfRule>
  </conditionalFormatting>
  <conditionalFormatting sqref="AH1202">
    <cfRule type="cellIs" dxfId="1190" priority="229" operator="equal">
      <formula>"いる・いない"</formula>
    </cfRule>
    <cfRule type="containsText" dxfId="1189" priority="230" operator="containsText" text="いない">
      <formula>NOT(ISERROR(SEARCH("いない",AH1202)))</formula>
    </cfRule>
    <cfRule type="cellIs" dxfId="1188" priority="226" operator="equal">
      <formula>"いない（例外）"</formula>
    </cfRule>
    <cfRule type="cellIs" dxfId="1187" priority="228" operator="equal">
      <formula>"非該当"</formula>
    </cfRule>
    <cfRule type="cellIs" dxfId="1186" priority="227" operator="equal">
      <formula>"いる"</formula>
    </cfRule>
  </conditionalFormatting>
  <conditionalFormatting sqref="AH1207">
    <cfRule type="containsText" dxfId="1185" priority="225" operator="containsText" text="いない">
      <formula>NOT(ISERROR(SEARCH("いない",AH1207)))</formula>
    </cfRule>
    <cfRule type="cellIs" dxfId="1184" priority="224" operator="equal">
      <formula>"いる・いない"</formula>
    </cfRule>
    <cfRule type="cellIs" dxfId="1183" priority="223" operator="equal">
      <formula>"非該当"</formula>
    </cfRule>
    <cfRule type="cellIs" dxfId="1182" priority="221" operator="equal">
      <formula>"いない（例外）"</formula>
    </cfRule>
    <cfRule type="cellIs" dxfId="1181" priority="222" operator="equal">
      <formula>"いる"</formula>
    </cfRule>
  </conditionalFormatting>
  <conditionalFormatting sqref="AH1211">
    <cfRule type="containsText" dxfId="1180" priority="220" operator="containsText" text="いない">
      <formula>NOT(ISERROR(SEARCH("いない",AH1211)))</formula>
    </cfRule>
    <cfRule type="cellIs" dxfId="1179" priority="217" operator="equal">
      <formula>"いる"</formula>
    </cfRule>
    <cfRule type="cellIs" dxfId="1178" priority="218" operator="equal">
      <formula>"非該当"</formula>
    </cfRule>
    <cfRule type="cellIs" dxfId="1177" priority="219" operator="equal">
      <formula>"いる・いない"</formula>
    </cfRule>
    <cfRule type="cellIs" dxfId="1176" priority="216" operator="equal">
      <formula>"いない（例外）"</formula>
    </cfRule>
  </conditionalFormatting>
  <conditionalFormatting sqref="AH1242">
    <cfRule type="containsText" dxfId="1175" priority="215" operator="containsText" text="いない">
      <formula>NOT(ISERROR(SEARCH("いない",AH1242)))</formula>
    </cfRule>
    <cfRule type="cellIs" dxfId="1174" priority="214" operator="equal">
      <formula>"いる・いない"</formula>
    </cfRule>
    <cfRule type="cellIs" dxfId="1173" priority="213" operator="equal">
      <formula>"非該当"</formula>
    </cfRule>
    <cfRule type="cellIs" dxfId="1172" priority="212" operator="equal">
      <formula>"いる"</formula>
    </cfRule>
    <cfRule type="cellIs" dxfId="1171" priority="211" operator="equal">
      <formula>"いない（例外）"</formula>
    </cfRule>
  </conditionalFormatting>
  <conditionalFormatting sqref="AH1246">
    <cfRule type="cellIs" dxfId="1170" priority="207" operator="equal">
      <formula>"いる"</formula>
    </cfRule>
    <cfRule type="containsText" dxfId="1169" priority="210" operator="containsText" text="いない">
      <formula>NOT(ISERROR(SEARCH("いない",AH1246)))</formula>
    </cfRule>
    <cfRule type="cellIs" dxfId="1168" priority="209" operator="equal">
      <formula>"いる・いない"</formula>
    </cfRule>
    <cfRule type="cellIs" dxfId="1167" priority="208" operator="equal">
      <formula>"非該当"</formula>
    </cfRule>
    <cfRule type="cellIs" dxfId="1166" priority="206" operator="equal">
      <formula>"いない（例外）"</formula>
    </cfRule>
  </conditionalFormatting>
  <conditionalFormatting sqref="AH1256">
    <cfRule type="cellIs" dxfId="1165" priority="201" operator="equal">
      <formula>"いない（例外）"</formula>
    </cfRule>
    <cfRule type="cellIs" dxfId="1164" priority="202" operator="equal">
      <formula>"いる"</formula>
    </cfRule>
    <cfRule type="cellIs" dxfId="1163" priority="204" operator="equal">
      <formula>"いる・いない"</formula>
    </cfRule>
    <cfRule type="containsText" dxfId="1162" priority="205" operator="containsText" text="いない">
      <formula>NOT(ISERROR(SEARCH("いない",AH1256)))</formula>
    </cfRule>
    <cfRule type="cellIs" dxfId="1161" priority="203" operator="equal">
      <formula>"非該当"</formula>
    </cfRule>
  </conditionalFormatting>
  <conditionalFormatting sqref="AH1266">
    <cfRule type="cellIs" dxfId="1160" priority="199" operator="equal">
      <formula>"いる・いない"</formula>
    </cfRule>
    <cfRule type="cellIs" dxfId="1159" priority="198" operator="equal">
      <formula>"非該当"</formula>
    </cfRule>
    <cfRule type="cellIs" dxfId="1158" priority="196" operator="equal">
      <formula>"いない（例外）"</formula>
    </cfRule>
    <cfRule type="cellIs" dxfId="1157" priority="197" operator="equal">
      <formula>"いる"</formula>
    </cfRule>
    <cfRule type="containsText" dxfId="1156" priority="200" operator="containsText" text="いない">
      <formula>NOT(ISERROR(SEARCH("いない",AH1266)))</formula>
    </cfRule>
  </conditionalFormatting>
  <conditionalFormatting sqref="AH1269">
    <cfRule type="cellIs" dxfId="1155" priority="192" operator="equal">
      <formula>"いる"</formula>
    </cfRule>
    <cfRule type="cellIs" dxfId="1154" priority="191" operator="equal">
      <formula>"いない（例外）"</formula>
    </cfRule>
    <cfRule type="containsText" dxfId="1153" priority="195" operator="containsText" text="いない">
      <formula>NOT(ISERROR(SEARCH("いない",AH1269)))</formula>
    </cfRule>
    <cfRule type="cellIs" dxfId="1152" priority="194" operator="equal">
      <formula>"いる・いない"</formula>
    </cfRule>
    <cfRule type="cellIs" dxfId="1151" priority="193" operator="equal">
      <formula>"非該当"</formula>
    </cfRule>
  </conditionalFormatting>
  <conditionalFormatting sqref="AH1272">
    <cfRule type="cellIs" dxfId="1150" priority="188" operator="equal">
      <formula>"非該当"</formula>
    </cfRule>
    <cfRule type="cellIs" dxfId="1149" priority="189" operator="equal">
      <formula>"いる・いない"</formula>
    </cfRule>
    <cfRule type="containsText" dxfId="1148" priority="190" operator="containsText" text="いない">
      <formula>NOT(ISERROR(SEARCH("いない",AH1272)))</formula>
    </cfRule>
    <cfRule type="cellIs" dxfId="1147" priority="186" operator="equal">
      <formula>"いない（例外）"</formula>
    </cfRule>
    <cfRule type="cellIs" dxfId="1146" priority="187" operator="equal">
      <formula>"いる"</formula>
    </cfRule>
  </conditionalFormatting>
  <conditionalFormatting sqref="AH1275">
    <cfRule type="cellIs" dxfId="1145" priority="182" operator="equal">
      <formula>"いる"</formula>
    </cfRule>
    <cfRule type="cellIs" dxfId="1144" priority="181" operator="equal">
      <formula>"いない（例外）"</formula>
    </cfRule>
    <cfRule type="containsText" dxfId="1143" priority="185" operator="containsText" text="いない">
      <formula>NOT(ISERROR(SEARCH("いない",AH1275)))</formula>
    </cfRule>
    <cfRule type="cellIs" dxfId="1142" priority="184" operator="equal">
      <formula>"いる・いない"</formula>
    </cfRule>
    <cfRule type="cellIs" dxfId="1141" priority="183" operator="equal">
      <formula>"非該当"</formula>
    </cfRule>
  </conditionalFormatting>
  <conditionalFormatting sqref="AH1278">
    <cfRule type="cellIs" dxfId="1140" priority="176" operator="equal">
      <formula>"いない（例外）"</formula>
    </cfRule>
    <cfRule type="cellIs" dxfId="1139" priority="177" operator="equal">
      <formula>"いる"</formula>
    </cfRule>
    <cfRule type="cellIs" dxfId="1138" priority="178" operator="equal">
      <formula>"非該当"</formula>
    </cfRule>
    <cfRule type="cellIs" dxfId="1137" priority="179" operator="equal">
      <formula>"いる・いない"</formula>
    </cfRule>
    <cfRule type="containsText" dxfId="1136" priority="180" operator="containsText" text="いない">
      <formula>NOT(ISERROR(SEARCH("いない",AH1278)))</formula>
    </cfRule>
  </conditionalFormatting>
  <conditionalFormatting sqref="AH1283">
    <cfRule type="containsText" dxfId="1135" priority="175" operator="containsText" text="いない">
      <formula>NOT(ISERROR(SEARCH("いない",AH1283)))</formula>
    </cfRule>
    <cfRule type="cellIs" dxfId="1134" priority="171" operator="equal">
      <formula>"いない（例外）"</formula>
    </cfRule>
    <cfRule type="cellIs" dxfId="1133" priority="172" operator="equal">
      <formula>"いる"</formula>
    </cfRule>
    <cfRule type="cellIs" dxfId="1132" priority="173" operator="equal">
      <formula>"非該当"</formula>
    </cfRule>
    <cfRule type="cellIs" dxfId="1131" priority="174" operator="equal">
      <formula>"いる・いない"</formula>
    </cfRule>
  </conditionalFormatting>
  <conditionalFormatting sqref="AH1287">
    <cfRule type="cellIs" dxfId="1130" priority="168" operator="equal">
      <formula>"非該当"</formula>
    </cfRule>
    <cfRule type="cellIs" dxfId="1129" priority="169" operator="equal">
      <formula>"いる・いない"</formula>
    </cfRule>
    <cfRule type="cellIs" dxfId="1128" priority="166" operator="equal">
      <formula>"いない（例外）"</formula>
    </cfRule>
    <cfRule type="containsText" dxfId="1127" priority="170" operator="containsText" text="いない">
      <formula>NOT(ISERROR(SEARCH("いない",AH1287)))</formula>
    </cfRule>
    <cfRule type="cellIs" dxfId="1126" priority="167" operator="equal">
      <formula>"いる"</formula>
    </cfRule>
  </conditionalFormatting>
  <conditionalFormatting sqref="AH1291">
    <cfRule type="cellIs" dxfId="1125" priority="164" operator="equal">
      <formula>"いる・いない"</formula>
    </cfRule>
    <cfRule type="cellIs" dxfId="1124" priority="161" operator="equal">
      <formula>"いない（例外）"</formula>
    </cfRule>
    <cfRule type="cellIs" dxfId="1123" priority="162" operator="equal">
      <formula>"いる"</formula>
    </cfRule>
    <cfRule type="cellIs" dxfId="1122" priority="163" operator="equal">
      <formula>"非該当"</formula>
    </cfRule>
    <cfRule type="containsText" dxfId="1121" priority="165" operator="containsText" text="いない">
      <formula>NOT(ISERROR(SEARCH("いない",AH1291)))</formula>
    </cfRule>
  </conditionalFormatting>
  <conditionalFormatting sqref="AH1295">
    <cfRule type="cellIs" dxfId="1120" priority="156" operator="equal">
      <formula>"いない（例外）"</formula>
    </cfRule>
    <cfRule type="cellIs" dxfId="1119" priority="157" operator="equal">
      <formula>"いる"</formula>
    </cfRule>
    <cfRule type="cellIs" dxfId="1118" priority="158" operator="equal">
      <formula>"非該当"</formula>
    </cfRule>
    <cfRule type="containsText" dxfId="1117" priority="160" operator="containsText" text="いない">
      <formula>NOT(ISERROR(SEARCH("いない",AH1295)))</formula>
    </cfRule>
    <cfRule type="cellIs" dxfId="1116" priority="159" operator="equal">
      <formula>"いる・いない"</formula>
    </cfRule>
  </conditionalFormatting>
  <conditionalFormatting sqref="AH1311">
    <cfRule type="cellIs" dxfId="1115" priority="154" operator="equal">
      <formula>"いる・いない"</formula>
    </cfRule>
    <cfRule type="containsText" dxfId="1114" priority="155" operator="containsText" text="いない">
      <formula>NOT(ISERROR(SEARCH("いない",AH1311)))</formula>
    </cfRule>
    <cfRule type="cellIs" dxfId="1113" priority="151" operator="equal">
      <formula>"いない（例外）"</formula>
    </cfRule>
    <cfRule type="cellIs" dxfId="1112" priority="152" operator="equal">
      <formula>"いる"</formula>
    </cfRule>
    <cfRule type="cellIs" dxfId="1111" priority="153" operator="equal">
      <formula>"非該当"</formula>
    </cfRule>
  </conditionalFormatting>
  <conditionalFormatting sqref="AH1329">
    <cfRule type="cellIs" dxfId="1110" priority="146" operator="equal">
      <formula>"いない（例外）"</formula>
    </cfRule>
    <cfRule type="cellIs" dxfId="1109" priority="147" operator="equal">
      <formula>"いる"</formula>
    </cfRule>
    <cfRule type="cellIs" dxfId="1108" priority="148" operator="equal">
      <formula>"非該当"</formula>
    </cfRule>
    <cfRule type="cellIs" dxfId="1107" priority="149" operator="equal">
      <formula>"いる・いない"</formula>
    </cfRule>
    <cfRule type="containsText" dxfId="1106" priority="150" operator="containsText" text="いない">
      <formula>NOT(ISERROR(SEARCH("いない",AH1329)))</formula>
    </cfRule>
  </conditionalFormatting>
  <conditionalFormatting sqref="AH1357">
    <cfRule type="cellIs" dxfId="1105" priority="144" operator="equal">
      <formula>"いる・いない"</formula>
    </cfRule>
    <cfRule type="containsText" dxfId="1104" priority="145" operator="containsText" text="いない">
      <formula>NOT(ISERROR(SEARCH("いない",AH1357)))</formula>
    </cfRule>
    <cfRule type="cellIs" dxfId="1103" priority="143" operator="equal">
      <formula>"非該当"</formula>
    </cfRule>
    <cfRule type="cellIs" dxfId="1102" priority="142" operator="equal">
      <formula>"いる"</formula>
    </cfRule>
    <cfRule type="cellIs" dxfId="1101" priority="141" operator="equal">
      <formula>"いない（例外）"</formula>
    </cfRule>
  </conditionalFormatting>
  <conditionalFormatting sqref="AH1360">
    <cfRule type="containsText" dxfId="1100" priority="140" operator="containsText" text="いない">
      <formula>NOT(ISERROR(SEARCH("いない",AH1360)))</formula>
    </cfRule>
    <cfRule type="cellIs" dxfId="1099" priority="137" operator="equal">
      <formula>"いる"</formula>
    </cfRule>
    <cfRule type="cellIs" dxfId="1098" priority="136" operator="equal">
      <formula>"いない（例外）"</formula>
    </cfRule>
    <cfRule type="cellIs" dxfId="1097" priority="138" operator="equal">
      <formula>"非該当"</formula>
    </cfRule>
    <cfRule type="cellIs" dxfId="1096" priority="139" operator="equal">
      <formula>"いる・いない"</formula>
    </cfRule>
  </conditionalFormatting>
  <conditionalFormatting sqref="AH1363">
    <cfRule type="cellIs" dxfId="1095" priority="131" operator="equal">
      <formula>"いない（例外）"</formula>
    </cfRule>
    <cfRule type="cellIs" dxfId="1094" priority="132" operator="equal">
      <formula>"いる"</formula>
    </cfRule>
    <cfRule type="cellIs" dxfId="1093" priority="133" operator="equal">
      <formula>"非該当"</formula>
    </cfRule>
    <cfRule type="cellIs" dxfId="1092" priority="134" operator="equal">
      <formula>"いる・いない"</formula>
    </cfRule>
    <cfRule type="containsText" dxfId="1091" priority="135" operator="containsText" text="いない">
      <formula>NOT(ISERROR(SEARCH("いない",AH1363)))</formula>
    </cfRule>
  </conditionalFormatting>
  <conditionalFormatting sqref="AH1367">
    <cfRule type="cellIs" dxfId="1090" priority="126" operator="equal">
      <formula>"いない（例外）"</formula>
    </cfRule>
    <cfRule type="cellIs" dxfId="1089" priority="127" operator="equal">
      <formula>"いる"</formula>
    </cfRule>
    <cfRule type="containsText" dxfId="1088" priority="130" operator="containsText" text="いない">
      <formula>NOT(ISERROR(SEARCH("いない",AH1367)))</formula>
    </cfRule>
    <cfRule type="cellIs" dxfId="1087" priority="129" operator="equal">
      <formula>"いる・いない"</formula>
    </cfRule>
    <cfRule type="cellIs" dxfId="1086" priority="128" operator="equal">
      <formula>"非該当"</formula>
    </cfRule>
  </conditionalFormatting>
  <conditionalFormatting sqref="AH1382">
    <cfRule type="cellIs" dxfId="1085" priority="123" operator="equal">
      <formula>"非該当"</formula>
    </cfRule>
    <cfRule type="containsText" dxfId="1084" priority="125" operator="containsText" text="いない">
      <formula>NOT(ISERROR(SEARCH("いない",AH1382)))</formula>
    </cfRule>
    <cfRule type="cellIs" dxfId="1083" priority="122" operator="equal">
      <formula>"いる"</formula>
    </cfRule>
    <cfRule type="cellIs" dxfId="1082" priority="121" operator="equal">
      <formula>"いない（例外）"</formula>
    </cfRule>
    <cfRule type="cellIs" dxfId="1081" priority="124" operator="equal">
      <formula>"いる・いない"</formula>
    </cfRule>
  </conditionalFormatting>
  <conditionalFormatting sqref="AH1385">
    <cfRule type="containsText" dxfId="1080" priority="120" operator="containsText" text="いない">
      <formula>NOT(ISERROR(SEARCH("いない",AH1385)))</formula>
    </cfRule>
    <cfRule type="cellIs" dxfId="1079" priority="119" operator="equal">
      <formula>"いる・いない"</formula>
    </cfRule>
    <cfRule type="cellIs" dxfId="1078" priority="118" operator="equal">
      <formula>"非該当"</formula>
    </cfRule>
    <cfRule type="cellIs" dxfId="1077" priority="117" operator="equal">
      <formula>"いる"</formula>
    </cfRule>
    <cfRule type="cellIs" dxfId="1076" priority="116" operator="equal">
      <formula>"いない（例外）"</formula>
    </cfRule>
  </conditionalFormatting>
  <conditionalFormatting sqref="AH1391">
    <cfRule type="containsText" dxfId="1075" priority="115" operator="containsText" text="いない">
      <formula>NOT(ISERROR(SEARCH("いない",AH1391)))</formula>
    </cfRule>
    <cfRule type="cellIs" dxfId="1074" priority="111" operator="equal">
      <formula>"いない（例外）"</formula>
    </cfRule>
    <cfRule type="cellIs" dxfId="1073" priority="114" operator="equal">
      <formula>"いる・いない"</formula>
    </cfRule>
    <cfRule type="cellIs" dxfId="1072" priority="112" operator="equal">
      <formula>"いる"</formula>
    </cfRule>
    <cfRule type="cellIs" dxfId="1071" priority="113" operator="equal">
      <formula>"非該当"</formula>
    </cfRule>
  </conditionalFormatting>
  <conditionalFormatting sqref="AH1394">
    <cfRule type="cellIs" dxfId="1070" priority="108" operator="equal">
      <formula>"非該当"</formula>
    </cfRule>
    <cfRule type="cellIs" dxfId="1069" priority="106" operator="equal">
      <formula>"いない（例外）"</formula>
    </cfRule>
    <cfRule type="containsText" dxfId="1068" priority="110" operator="containsText" text="いない">
      <formula>NOT(ISERROR(SEARCH("いない",AH1394)))</formula>
    </cfRule>
    <cfRule type="cellIs" dxfId="1067" priority="107" operator="equal">
      <formula>"いる"</formula>
    </cfRule>
    <cfRule type="cellIs" dxfId="1066" priority="109" operator="equal">
      <formula>"いる・いない"</formula>
    </cfRule>
  </conditionalFormatting>
  <conditionalFormatting sqref="AH1398">
    <cfRule type="cellIs" dxfId="1065" priority="101" operator="equal">
      <formula>"いない（例外）"</formula>
    </cfRule>
    <cfRule type="cellIs" dxfId="1064" priority="102" operator="equal">
      <formula>"いる"</formula>
    </cfRule>
    <cfRule type="cellIs" dxfId="1063" priority="103" operator="equal">
      <formula>"非該当"</formula>
    </cfRule>
    <cfRule type="cellIs" dxfId="1062" priority="104" operator="equal">
      <formula>"いる・いない"</formula>
    </cfRule>
  </conditionalFormatting>
  <conditionalFormatting sqref="AH83:AI83">
    <cfRule type="cellIs" dxfId="1061" priority="12143" operator="between">
      <formula>0.5</formula>
      <formula>44</formula>
    </cfRule>
  </conditionalFormatting>
  <conditionalFormatting sqref="AH83:AI84">
    <cfRule type="cellIs" dxfId="1060" priority="12142" operator="equal">
      <formula>"　"</formula>
    </cfRule>
  </conditionalFormatting>
  <conditionalFormatting sqref="AH84:AI84">
    <cfRule type="cellIs" dxfId="1059" priority="12141" operator="between">
      <formula>0.5</formula>
      <formula>200</formula>
    </cfRule>
  </conditionalFormatting>
  <conditionalFormatting sqref="AH475:AJ475">
    <cfRule type="cellIs" dxfId="1058" priority="2098" operator="equal">
      <formula>"いる"</formula>
    </cfRule>
    <cfRule type="cellIs" dxfId="1057" priority="2097" operator="equal">
      <formula>"いない"</formula>
    </cfRule>
    <cfRule type="cellIs" dxfId="1056" priority="2096" operator="equal">
      <formula>"非該当"</formula>
    </cfRule>
    <cfRule type="cellIs" dxfId="1055" priority="2099" operator="equal">
      <formula>"いない・いる"</formula>
    </cfRule>
  </conditionalFormatting>
  <conditionalFormatting sqref="AH1398:AJ1398">
    <cfRule type="cellIs" dxfId="1054" priority="100" operator="equal">
      <formula>"いない"</formula>
    </cfRule>
  </conditionalFormatting>
  <conditionalFormatting sqref="AI549:AI554">
    <cfRule type="cellIs" dxfId="1053" priority="2156" operator="equal">
      <formula>7</formula>
    </cfRule>
    <cfRule type="cellIs" dxfId="1052" priority="2155" operator="equal">
      <formula>6</formula>
    </cfRule>
    <cfRule type="containsBlanks" dxfId="1051" priority="2154">
      <formula>LEN(TRIM(AI549))=0</formula>
    </cfRule>
    <cfRule type="cellIs" dxfId="1050" priority="2175" operator="equal">
      <formula>1</formula>
    </cfRule>
    <cfRule type="cellIs" dxfId="1049" priority="2174" operator="equal">
      <formula>2</formula>
    </cfRule>
    <cfRule type="cellIs" dxfId="1048" priority="2173" operator="equal">
      <formula>3</formula>
    </cfRule>
    <cfRule type="cellIs" dxfId="1047" priority="2172" operator="equal">
      <formula>4</formula>
    </cfRule>
    <cfRule type="cellIs" dxfId="1046" priority="2171" operator="equal">
      <formula>5</formula>
    </cfRule>
    <cfRule type="cellIs" dxfId="1045" priority="2170" operator="equal">
      <formula>0</formula>
    </cfRule>
    <cfRule type="cellIs" dxfId="1044" priority="2169" operator="equal">
      <formula>20</formula>
    </cfRule>
    <cfRule type="cellIs" dxfId="1043" priority="2168" operator="equal">
      <formula>19</formula>
    </cfRule>
    <cfRule type="cellIs" dxfId="1042" priority="2167" operator="equal">
      <formula>18</formula>
    </cfRule>
    <cfRule type="cellIs" dxfId="1041" priority="2166" operator="equal">
      <formula>17</formula>
    </cfRule>
    <cfRule type="cellIs" dxfId="1040" priority="2165" operator="equal">
      <formula>16</formula>
    </cfRule>
    <cfRule type="cellIs" dxfId="1039" priority="2164" operator="equal">
      <formula>15</formula>
    </cfRule>
    <cfRule type="cellIs" dxfId="1038" priority="2163" operator="equal">
      <formula>14</formula>
    </cfRule>
    <cfRule type="cellIs" dxfId="1037" priority="2162" operator="equal">
      <formula>13</formula>
    </cfRule>
    <cfRule type="cellIs" dxfId="1036" priority="2161" operator="equal">
      <formula>12</formula>
    </cfRule>
    <cfRule type="cellIs" dxfId="1035" priority="2160" operator="equal">
      <formula>11</formula>
    </cfRule>
    <cfRule type="cellIs" dxfId="1034" priority="2159" operator="equal">
      <formula>10</formula>
    </cfRule>
    <cfRule type="cellIs" dxfId="1033" priority="2158" operator="equal">
      <formula>9</formula>
    </cfRule>
    <cfRule type="cellIs" dxfId="1032" priority="2157" operator="equal">
      <formula>8</formula>
    </cfRule>
  </conditionalFormatting>
  <conditionalFormatting sqref="AI558">
    <cfRule type="cellIs" dxfId="1031" priority="1997" operator="equal">
      <formula>8</formula>
    </cfRule>
    <cfRule type="cellIs" dxfId="1030" priority="2000" operator="equal">
      <formula>11</formula>
    </cfRule>
    <cfRule type="cellIs" dxfId="1029" priority="2001" operator="equal">
      <formula>12</formula>
    </cfRule>
    <cfRule type="cellIs" dxfId="1028" priority="2002" operator="equal">
      <formula>1</formula>
    </cfRule>
    <cfRule type="cellIs" dxfId="1027" priority="2003" operator="equal">
      <formula>5</formula>
    </cfRule>
    <cfRule type="cellIs" dxfId="1026" priority="2005" operator="equal">
      <formula>3</formula>
    </cfRule>
    <cfRule type="cellIs" dxfId="1025" priority="2004" operator="equal">
      <formula>4</formula>
    </cfRule>
    <cfRule type="cellIs" dxfId="1024" priority="1996" operator="equal">
      <formula>7</formula>
    </cfRule>
    <cfRule type="cellIs" dxfId="1023" priority="1995" operator="equal">
      <formula>6</formula>
    </cfRule>
    <cfRule type="containsBlanks" dxfId="1022" priority="1994">
      <formula>LEN(TRIM(AI558))=0</formula>
    </cfRule>
    <cfRule type="cellIs" dxfId="1021" priority="2006" operator="equal">
      <formula>2</formula>
    </cfRule>
    <cfRule type="cellIs" dxfId="1020" priority="1998" operator="equal">
      <formula>9</formula>
    </cfRule>
    <cfRule type="cellIs" dxfId="1019" priority="1999" operator="equal">
      <formula>10</formula>
    </cfRule>
  </conditionalFormatting>
  <conditionalFormatting sqref="AI697:AI702">
    <cfRule type="containsBlanks" dxfId="1018" priority="2046">
      <formula>LEN(TRIM(AI697))=0</formula>
    </cfRule>
    <cfRule type="cellIs" dxfId="1017" priority="2054" operator="equal">
      <formula>1</formula>
    </cfRule>
    <cfRule type="cellIs" dxfId="1016" priority="2055" operator="equal">
      <formula>5</formula>
    </cfRule>
    <cfRule type="cellIs" dxfId="1015" priority="2056" operator="equal">
      <formula>4</formula>
    </cfRule>
    <cfRule type="cellIs" dxfId="1014" priority="2057" operator="equal">
      <formula>3</formula>
    </cfRule>
    <cfRule type="cellIs" dxfId="1013" priority="2058" operator="equal">
      <formula>2</formula>
    </cfRule>
    <cfRule type="cellIs" dxfId="1012" priority="2051" operator="equal">
      <formula>10</formula>
    </cfRule>
    <cfRule type="cellIs" dxfId="1011" priority="2047" operator="equal">
      <formula>6</formula>
    </cfRule>
    <cfRule type="cellIs" dxfId="1010" priority="2048" operator="equal">
      <formula>7</formula>
    </cfRule>
    <cfRule type="cellIs" dxfId="1009" priority="2049" operator="equal">
      <formula>8</formula>
    </cfRule>
    <cfRule type="cellIs" dxfId="1008" priority="2050" operator="equal">
      <formula>9</formula>
    </cfRule>
    <cfRule type="cellIs" dxfId="1007" priority="2052" operator="equal">
      <formula>11</formula>
    </cfRule>
    <cfRule type="cellIs" dxfId="1006" priority="2053" operator="equal">
      <formula>12</formula>
    </cfRule>
  </conditionalFormatting>
  <conditionalFormatting sqref="AI706">
    <cfRule type="cellIs" dxfId="1005" priority="2032" operator="equal">
      <formula>2</formula>
    </cfRule>
    <cfRule type="cellIs" dxfId="1004" priority="2031" operator="equal">
      <formula>3</formula>
    </cfRule>
    <cfRule type="cellIs" dxfId="1003" priority="2030" operator="equal">
      <formula>4</formula>
    </cfRule>
    <cfRule type="cellIs" dxfId="1002" priority="2029" operator="equal">
      <formula>5</formula>
    </cfRule>
    <cfRule type="cellIs" dxfId="1001" priority="2028" operator="equal">
      <formula>1</formula>
    </cfRule>
    <cfRule type="cellIs" dxfId="1000" priority="2021" operator="equal">
      <formula>6</formula>
    </cfRule>
    <cfRule type="cellIs" dxfId="999" priority="2026" operator="equal">
      <formula>11</formula>
    </cfRule>
    <cfRule type="cellIs" dxfId="998" priority="2027" operator="equal">
      <formula>12</formula>
    </cfRule>
    <cfRule type="cellIs" dxfId="997" priority="2023" operator="equal">
      <formula>8</formula>
    </cfRule>
    <cfRule type="cellIs" dxfId="996" priority="2024" operator="equal">
      <formula>9</formula>
    </cfRule>
    <cfRule type="cellIs" dxfId="995" priority="2025" operator="equal">
      <formula>10</formula>
    </cfRule>
    <cfRule type="containsBlanks" dxfId="994" priority="2020">
      <formula>LEN(TRIM(AI706))=0</formula>
    </cfRule>
    <cfRule type="cellIs" dxfId="993" priority="2022" operator="equal">
      <formula>7</formula>
    </cfRule>
  </conditionalFormatting>
  <conditionalFormatting sqref="AI991:AI996">
    <cfRule type="cellIs" dxfId="992" priority="1845" operator="equal">
      <formula>12</formula>
    </cfRule>
    <cfRule type="cellIs" dxfId="991" priority="1844" operator="equal">
      <formula>11</formula>
    </cfRule>
    <cfRule type="containsBlanks" dxfId="990" priority="1838">
      <formula>LEN(TRIM(AI991))=0</formula>
    </cfRule>
    <cfRule type="cellIs" dxfId="989" priority="1839" operator="equal">
      <formula>6</formula>
    </cfRule>
    <cfRule type="cellIs" dxfId="988" priority="1840" operator="equal">
      <formula>7</formula>
    </cfRule>
    <cfRule type="cellIs" dxfId="987" priority="1841" operator="equal">
      <formula>8</formula>
    </cfRule>
    <cfRule type="cellIs" dxfId="986" priority="1842" operator="equal">
      <formula>9</formula>
    </cfRule>
    <cfRule type="cellIs" dxfId="985" priority="1843" operator="equal">
      <formula>10</formula>
    </cfRule>
    <cfRule type="cellIs" dxfId="984" priority="1846" operator="equal">
      <formula>1</formula>
    </cfRule>
    <cfRule type="cellIs" dxfId="983" priority="1847" operator="equal">
      <formula>5</formula>
    </cfRule>
    <cfRule type="cellIs" dxfId="982" priority="1848" operator="equal">
      <formula>4</formula>
    </cfRule>
    <cfRule type="cellIs" dxfId="981" priority="1849" operator="equal">
      <formula>3</formula>
    </cfRule>
    <cfRule type="cellIs" dxfId="980" priority="1850" operator="equal">
      <formula>2</formula>
    </cfRule>
  </conditionalFormatting>
  <conditionalFormatting sqref="AI1000">
    <cfRule type="cellIs" dxfId="979" priority="1822" operator="equal">
      <formula>4</formula>
    </cfRule>
    <cfRule type="cellIs" dxfId="978" priority="1818" operator="equal">
      <formula>11</formula>
    </cfRule>
    <cfRule type="cellIs" dxfId="977" priority="1819" operator="equal">
      <formula>12</formula>
    </cfRule>
    <cfRule type="cellIs" dxfId="976" priority="1817" operator="equal">
      <formula>10</formula>
    </cfRule>
    <cfRule type="cellIs" dxfId="975" priority="1816" operator="equal">
      <formula>9</formula>
    </cfRule>
    <cfRule type="cellIs" dxfId="974" priority="1815" operator="equal">
      <formula>8</formula>
    </cfRule>
    <cfRule type="cellIs" dxfId="973" priority="1814" operator="equal">
      <formula>7</formula>
    </cfRule>
    <cfRule type="cellIs" dxfId="972" priority="1813" operator="equal">
      <formula>6</formula>
    </cfRule>
    <cfRule type="containsBlanks" dxfId="971" priority="1812">
      <formula>LEN(TRIM(AI1000))=0</formula>
    </cfRule>
    <cfRule type="cellIs" dxfId="970" priority="1820" operator="equal">
      <formula>1</formula>
    </cfRule>
    <cfRule type="cellIs" dxfId="969" priority="1821" operator="equal">
      <formula>5</formula>
    </cfRule>
    <cfRule type="cellIs" dxfId="968" priority="1823" operator="equal">
      <formula>3</formula>
    </cfRule>
    <cfRule type="cellIs" dxfId="967" priority="1824" operator="equal">
      <formula>2</formula>
    </cfRule>
  </conditionalFormatting>
  <conditionalFormatting sqref="AI1335:AI1340">
    <cfRule type="cellIs" dxfId="966" priority="1668" operator="equal">
      <formula>2</formula>
    </cfRule>
    <cfRule type="cellIs" dxfId="965" priority="1663" operator="equal">
      <formula>12</formula>
    </cfRule>
    <cfRule type="cellIs" dxfId="964" priority="1667" operator="equal">
      <formula>3</formula>
    </cfRule>
    <cfRule type="containsBlanks" dxfId="963" priority="1656">
      <formula>LEN(TRIM(AI1335))=0</formula>
    </cfRule>
    <cfRule type="cellIs" dxfId="962" priority="1658" operator="equal">
      <formula>7</formula>
    </cfRule>
    <cfRule type="cellIs" dxfId="961" priority="1659" operator="equal">
      <formula>8</formula>
    </cfRule>
    <cfRule type="cellIs" dxfId="960" priority="1660" operator="equal">
      <formula>9</formula>
    </cfRule>
    <cfRule type="cellIs" dxfId="959" priority="1661" operator="equal">
      <formula>10</formula>
    </cfRule>
    <cfRule type="cellIs" dxfId="958" priority="1662" operator="equal">
      <formula>11</formula>
    </cfRule>
    <cfRule type="cellIs" dxfId="957" priority="1657" operator="equal">
      <formula>6</formula>
    </cfRule>
    <cfRule type="cellIs" dxfId="956" priority="1664" operator="equal">
      <formula>1</formula>
    </cfRule>
    <cfRule type="cellIs" dxfId="955" priority="1665" operator="equal">
      <formula>5</formula>
    </cfRule>
    <cfRule type="cellIs" dxfId="954" priority="1666" operator="equal">
      <formula>4</formula>
    </cfRule>
  </conditionalFormatting>
  <conditionalFormatting sqref="AI1344">
    <cfRule type="cellIs" dxfId="953" priority="1639" operator="equal">
      <formula>5</formula>
    </cfRule>
    <cfRule type="cellIs" dxfId="952" priority="1640" operator="equal">
      <formula>4</formula>
    </cfRule>
    <cfRule type="cellIs" dxfId="951" priority="1641" operator="equal">
      <formula>3</formula>
    </cfRule>
    <cfRule type="cellIs" dxfId="950" priority="1642" operator="equal">
      <formula>2</formula>
    </cfRule>
    <cfRule type="cellIs" dxfId="949" priority="1637" operator="equal">
      <formula>12</formula>
    </cfRule>
    <cfRule type="containsBlanks" dxfId="948" priority="1630">
      <formula>LEN(TRIM(AI1344))=0</formula>
    </cfRule>
    <cfRule type="cellIs" dxfId="947" priority="1631" operator="equal">
      <formula>6</formula>
    </cfRule>
    <cfRule type="cellIs" dxfId="946" priority="1632" operator="equal">
      <formula>7</formula>
    </cfRule>
    <cfRule type="cellIs" dxfId="945" priority="1633" operator="equal">
      <formula>8</formula>
    </cfRule>
    <cfRule type="cellIs" dxfId="944" priority="1634" operator="equal">
      <formula>9</formula>
    </cfRule>
    <cfRule type="cellIs" dxfId="943" priority="1635" operator="equal">
      <formula>10</formula>
    </cfRule>
    <cfRule type="cellIs" dxfId="942" priority="1636" operator="equal">
      <formula>11</formula>
    </cfRule>
    <cfRule type="cellIs" dxfId="941" priority="1638" operator="equal">
      <formula>1</formula>
    </cfRule>
  </conditionalFormatting>
  <conditionalFormatting sqref="AK920">
    <cfRule type="cellIs" dxfId="940" priority="3211" operator="equal">
      <formula>"未策定"</formula>
    </cfRule>
    <cfRule type="cellIs" dxfId="939" priority="3212" operator="equal">
      <formula>"策定済"</formula>
    </cfRule>
  </conditionalFormatting>
  <conditionalFormatting sqref="AK922">
    <cfRule type="cellIs" dxfId="938" priority="3202" operator="equal">
      <formula>"未策定"</formula>
    </cfRule>
    <cfRule type="cellIs" dxfId="937" priority="3203" operator="equal">
      <formula>"策定済"</formula>
    </cfRule>
  </conditionalFormatting>
  <conditionalFormatting sqref="AK941">
    <cfRule type="cellIs" dxfId="936" priority="12690" operator="equal">
      <formula>"策定済・未策定"</formula>
    </cfRule>
    <cfRule type="cellIs" dxfId="935" priority="12688" operator="equal">
      <formula>"未策定"</formula>
    </cfRule>
    <cfRule type="cellIs" dxfId="934" priority="12689" operator="equal">
      <formula>"策定済"</formula>
    </cfRule>
  </conditionalFormatting>
  <conditionalFormatting sqref="AK948">
    <cfRule type="cellIs" dxfId="933" priority="11424" operator="equal">
      <formula>"未策定"</formula>
    </cfRule>
    <cfRule type="cellIs" dxfId="932" priority="11425" operator="equal">
      <formula>"策定済"</formula>
    </cfRule>
    <cfRule type="cellIs" dxfId="931" priority="11426" operator="equal">
      <formula>"策定済・未策定"</formula>
    </cfRule>
  </conditionalFormatting>
  <conditionalFormatting sqref="AK959:AK960 AK962:AK964">
    <cfRule type="cellIs" dxfId="930" priority="3177" operator="equal">
      <formula>"未実施"</formula>
    </cfRule>
    <cfRule type="cellIs" dxfId="929" priority="3178" operator="equal">
      <formula>"実施予定"</formula>
    </cfRule>
    <cfRule type="cellIs" dxfId="928" priority="3179" operator="equal">
      <formula>"実施済"</formula>
    </cfRule>
  </conditionalFormatting>
  <conditionalFormatting sqref="AK966:AK967">
    <cfRule type="cellIs" dxfId="927" priority="3168" operator="equal">
      <formula>"実施済"</formula>
    </cfRule>
    <cfRule type="cellIs" dxfId="926" priority="3167" operator="equal">
      <formula>"実施予定"</formula>
    </cfRule>
    <cfRule type="cellIs" dxfId="925" priority="3166" operator="equal">
      <formula>"未実施"</formula>
    </cfRule>
  </conditionalFormatting>
  <conditionalFormatting sqref="AK969:AK978 AK1039:AK1047">
    <cfRule type="cellIs" dxfId="924" priority="3031" operator="equal">
      <formula>"実施済・未実施"</formula>
    </cfRule>
    <cfRule type="cellIs" dxfId="923" priority="3030" operator="equal">
      <formula>"実施済"</formula>
    </cfRule>
    <cfRule type="cellIs" dxfId="922" priority="3029" operator="equal">
      <formula>"実施予定"</formula>
    </cfRule>
    <cfRule type="cellIs" dxfId="921" priority="3028" operator="equal">
      <formula>"未実施"</formula>
    </cfRule>
  </conditionalFormatting>
  <conditionalFormatting sqref="AK981:AK982">
    <cfRule type="cellIs" dxfId="920" priority="3023" operator="equal">
      <formula>"実施済・未実施"</formula>
    </cfRule>
    <cfRule type="cellIs" dxfId="919" priority="3022" operator="equal">
      <formula>"実施済"</formula>
    </cfRule>
    <cfRule type="cellIs" dxfId="918" priority="3020" operator="equal">
      <formula>"未実施"</formula>
    </cfRule>
    <cfRule type="cellIs" dxfId="917" priority="3021" operator="equal">
      <formula>"実施予定"</formula>
    </cfRule>
  </conditionalFormatting>
  <conditionalFormatting sqref="AK986:AK988">
    <cfRule type="cellIs" dxfId="916" priority="3013" operator="equal">
      <formula>"実施予定"</formula>
    </cfRule>
    <cfRule type="cellIs" dxfId="915" priority="3012" operator="equal">
      <formula>"未実施"</formula>
    </cfRule>
    <cfRule type="cellIs" dxfId="914" priority="3014" operator="equal">
      <formula>"実施済"</formula>
    </cfRule>
    <cfRule type="cellIs" dxfId="913" priority="3015" operator="equal">
      <formula>"実施済・未実施"</formula>
    </cfRule>
  </conditionalFormatting>
  <conditionalFormatting sqref="AK1021:AK1022">
    <cfRule type="cellIs" dxfId="912" priority="3005" operator="equal">
      <formula>"実施予定"</formula>
    </cfRule>
    <cfRule type="cellIs" dxfId="911" priority="3006" operator="equal">
      <formula>"実施済"</formula>
    </cfRule>
    <cfRule type="cellIs" dxfId="910" priority="3007" operator="equal">
      <formula>"実施済・未実施"</formula>
    </cfRule>
    <cfRule type="cellIs" dxfId="909" priority="3004" operator="equal">
      <formula>"未実施"</formula>
    </cfRule>
  </conditionalFormatting>
  <conditionalFormatting sqref="AK1034:AK1037">
    <cfRule type="cellIs" dxfId="908" priority="2972" operator="equal">
      <formula>"未実施"</formula>
    </cfRule>
    <cfRule type="cellIs" dxfId="907" priority="2973" operator="equal">
      <formula>"実施予定"</formula>
    </cfRule>
    <cfRule type="cellIs" dxfId="906" priority="2974" operator="equal">
      <formula>"実施済"</formula>
    </cfRule>
    <cfRule type="cellIs" dxfId="905" priority="2975" operator="equal">
      <formula>"実施済・未実施"</formula>
    </cfRule>
  </conditionalFormatting>
  <conditionalFormatting sqref="AK1062:AK1063">
    <cfRule type="cellIs" dxfId="904" priority="2956" operator="equal">
      <formula>"未実施"</formula>
    </cfRule>
    <cfRule type="cellIs" dxfId="903" priority="2958" operator="equal">
      <formula>"実施済"</formula>
    </cfRule>
    <cfRule type="cellIs" dxfId="902" priority="2959" operator="equal">
      <formula>"実施済・未実施"</formula>
    </cfRule>
    <cfRule type="cellIs" dxfId="901" priority="2957" operator="equal">
      <formula>"実施予定"</formula>
    </cfRule>
  </conditionalFormatting>
  <conditionalFormatting sqref="AK1065:AK1066">
    <cfRule type="cellIs" dxfId="900" priority="2948" operator="equal">
      <formula>"未実施"</formula>
    </cfRule>
    <cfRule type="cellIs" dxfId="899" priority="2949" operator="equal">
      <formula>"実施予定"</formula>
    </cfRule>
    <cfRule type="cellIs" dxfId="898" priority="2950" operator="equal">
      <formula>"実施済"</formula>
    </cfRule>
    <cfRule type="cellIs" dxfId="897" priority="2951" operator="equal">
      <formula>"実施済・未実施"</formula>
    </cfRule>
  </conditionalFormatting>
  <conditionalFormatting sqref="AR7 AR728:AR734 AR1039:AR1046">
    <cfRule type="cellIs" dxfId="896" priority="10242" operator="equal">
      <formula>0</formula>
    </cfRule>
    <cfRule type="containsText" dxfId="895" priority="10243" operator="containsText" text="根拠法令等の記載内容を再度確認してください。">
      <formula>NOT(ISERROR(SEARCH("根拠法令等の記載内容を再度確認してください。",AR7)))</formula>
    </cfRule>
    <cfRule type="containsErrors" dxfId="894" priority="10241">
      <formula>ISERROR(AR7)</formula>
    </cfRule>
  </conditionalFormatting>
  <conditionalFormatting sqref="AR9:AR10">
    <cfRule type="containsText" dxfId="893" priority="14110" operator="containsText" text="自主点検のポイントの記載内容を再度確認してください。">
      <formula>NOT(ISERROR(SEARCH("自主点検のポイントの記載内容を再度確認してください。",AR9)))</formula>
    </cfRule>
  </conditionalFormatting>
  <conditionalFormatting sqref="AR9:AR11">
    <cfRule type="cellIs" dxfId="892" priority="1628" operator="equal">
      <formula>0</formula>
    </cfRule>
    <cfRule type="containsErrors" dxfId="891" priority="1627">
      <formula>ISERROR(AR9)</formula>
    </cfRule>
  </conditionalFormatting>
  <conditionalFormatting sqref="AR11">
    <cfRule type="containsText" dxfId="890" priority="1629" operator="containsText" text="根拠法令等の記載内容を再度確認してください。">
      <formula>NOT(ISERROR(SEARCH("根拠法令等の記載内容を再度確認してください。",AR11)))</formula>
    </cfRule>
  </conditionalFormatting>
  <conditionalFormatting sqref="AR13:AR14">
    <cfRule type="containsText" dxfId="889" priority="2837" operator="containsText" text="自主点検のポイントの記載内容を再度確認してください。">
      <formula>NOT(ISERROR(SEARCH("自主点検のポイントの記載内容を再度確認してください。",AR13)))</formula>
    </cfRule>
  </conditionalFormatting>
  <conditionalFormatting sqref="AR13:AR15">
    <cfRule type="cellIs" dxfId="888" priority="1625" operator="equal">
      <formula>0</formula>
    </cfRule>
    <cfRule type="containsErrors" dxfId="887" priority="1624">
      <formula>ISERROR(AR13)</formula>
    </cfRule>
  </conditionalFormatting>
  <conditionalFormatting sqref="AR15">
    <cfRule type="containsText" dxfId="886" priority="1626" operator="containsText" text="根拠法令等の記載内容を再度確認してください。">
      <formula>NOT(ISERROR(SEARCH("根拠法令等の記載内容を再度確認してください。",AR15)))</formula>
    </cfRule>
  </conditionalFormatting>
  <conditionalFormatting sqref="AR19">
    <cfRule type="containsText" dxfId="885" priority="2834" operator="containsText" text="自主点検のポイントの記載内容を再度確認してください。">
      <formula>NOT(ISERROR(SEARCH("自主点検のポイントの記載内容を再度確認してください。",AR19)))</formula>
    </cfRule>
  </conditionalFormatting>
  <conditionalFormatting sqref="AR19:AR20">
    <cfRule type="containsErrors" dxfId="884" priority="1621">
      <formula>ISERROR(AR19)</formula>
    </cfRule>
    <cfRule type="cellIs" dxfId="883" priority="1622" operator="equal">
      <formula>0</formula>
    </cfRule>
  </conditionalFormatting>
  <conditionalFormatting sqref="AR20">
    <cfRule type="containsText" dxfId="882" priority="1623" operator="containsText" text="根拠法令等の記載内容を再度確認してください。">
      <formula>NOT(ISERROR(SEARCH("根拠法令等の記載内容を再度確認してください。",AR20)))</formula>
    </cfRule>
  </conditionalFormatting>
  <conditionalFormatting sqref="AR23">
    <cfRule type="containsText" dxfId="881" priority="2831" operator="containsText" text="自主点検のポイントの記載内容を再度確認してください。">
      <formula>NOT(ISERROR(SEARCH("自主点検のポイントの記載内容を再度確認してください。",AR23)))</formula>
    </cfRule>
    <cfRule type="cellIs" dxfId="880" priority="2830" operator="equal">
      <formula>0</formula>
    </cfRule>
    <cfRule type="containsErrors" dxfId="879" priority="2829">
      <formula>ISERROR(AR23)</formula>
    </cfRule>
  </conditionalFormatting>
  <conditionalFormatting sqref="AR25">
    <cfRule type="containsText" dxfId="878" priority="2828" operator="containsText" text="自主点検のポイントの記載内容を再度確認してください。">
      <formula>NOT(ISERROR(SEARCH("自主点検のポイントの記載内容を再度確認してください。",AR25)))</formula>
    </cfRule>
    <cfRule type="cellIs" dxfId="877" priority="2827" operator="equal">
      <formula>0</formula>
    </cfRule>
    <cfRule type="containsErrors" dxfId="876" priority="2826">
      <formula>ISERROR(AR25)</formula>
    </cfRule>
  </conditionalFormatting>
  <conditionalFormatting sqref="AR30:AR31">
    <cfRule type="containsText" dxfId="875" priority="2825" operator="containsText" text="自主点検のポイントの記載内容を再度確認してください。">
      <formula>NOT(ISERROR(SEARCH("自主点検のポイントの記載内容を再度確認してください。",AR30)))</formula>
    </cfRule>
  </conditionalFormatting>
  <conditionalFormatting sqref="AR30:AR32">
    <cfRule type="containsErrors" dxfId="874" priority="1618">
      <formula>ISERROR(AR30)</formula>
    </cfRule>
    <cfRule type="cellIs" dxfId="873" priority="1619" operator="equal">
      <formula>0</formula>
    </cfRule>
  </conditionalFormatting>
  <conditionalFormatting sqref="AR32">
    <cfRule type="containsText" dxfId="872" priority="1620" operator="containsText" text="根拠法令等の記載内容を再度確認してください。">
      <formula>NOT(ISERROR(SEARCH("根拠法令等の記載内容を再度確認してください。",AR32)))</formula>
    </cfRule>
  </conditionalFormatting>
  <conditionalFormatting sqref="AR34:AR35">
    <cfRule type="containsText" dxfId="871" priority="2822" operator="containsText" text="自主点検のポイントの記載内容を再度確認してください。">
      <formula>NOT(ISERROR(SEARCH("自主点検のポイントの記載内容を再度確認してください。",AR34)))</formula>
    </cfRule>
    <cfRule type="cellIs" dxfId="870" priority="2821" operator="equal">
      <formula>0</formula>
    </cfRule>
    <cfRule type="containsErrors" dxfId="869" priority="2820">
      <formula>ISERROR(AR34)</formula>
    </cfRule>
  </conditionalFormatting>
  <conditionalFormatting sqref="AR47">
    <cfRule type="containsText" dxfId="868" priority="2819" operator="containsText" text="自主点検のポイントの記載内容を再度確認してください。">
      <formula>NOT(ISERROR(SEARCH("自主点検のポイントの記載内容を再度確認してください。",AR47)))</formula>
    </cfRule>
  </conditionalFormatting>
  <conditionalFormatting sqref="AR47:AR48">
    <cfRule type="containsErrors" dxfId="867" priority="1615">
      <formula>ISERROR(AR47)</formula>
    </cfRule>
    <cfRule type="cellIs" dxfId="866" priority="1616" operator="equal">
      <formula>0</formula>
    </cfRule>
  </conditionalFormatting>
  <conditionalFormatting sqref="AR48">
    <cfRule type="containsText" dxfId="865" priority="1617" operator="containsText" text="根拠法令等の記載内容を再度確認してください。">
      <formula>NOT(ISERROR(SEARCH("根拠法令等の記載内容を再度確認してください。",AR48)))</formula>
    </cfRule>
  </conditionalFormatting>
  <conditionalFormatting sqref="AR50">
    <cfRule type="containsText" dxfId="864" priority="2816" operator="containsText" text="自主点検のポイントの記載内容を再度確認してください。">
      <formula>NOT(ISERROR(SEARCH("自主点検のポイントの記載内容を再度確認してください。",AR50)))</formula>
    </cfRule>
  </conditionalFormatting>
  <conditionalFormatting sqref="AR50:AR51">
    <cfRule type="cellIs" dxfId="863" priority="1613" operator="equal">
      <formula>0</formula>
    </cfRule>
    <cfRule type="containsErrors" dxfId="862" priority="1612">
      <formula>ISERROR(AR50)</formula>
    </cfRule>
  </conditionalFormatting>
  <conditionalFormatting sqref="AR51">
    <cfRule type="containsText" dxfId="861" priority="1614" operator="containsText" text="根拠法令等の記載内容を再度確認してください。">
      <formula>NOT(ISERROR(SEARCH("根拠法令等の記載内容を再度確認してください。",AR51)))</formula>
    </cfRule>
  </conditionalFormatting>
  <conditionalFormatting sqref="AR53:AR54">
    <cfRule type="containsText" dxfId="860" priority="2813" operator="containsText" text="自主点検のポイントの記載内容を再度確認してください。">
      <formula>NOT(ISERROR(SEARCH("自主点検のポイントの記載内容を再度確認してください。",AR53)))</formula>
    </cfRule>
  </conditionalFormatting>
  <conditionalFormatting sqref="AR53:AR55">
    <cfRule type="containsErrors" dxfId="859" priority="1609">
      <formula>ISERROR(AR53)</formula>
    </cfRule>
    <cfRule type="cellIs" dxfId="858" priority="1610" operator="equal">
      <formula>0</formula>
    </cfRule>
  </conditionalFormatting>
  <conditionalFormatting sqref="AR55">
    <cfRule type="containsText" dxfId="857" priority="1611" operator="containsText" text="根拠法令等の記載内容を再度確認してください。">
      <formula>NOT(ISERROR(SEARCH("根拠法令等の記載内容を再度確認してください。",AR55)))</formula>
    </cfRule>
  </conditionalFormatting>
  <conditionalFormatting sqref="AR58">
    <cfRule type="cellIs" dxfId="856" priority="1607" operator="equal">
      <formula>0</formula>
    </cfRule>
    <cfRule type="containsErrors" dxfId="855" priority="1606">
      <formula>ISERROR(AR58)</formula>
    </cfRule>
    <cfRule type="containsText" dxfId="854" priority="1608" operator="containsText" text="根拠法令等の記載内容を再度確認してください。">
      <formula>NOT(ISERROR(SEARCH("根拠法令等の記載内容を再度確認してください。",AR58)))</formula>
    </cfRule>
  </conditionalFormatting>
  <conditionalFormatting sqref="AR61">
    <cfRule type="containsErrors" dxfId="853" priority="1603">
      <formula>ISERROR(AR61)</formula>
    </cfRule>
    <cfRule type="cellIs" dxfId="852" priority="1604" operator="equal">
      <formula>0</formula>
    </cfRule>
    <cfRule type="containsText" dxfId="851" priority="1605" operator="containsText" text="根拠法令等の記載内容を再度確認してください。">
      <formula>NOT(ISERROR(SEARCH("根拠法令等の記載内容を再度確認してください。",AR61)))</formula>
    </cfRule>
  </conditionalFormatting>
  <conditionalFormatting sqref="AR64">
    <cfRule type="containsText" dxfId="850" priority="1602" operator="containsText" text="根拠法令等の記載内容を再度確認してください。">
      <formula>NOT(ISERROR(SEARCH("根拠法令等の記載内容を再度確認してください。",AR64)))</formula>
    </cfRule>
    <cfRule type="cellIs" dxfId="849" priority="1601" operator="equal">
      <formula>0</formula>
    </cfRule>
    <cfRule type="containsErrors" dxfId="848" priority="1600">
      <formula>ISERROR(AR64)</formula>
    </cfRule>
  </conditionalFormatting>
  <conditionalFormatting sqref="AR67">
    <cfRule type="containsText" dxfId="847" priority="1599" operator="containsText" text="根拠法令等の記載内容を再度確認してください。">
      <formula>NOT(ISERROR(SEARCH("根拠法令等の記載内容を再度確認してください。",AR67)))</formula>
    </cfRule>
    <cfRule type="cellIs" dxfId="846" priority="1598" operator="equal">
      <formula>0</formula>
    </cfRule>
    <cfRule type="containsErrors" dxfId="845" priority="1597">
      <formula>ISERROR(AR67)</formula>
    </cfRule>
  </conditionalFormatting>
  <conditionalFormatting sqref="AR81">
    <cfRule type="containsText" dxfId="844" priority="1596" operator="containsText" text="根拠法令等の記載内容を再度確認してください。">
      <formula>NOT(ISERROR(SEARCH("根拠法令等の記載内容を再度確認してください。",AR81)))</formula>
    </cfRule>
    <cfRule type="cellIs" dxfId="843" priority="1595" operator="equal">
      <formula>0</formula>
    </cfRule>
    <cfRule type="containsErrors" dxfId="842" priority="1594">
      <formula>ISERROR(AR81)</formula>
    </cfRule>
  </conditionalFormatting>
  <conditionalFormatting sqref="AR88">
    <cfRule type="containsText" dxfId="841" priority="1593" operator="containsText" text="根拠法令等の記載内容を再度確認してください。">
      <formula>NOT(ISERROR(SEARCH("根拠法令等の記載内容を再度確認してください。",AR88)))</formula>
    </cfRule>
    <cfRule type="cellIs" dxfId="840" priority="1592" operator="equal">
      <formula>0</formula>
    </cfRule>
    <cfRule type="containsErrors" dxfId="839" priority="1591">
      <formula>ISERROR(AR88)</formula>
    </cfRule>
  </conditionalFormatting>
  <conditionalFormatting sqref="AR91">
    <cfRule type="containsText" dxfId="838" priority="1590" operator="containsText" text="根拠法令等の記載内容を再度確認してください。">
      <formula>NOT(ISERROR(SEARCH("根拠法令等の記載内容を再度確認してください。",AR91)))</formula>
    </cfRule>
    <cfRule type="cellIs" dxfId="837" priority="1589" operator="equal">
      <formula>0</formula>
    </cfRule>
    <cfRule type="containsErrors" dxfId="836" priority="1588">
      <formula>ISERROR(AR91)</formula>
    </cfRule>
  </conditionalFormatting>
  <conditionalFormatting sqref="AR95">
    <cfRule type="containsErrors" dxfId="835" priority="1585">
      <formula>ISERROR(AR95)</formula>
    </cfRule>
    <cfRule type="containsText" dxfId="834" priority="1587" operator="containsText" text="根拠法令等の記載内容を再度確認してください。">
      <formula>NOT(ISERROR(SEARCH("根拠法令等の記載内容を再度確認してください。",AR95)))</formula>
    </cfRule>
    <cfRule type="cellIs" dxfId="833" priority="1586" operator="equal">
      <formula>0</formula>
    </cfRule>
  </conditionalFormatting>
  <conditionalFormatting sqref="AR118">
    <cfRule type="cellIs" dxfId="832" priority="1583" operator="equal">
      <formula>0</formula>
    </cfRule>
    <cfRule type="containsText" dxfId="831" priority="1584" operator="containsText" text="根拠法令等の記載内容を再度確認してください。">
      <formula>NOT(ISERROR(SEARCH("根拠法令等の記載内容を再度確認してください。",AR118)))</formula>
    </cfRule>
    <cfRule type="containsErrors" dxfId="830" priority="1582">
      <formula>ISERROR(AR118)</formula>
    </cfRule>
  </conditionalFormatting>
  <conditionalFormatting sqref="AR123">
    <cfRule type="containsErrors" dxfId="829" priority="1579">
      <formula>ISERROR(AR123)</formula>
    </cfRule>
    <cfRule type="containsText" dxfId="828" priority="1581" operator="containsText" text="根拠法令等の記載内容を再度確認してください。">
      <formula>NOT(ISERROR(SEARCH("根拠法令等の記載内容を再度確認してください。",AR123)))</formula>
    </cfRule>
    <cfRule type="cellIs" dxfId="827" priority="1580" operator="equal">
      <formula>0</formula>
    </cfRule>
  </conditionalFormatting>
  <conditionalFormatting sqref="AR126">
    <cfRule type="containsText" dxfId="826" priority="1578" operator="containsText" text="根拠法令等の記載内容を再度確認してください。">
      <formula>NOT(ISERROR(SEARCH("根拠法令等の記載内容を再度確認してください。",AR126)))</formula>
    </cfRule>
    <cfRule type="cellIs" dxfId="825" priority="1577" operator="equal">
      <formula>0</formula>
    </cfRule>
    <cfRule type="containsErrors" dxfId="824" priority="1576">
      <formula>ISERROR(AR126)</formula>
    </cfRule>
  </conditionalFormatting>
  <conditionalFormatting sqref="AR142">
    <cfRule type="containsErrors" dxfId="823" priority="1573">
      <formula>ISERROR(AR142)</formula>
    </cfRule>
    <cfRule type="containsText" dxfId="822" priority="1575" operator="containsText" text="根拠法令等の記載内容を再度確認してください。">
      <formula>NOT(ISERROR(SEARCH("根拠法令等の記載内容を再度確認してください。",AR142)))</formula>
    </cfRule>
    <cfRule type="cellIs" dxfId="821" priority="1574" operator="equal">
      <formula>0</formula>
    </cfRule>
  </conditionalFormatting>
  <conditionalFormatting sqref="AR145">
    <cfRule type="containsText" dxfId="820" priority="1572" operator="containsText" text="根拠法令等の記載内容を再度確認してください。">
      <formula>NOT(ISERROR(SEARCH("根拠法令等の記載内容を再度確認してください。",AR145)))</formula>
    </cfRule>
    <cfRule type="cellIs" dxfId="819" priority="1571" operator="equal">
      <formula>0</formula>
    </cfRule>
    <cfRule type="containsErrors" dxfId="818" priority="1570">
      <formula>ISERROR(AR145)</formula>
    </cfRule>
  </conditionalFormatting>
  <conditionalFormatting sqref="AR147">
    <cfRule type="containsErrors" dxfId="817" priority="1567">
      <formula>ISERROR(AR147)</formula>
    </cfRule>
    <cfRule type="containsText" dxfId="816" priority="1569" operator="containsText" text="根拠法令等の記載内容を再度確認してください。">
      <formula>NOT(ISERROR(SEARCH("根拠法令等の記載内容を再度確認してください。",AR147)))</formula>
    </cfRule>
    <cfRule type="cellIs" dxfId="815" priority="1568" operator="equal">
      <formula>0</formula>
    </cfRule>
  </conditionalFormatting>
  <conditionalFormatting sqref="AR155">
    <cfRule type="containsText" dxfId="814" priority="1566" operator="containsText" text="根拠法令等の記載内容を再度確認してください。">
      <formula>NOT(ISERROR(SEARCH("根拠法令等の記載内容を再度確認してください。",AR155)))</formula>
    </cfRule>
    <cfRule type="cellIs" dxfId="813" priority="1565" operator="equal">
      <formula>0</formula>
    </cfRule>
    <cfRule type="containsErrors" dxfId="812" priority="1564">
      <formula>ISERROR(AR155)</formula>
    </cfRule>
  </conditionalFormatting>
  <conditionalFormatting sqref="AR157">
    <cfRule type="containsText" dxfId="811" priority="27" operator="containsText" text="根拠法令等の記載内容を再度確認してください。">
      <formula>NOT(ISERROR(SEARCH("根拠法令等の記載内容を再度確認してください。",AR157)))</formula>
    </cfRule>
    <cfRule type="containsErrors" dxfId="810" priority="25">
      <formula>ISERROR(AR157)</formula>
    </cfRule>
    <cfRule type="cellIs" dxfId="809" priority="26" operator="equal">
      <formula>0</formula>
    </cfRule>
  </conditionalFormatting>
  <conditionalFormatting sqref="AR174">
    <cfRule type="containsErrors" dxfId="808" priority="1561">
      <formula>ISERROR(AR174)</formula>
    </cfRule>
    <cfRule type="cellIs" dxfId="807" priority="1562" operator="equal">
      <formula>0</formula>
    </cfRule>
    <cfRule type="containsText" dxfId="806" priority="1563" operator="containsText" text="根拠法令等の記載内容を再度確認してください。">
      <formula>NOT(ISERROR(SEARCH("根拠法令等の記載内容を再度確認してください。",AR174)))</formula>
    </cfRule>
  </conditionalFormatting>
  <conditionalFormatting sqref="AR180">
    <cfRule type="cellIs" dxfId="805" priority="1559" operator="equal">
      <formula>0</formula>
    </cfRule>
    <cfRule type="containsErrors" dxfId="804" priority="1558">
      <formula>ISERROR(AR180)</formula>
    </cfRule>
    <cfRule type="containsText" dxfId="803" priority="1560" operator="containsText" text="根拠法令等の記載内容を再度確認してください。">
      <formula>NOT(ISERROR(SEARCH("根拠法令等の記載内容を再度確認してください。",AR180)))</formula>
    </cfRule>
  </conditionalFormatting>
  <conditionalFormatting sqref="AR183">
    <cfRule type="containsErrors" dxfId="802" priority="1555">
      <formula>ISERROR(AR183)</formula>
    </cfRule>
    <cfRule type="containsText" dxfId="801" priority="1557" operator="containsText" text="根拠法令等の記載内容を再度確認してください。">
      <formula>NOT(ISERROR(SEARCH("根拠法令等の記載内容を再度確認してください。",AR183)))</formula>
    </cfRule>
    <cfRule type="cellIs" dxfId="800" priority="1556" operator="equal">
      <formula>0</formula>
    </cfRule>
  </conditionalFormatting>
  <conditionalFormatting sqref="AR196">
    <cfRule type="cellIs" dxfId="799" priority="1553" operator="equal">
      <formula>0</formula>
    </cfRule>
    <cfRule type="containsErrors" dxfId="798" priority="1552">
      <formula>ISERROR(AR196)</formula>
    </cfRule>
    <cfRule type="containsText" dxfId="797" priority="1554" operator="containsText" text="根拠法令等の記載内容を再度確認してください。">
      <formula>NOT(ISERROR(SEARCH("根拠法令等の記載内容を再度確認してください。",AR196)))</formula>
    </cfRule>
  </conditionalFormatting>
  <conditionalFormatting sqref="AR204">
    <cfRule type="containsText" dxfId="796" priority="1551" operator="containsText" text="根拠法令等の記載内容を再度確認してください。">
      <formula>NOT(ISERROR(SEARCH("根拠法令等の記載内容を再度確認してください。",AR204)))</formula>
    </cfRule>
    <cfRule type="cellIs" dxfId="795" priority="1550" operator="equal">
      <formula>0</formula>
    </cfRule>
    <cfRule type="containsErrors" dxfId="794" priority="1549">
      <formula>ISERROR(AR204)</formula>
    </cfRule>
  </conditionalFormatting>
  <conditionalFormatting sqref="AR213">
    <cfRule type="containsText" dxfId="793" priority="1548" operator="containsText" text="根拠法令等の記載内容を再度確認してください。">
      <formula>NOT(ISERROR(SEARCH("根拠法令等の記載内容を再度確認してください。",AR213)))</formula>
    </cfRule>
    <cfRule type="containsErrors" dxfId="792" priority="1546">
      <formula>ISERROR(AR213)</formula>
    </cfRule>
    <cfRule type="cellIs" dxfId="791" priority="1547" operator="equal">
      <formula>0</formula>
    </cfRule>
  </conditionalFormatting>
  <conditionalFormatting sqref="AR223">
    <cfRule type="containsText" dxfId="790" priority="1545" operator="containsText" text="根拠法令等の記載内容を再度確認してください。">
      <formula>NOT(ISERROR(SEARCH("根拠法令等の記載内容を再度確認してください。",AR223)))</formula>
    </cfRule>
    <cfRule type="cellIs" dxfId="789" priority="1544" operator="equal">
      <formula>0</formula>
    </cfRule>
    <cfRule type="containsErrors" dxfId="788" priority="1543">
      <formula>ISERROR(AR223)</formula>
    </cfRule>
  </conditionalFormatting>
  <conditionalFormatting sqref="AR232">
    <cfRule type="containsErrors" dxfId="787" priority="1540">
      <formula>ISERROR(AR232)</formula>
    </cfRule>
    <cfRule type="cellIs" dxfId="786" priority="1541" operator="equal">
      <formula>0</formula>
    </cfRule>
    <cfRule type="containsText" dxfId="785" priority="1542" operator="containsText" text="根拠法令等の記載内容を再度確認してください。">
      <formula>NOT(ISERROR(SEARCH("根拠法令等の記載内容を再度確認してください。",AR232)))</formula>
    </cfRule>
  </conditionalFormatting>
  <conditionalFormatting sqref="AR234">
    <cfRule type="containsText" dxfId="784" priority="1539" operator="containsText" text="根拠法令等の記載内容を再度確認してください。">
      <formula>NOT(ISERROR(SEARCH("根拠法令等の記載内容を再度確認してください。",AR234)))</formula>
    </cfRule>
    <cfRule type="containsErrors" dxfId="783" priority="1537">
      <formula>ISERROR(AR234)</formula>
    </cfRule>
    <cfRule type="cellIs" dxfId="782" priority="1538" operator="equal">
      <formula>0</formula>
    </cfRule>
  </conditionalFormatting>
  <conditionalFormatting sqref="AR240">
    <cfRule type="containsErrors" dxfId="781" priority="1534">
      <formula>ISERROR(AR240)</formula>
    </cfRule>
    <cfRule type="cellIs" dxfId="780" priority="1535" operator="equal">
      <formula>0</formula>
    </cfRule>
    <cfRule type="containsText" dxfId="779" priority="1536" operator="containsText" text="根拠法令等の記載内容を再度確認してください。">
      <formula>NOT(ISERROR(SEARCH("根拠法令等の記載内容を再度確認してください。",AR240)))</formula>
    </cfRule>
  </conditionalFormatting>
  <conditionalFormatting sqref="AR243">
    <cfRule type="containsErrors" dxfId="778" priority="1531">
      <formula>ISERROR(AR243)</formula>
    </cfRule>
    <cfRule type="containsText" dxfId="777" priority="1533" operator="containsText" text="根拠法令等の記載内容を再度確認してください。">
      <formula>NOT(ISERROR(SEARCH("根拠法令等の記載内容を再度確認してください。",AR243)))</formula>
    </cfRule>
    <cfRule type="cellIs" dxfId="776" priority="1532" operator="equal">
      <formula>0</formula>
    </cfRule>
  </conditionalFormatting>
  <conditionalFormatting sqref="AR249">
    <cfRule type="cellIs" dxfId="775" priority="1529" operator="equal">
      <formula>0</formula>
    </cfRule>
    <cfRule type="containsErrors" dxfId="774" priority="1528">
      <formula>ISERROR(AR249)</formula>
    </cfRule>
    <cfRule type="containsText" dxfId="773" priority="1530" operator="containsText" text="根拠法令等の記載内容を再度確認してください。">
      <formula>NOT(ISERROR(SEARCH("根拠法令等の記載内容を再度確認してください。",AR249)))</formula>
    </cfRule>
  </conditionalFormatting>
  <conditionalFormatting sqref="AR264">
    <cfRule type="containsText" dxfId="772" priority="5503" operator="containsText" text="根拠法令等の記載内容を再度確認してください。">
      <formula>NOT(ISERROR(SEARCH("根拠法令等の記載内容を再度確認してください。",AR264)))</formula>
    </cfRule>
    <cfRule type="cellIs" dxfId="771" priority="5502" operator="equal">
      <formula>0</formula>
    </cfRule>
    <cfRule type="containsErrors" dxfId="770" priority="5501">
      <formula>ISERROR(AR264)</formula>
    </cfRule>
  </conditionalFormatting>
  <conditionalFormatting sqref="AR266:AR277">
    <cfRule type="containsText" dxfId="769" priority="1497" operator="containsText" text="根拠法令等の記載内容を再度確認してください。">
      <formula>NOT(ISERROR(SEARCH("根拠法令等の記載内容を再度確認してください。",AR266)))</formula>
    </cfRule>
    <cfRule type="cellIs" dxfId="768" priority="1496" operator="equal">
      <formula>0</formula>
    </cfRule>
    <cfRule type="containsErrors" dxfId="767" priority="1495">
      <formula>ISERROR(AR266)</formula>
    </cfRule>
  </conditionalFormatting>
  <conditionalFormatting sqref="AR279">
    <cfRule type="containsText" dxfId="766" priority="1494" operator="containsText" text="根拠法令等の記載内容を再度確認してください。">
      <formula>NOT(ISERROR(SEARCH("根拠法令等の記載内容を再度確認してください。",AR279)))</formula>
    </cfRule>
    <cfRule type="containsErrors" dxfId="765" priority="1492">
      <formula>ISERROR(AR279)</formula>
    </cfRule>
    <cfRule type="cellIs" dxfId="764" priority="1493" operator="equal">
      <formula>0</formula>
    </cfRule>
  </conditionalFormatting>
  <conditionalFormatting sqref="AR285">
    <cfRule type="containsText" dxfId="763" priority="1491" operator="containsText" text="根拠法令等の記載内容を再度確認してください。">
      <formula>NOT(ISERROR(SEARCH("根拠法令等の記載内容を再度確認してください。",AR285)))</formula>
    </cfRule>
    <cfRule type="cellIs" dxfId="762" priority="1490" operator="equal">
      <formula>0</formula>
    </cfRule>
    <cfRule type="containsErrors" dxfId="761" priority="1489">
      <formula>ISERROR(AR285)</formula>
    </cfRule>
  </conditionalFormatting>
  <conditionalFormatting sqref="AR288">
    <cfRule type="containsText" dxfId="760" priority="1488" operator="containsText" text="根拠法令等の記載内容を再度確認してください。">
      <formula>NOT(ISERROR(SEARCH("根拠法令等の記載内容を再度確認してください。",AR288)))</formula>
    </cfRule>
    <cfRule type="cellIs" dxfId="759" priority="1487" operator="equal">
      <formula>0</formula>
    </cfRule>
    <cfRule type="containsErrors" dxfId="758" priority="1486">
      <formula>ISERROR(AR288)</formula>
    </cfRule>
  </conditionalFormatting>
  <conditionalFormatting sqref="AR290">
    <cfRule type="cellIs" dxfId="757" priority="1484" operator="equal">
      <formula>0</formula>
    </cfRule>
    <cfRule type="containsErrors" dxfId="756" priority="1483">
      <formula>ISERROR(AR290)</formula>
    </cfRule>
    <cfRule type="containsText" dxfId="755" priority="1485" operator="containsText" text="根拠法令等の記載内容を再度確認してください。">
      <formula>NOT(ISERROR(SEARCH("根拠法令等の記載内容を再度確認してください。",AR290)))</formula>
    </cfRule>
  </conditionalFormatting>
  <conditionalFormatting sqref="AR293">
    <cfRule type="cellIs" dxfId="754" priority="1481" operator="equal">
      <formula>0</formula>
    </cfRule>
    <cfRule type="containsText" dxfId="753" priority="1482" operator="containsText" text="根拠法令等の記載内容を再度確認してください。">
      <formula>NOT(ISERROR(SEARCH("根拠法令等の記載内容を再度確認してください。",AR293)))</formula>
    </cfRule>
    <cfRule type="containsErrors" dxfId="752" priority="1480">
      <formula>ISERROR(AR293)</formula>
    </cfRule>
  </conditionalFormatting>
  <conditionalFormatting sqref="AR296">
    <cfRule type="containsErrors" dxfId="751" priority="1477">
      <formula>ISERROR(AR296)</formula>
    </cfRule>
    <cfRule type="cellIs" dxfId="750" priority="1478" operator="equal">
      <formula>0</formula>
    </cfRule>
    <cfRule type="containsText" dxfId="749" priority="1479" operator="containsText" text="根拠法令等の記載内容を再度確認してください。">
      <formula>NOT(ISERROR(SEARCH("根拠法令等の記載内容を再度確認してください。",AR296)))</formula>
    </cfRule>
  </conditionalFormatting>
  <conditionalFormatting sqref="AR299">
    <cfRule type="containsText" dxfId="748" priority="1476" operator="containsText" text="根拠法令等の記載内容を再度確認してください。">
      <formula>NOT(ISERROR(SEARCH("根拠法令等の記載内容を再度確認してください。",AR299)))</formula>
    </cfRule>
    <cfRule type="cellIs" dxfId="747" priority="1475" operator="equal">
      <formula>0</formula>
    </cfRule>
    <cfRule type="containsErrors" dxfId="746" priority="1474">
      <formula>ISERROR(AR299)</formula>
    </cfRule>
  </conditionalFormatting>
  <conditionalFormatting sqref="AR302">
    <cfRule type="containsErrors" dxfId="745" priority="1471">
      <formula>ISERROR(AR302)</formula>
    </cfRule>
    <cfRule type="cellIs" dxfId="744" priority="1472" operator="equal">
      <formula>0</formula>
    </cfRule>
    <cfRule type="containsText" dxfId="743" priority="1473" operator="containsText" text="根拠法令等の記載内容を再度確認してください。">
      <formula>NOT(ISERROR(SEARCH("根拠法令等の記載内容を再度確認してください。",AR302)))</formula>
    </cfRule>
  </conditionalFormatting>
  <conditionalFormatting sqref="AR305">
    <cfRule type="containsErrors" dxfId="742" priority="1468">
      <formula>ISERROR(AR305)</formula>
    </cfRule>
    <cfRule type="cellIs" dxfId="741" priority="1469" operator="equal">
      <formula>0</formula>
    </cfRule>
    <cfRule type="containsText" dxfId="740" priority="1470" operator="containsText" text="根拠法令等の記載内容を再度確認してください。">
      <formula>NOT(ISERROR(SEARCH("根拠法令等の記載内容を再度確認してください。",AR305)))</formula>
    </cfRule>
  </conditionalFormatting>
  <conditionalFormatting sqref="AR308">
    <cfRule type="containsErrors" dxfId="739" priority="1465">
      <formula>ISERROR(AR308)</formula>
    </cfRule>
    <cfRule type="containsText" dxfId="738" priority="1467" operator="containsText" text="根拠法令等の記載内容を再度確認してください。">
      <formula>NOT(ISERROR(SEARCH("根拠法令等の記載内容を再度確認してください。",AR308)))</formula>
    </cfRule>
    <cfRule type="cellIs" dxfId="737" priority="1466" operator="equal">
      <formula>0</formula>
    </cfRule>
  </conditionalFormatting>
  <conditionalFormatting sqref="AR312">
    <cfRule type="containsErrors" dxfId="736" priority="1462">
      <formula>ISERROR(AR312)</formula>
    </cfRule>
    <cfRule type="cellIs" dxfId="735" priority="1463" operator="equal">
      <formula>0</formula>
    </cfRule>
    <cfRule type="containsText" dxfId="734" priority="1464" operator="containsText" text="根拠法令等の記載内容を再度確認してください。">
      <formula>NOT(ISERROR(SEARCH("根拠法令等の記載内容を再度確認してください。",AR312)))</formula>
    </cfRule>
  </conditionalFormatting>
  <conditionalFormatting sqref="AR317">
    <cfRule type="containsErrors" dxfId="733" priority="1459">
      <formula>ISERROR(AR317)</formula>
    </cfRule>
    <cfRule type="cellIs" dxfId="732" priority="1460" operator="equal">
      <formula>0</formula>
    </cfRule>
    <cfRule type="containsText" dxfId="731" priority="1461" operator="containsText" text="根拠法令等の記載内容を再度確認してください。">
      <formula>NOT(ISERROR(SEARCH("根拠法令等の記載内容を再度確認してください。",AR317)))</formula>
    </cfRule>
  </conditionalFormatting>
  <conditionalFormatting sqref="AR321">
    <cfRule type="cellIs" dxfId="730" priority="1457" operator="equal">
      <formula>0</formula>
    </cfRule>
    <cfRule type="containsText" dxfId="729" priority="1458" operator="containsText" text="根拠法令等の記載内容を再度確認してください。">
      <formula>NOT(ISERROR(SEARCH("根拠法令等の記載内容を再度確認してください。",AR321)))</formula>
    </cfRule>
    <cfRule type="containsErrors" dxfId="728" priority="1456">
      <formula>ISERROR(AR321)</formula>
    </cfRule>
  </conditionalFormatting>
  <conditionalFormatting sqref="AR323">
    <cfRule type="cellIs" dxfId="727" priority="1454" operator="equal">
      <formula>0</formula>
    </cfRule>
    <cfRule type="containsErrors" dxfId="726" priority="1453">
      <formula>ISERROR(AR323)</formula>
    </cfRule>
    <cfRule type="containsText" dxfId="725" priority="1455" operator="containsText" text="根拠法令等の記載内容を再度確認してください。">
      <formula>NOT(ISERROR(SEARCH("根拠法令等の記載内容を再度確認してください。",AR323)))</formula>
    </cfRule>
  </conditionalFormatting>
  <conditionalFormatting sqref="AR325">
    <cfRule type="containsErrors" dxfId="724" priority="1450">
      <formula>ISERROR(AR325)</formula>
    </cfRule>
    <cfRule type="cellIs" dxfId="723" priority="1451" operator="equal">
      <formula>0</formula>
    </cfRule>
    <cfRule type="containsText" dxfId="722" priority="1452" operator="containsText" text="根拠法令等の記載内容を再度確認してください。">
      <formula>NOT(ISERROR(SEARCH("根拠法令等の記載内容を再度確認してください。",AR325)))</formula>
    </cfRule>
  </conditionalFormatting>
  <conditionalFormatting sqref="AR338">
    <cfRule type="containsErrors" dxfId="721" priority="1447">
      <formula>ISERROR(AR338)</formula>
    </cfRule>
    <cfRule type="cellIs" dxfId="720" priority="1448" operator="equal">
      <formula>0</formula>
    </cfRule>
    <cfRule type="containsText" dxfId="719" priority="1449" operator="containsText" text="根拠法令等の記載内容を再度確認してください。">
      <formula>NOT(ISERROR(SEARCH("根拠法令等の記載内容を再度確認してください。",AR338)))</formula>
    </cfRule>
  </conditionalFormatting>
  <conditionalFormatting sqref="AR343">
    <cfRule type="cellIs" dxfId="718" priority="1445" operator="equal">
      <formula>0</formula>
    </cfRule>
    <cfRule type="containsErrors" dxfId="717" priority="1444">
      <formula>ISERROR(AR343)</formula>
    </cfRule>
    <cfRule type="containsText" dxfId="716" priority="1446" operator="containsText" text="根拠法令等の記載内容を再度確認してください。">
      <formula>NOT(ISERROR(SEARCH("根拠法令等の記載内容を再度確認してください。",AR343)))</formula>
    </cfRule>
  </conditionalFormatting>
  <conditionalFormatting sqref="AR351">
    <cfRule type="containsErrors" dxfId="715" priority="1441">
      <formula>ISERROR(AR351)</formula>
    </cfRule>
    <cfRule type="cellIs" dxfId="714" priority="1442" operator="equal">
      <formula>0</formula>
    </cfRule>
    <cfRule type="containsText" dxfId="713" priority="1443" operator="containsText" text="根拠法令等の記載内容を再度確認してください。">
      <formula>NOT(ISERROR(SEARCH("根拠法令等の記載内容を再度確認してください。",AR351)))</formula>
    </cfRule>
  </conditionalFormatting>
  <conditionalFormatting sqref="AR355">
    <cfRule type="cellIs" dxfId="712" priority="1439" operator="equal">
      <formula>0</formula>
    </cfRule>
    <cfRule type="containsErrors" dxfId="711" priority="1438">
      <formula>ISERROR(AR355)</formula>
    </cfRule>
    <cfRule type="containsText" dxfId="710" priority="1440" operator="containsText" text="根拠法令等の記載内容を再度確認してください。">
      <formula>NOT(ISERROR(SEARCH("根拠法令等の記載内容を再度確認してください。",AR355)))</formula>
    </cfRule>
  </conditionalFormatting>
  <conditionalFormatting sqref="AR366">
    <cfRule type="containsText" dxfId="709" priority="1437" operator="containsText" text="根拠法令等の記載内容を再度確認してください。">
      <formula>NOT(ISERROR(SEARCH("根拠法令等の記載内容を再度確認してください。",AR366)))</formula>
    </cfRule>
    <cfRule type="cellIs" dxfId="708" priority="1436" operator="equal">
      <formula>0</formula>
    </cfRule>
    <cfRule type="containsErrors" dxfId="707" priority="1435">
      <formula>ISERROR(AR366)</formula>
    </cfRule>
  </conditionalFormatting>
  <conditionalFormatting sqref="AR369">
    <cfRule type="containsErrors" dxfId="706" priority="1432">
      <formula>ISERROR(AR369)</formula>
    </cfRule>
    <cfRule type="cellIs" dxfId="705" priority="1433" operator="equal">
      <formula>0</formula>
    </cfRule>
    <cfRule type="containsText" dxfId="704" priority="1434" operator="containsText" text="根拠法令等の記載内容を再度確認してください。">
      <formula>NOT(ISERROR(SEARCH("根拠法令等の記載内容を再度確認してください。",AR369)))</formula>
    </cfRule>
  </conditionalFormatting>
  <conditionalFormatting sqref="AR375">
    <cfRule type="containsText" dxfId="703" priority="1431" operator="containsText" text="根拠法令等の記載内容を再度確認してください。">
      <formula>NOT(ISERROR(SEARCH("根拠法令等の記載内容を再度確認してください。",AR375)))</formula>
    </cfRule>
    <cfRule type="containsErrors" dxfId="702" priority="1429">
      <formula>ISERROR(AR375)</formula>
    </cfRule>
    <cfRule type="cellIs" dxfId="701" priority="1430" operator="equal">
      <formula>0</formula>
    </cfRule>
  </conditionalFormatting>
  <conditionalFormatting sqref="AR379">
    <cfRule type="containsErrors" dxfId="700" priority="1426">
      <formula>ISERROR(AR379)</formula>
    </cfRule>
    <cfRule type="cellIs" dxfId="699" priority="1427" operator="equal">
      <formula>0</formula>
    </cfRule>
    <cfRule type="containsText" dxfId="698" priority="1428" operator="containsText" text="根拠法令等の記載内容を再度確認してください。">
      <formula>NOT(ISERROR(SEARCH("根拠法令等の記載内容を再度確認してください。",AR379)))</formula>
    </cfRule>
  </conditionalFormatting>
  <conditionalFormatting sqref="AR383">
    <cfRule type="cellIs" dxfId="697" priority="1424" operator="equal">
      <formula>0</formula>
    </cfRule>
    <cfRule type="containsText" dxfId="696" priority="1425" operator="containsText" text="根拠法令等の記載内容を再度確認してください。">
      <formula>NOT(ISERROR(SEARCH("根拠法令等の記載内容を再度確認してください。",AR383)))</formula>
    </cfRule>
    <cfRule type="containsErrors" dxfId="695" priority="1423">
      <formula>ISERROR(AR383)</formula>
    </cfRule>
  </conditionalFormatting>
  <conditionalFormatting sqref="AR389">
    <cfRule type="containsText" dxfId="694" priority="1422" operator="containsText" text="根拠法令等の記載内容を再度確認してください。">
      <formula>NOT(ISERROR(SEARCH("根拠法令等の記載内容を再度確認してください。",AR389)))</formula>
    </cfRule>
    <cfRule type="containsErrors" dxfId="693" priority="1420">
      <formula>ISERROR(AR389)</formula>
    </cfRule>
    <cfRule type="cellIs" dxfId="692" priority="1421" operator="equal">
      <formula>0</formula>
    </cfRule>
  </conditionalFormatting>
  <conditionalFormatting sqref="AR392">
    <cfRule type="containsText" dxfId="691" priority="1419" operator="containsText" text="根拠法令等の記載内容を再度確認してください。">
      <formula>NOT(ISERROR(SEARCH("根拠法令等の記載内容を再度確認してください。",AR392)))</formula>
    </cfRule>
    <cfRule type="cellIs" dxfId="690" priority="1418" operator="equal">
      <formula>0</formula>
    </cfRule>
    <cfRule type="containsErrors" dxfId="689" priority="1417">
      <formula>ISERROR(AR392)</formula>
    </cfRule>
  </conditionalFormatting>
  <conditionalFormatting sqref="AR394">
    <cfRule type="containsText" dxfId="688" priority="1416" operator="containsText" text="根拠法令等の記載内容を再度確認してください。">
      <formula>NOT(ISERROR(SEARCH("根拠法令等の記載内容を再度確認してください。",AR394)))</formula>
    </cfRule>
    <cfRule type="cellIs" dxfId="687" priority="1415" operator="equal">
      <formula>0</formula>
    </cfRule>
    <cfRule type="containsErrors" dxfId="686" priority="1414">
      <formula>ISERROR(AR394)</formula>
    </cfRule>
  </conditionalFormatting>
  <conditionalFormatting sqref="AR397">
    <cfRule type="containsErrors" dxfId="685" priority="1411">
      <formula>ISERROR(AR397)</formula>
    </cfRule>
    <cfRule type="cellIs" dxfId="684" priority="1412" operator="equal">
      <formula>0</formula>
    </cfRule>
    <cfRule type="containsText" dxfId="683" priority="1413" operator="containsText" text="根拠法令等の記載内容を再度確認してください。">
      <formula>NOT(ISERROR(SEARCH("根拠法令等の記載内容を再度確認してください。",AR397)))</formula>
    </cfRule>
  </conditionalFormatting>
  <conditionalFormatting sqref="AR399">
    <cfRule type="containsErrors" dxfId="682" priority="1408">
      <formula>ISERROR(AR399)</formula>
    </cfRule>
    <cfRule type="cellIs" dxfId="681" priority="1409" operator="equal">
      <formula>0</formula>
    </cfRule>
    <cfRule type="containsText" dxfId="680" priority="1410" operator="containsText" text="根拠法令等の記載内容を再度確認してください。">
      <formula>NOT(ISERROR(SEARCH("根拠法令等の記載内容を再度確認してください。",AR399)))</formula>
    </cfRule>
  </conditionalFormatting>
  <conditionalFormatting sqref="AR402">
    <cfRule type="cellIs" dxfId="679" priority="1406" operator="equal">
      <formula>0</formula>
    </cfRule>
    <cfRule type="containsText" dxfId="678" priority="1407" operator="containsText" text="根拠法令等の記載内容を再度確認してください。">
      <formula>NOT(ISERROR(SEARCH("根拠法令等の記載内容を再度確認してください。",AR402)))</formula>
    </cfRule>
    <cfRule type="containsErrors" dxfId="677" priority="1405">
      <formula>ISERROR(AR402)</formula>
    </cfRule>
  </conditionalFormatting>
  <conditionalFormatting sqref="AR408">
    <cfRule type="containsErrors" dxfId="676" priority="1402">
      <formula>ISERROR(AR408)</formula>
    </cfRule>
    <cfRule type="cellIs" dxfId="675" priority="1403" operator="equal">
      <formula>0</formula>
    </cfRule>
    <cfRule type="containsText" dxfId="674" priority="1404" operator="containsText" text="根拠法令等の記載内容を再度確認してください。">
      <formula>NOT(ISERROR(SEARCH("根拠法令等の記載内容を再度確認してください。",AR408)))</formula>
    </cfRule>
  </conditionalFormatting>
  <conditionalFormatting sqref="AR413">
    <cfRule type="containsErrors" dxfId="673" priority="1399">
      <formula>ISERROR(AR413)</formula>
    </cfRule>
    <cfRule type="cellIs" dxfId="672" priority="1400" operator="equal">
      <formula>0</formula>
    </cfRule>
    <cfRule type="containsText" dxfId="671" priority="1401" operator="containsText" text="根拠法令等の記載内容を再度確認してください。">
      <formula>NOT(ISERROR(SEARCH("根拠法令等の記載内容を再度確認してください。",AR413)))</formula>
    </cfRule>
  </conditionalFormatting>
  <conditionalFormatting sqref="AR417">
    <cfRule type="cellIs" dxfId="670" priority="1397" operator="equal">
      <formula>0</formula>
    </cfRule>
    <cfRule type="containsText" dxfId="669" priority="1398" operator="containsText" text="根拠法令等の記載内容を再度確認してください。">
      <formula>NOT(ISERROR(SEARCH("根拠法令等の記載内容を再度確認してください。",AR417)))</formula>
    </cfRule>
    <cfRule type="containsErrors" dxfId="668" priority="1396">
      <formula>ISERROR(AR417)</formula>
    </cfRule>
  </conditionalFormatting>
  <conditionalFormatting sqref="AR426">
    <cfRule type="cellIs" dxfId="667" priority="1394" operator="equal">
      <formula>0</formula>
    </cfRule>
    <cfRule type="containsErrors" dxfId="666" priority="1393">
      <formula>ISERROR(AR426)</formula>
    </cfRule>
    <cfRule type="containsText" dxfId="665" priority="1395" operator="containsText" text="根拠法令等の記載内容を再度確認してください。">
      <formula>NOT(ISERROR(SEARCH("根拠法令等の記載内容を再度確認してください。",AR426)))</formula>
    </cfRule>
  </conditionalFormatting>
  <conditionalFormatting sqref="AR445">
    <cfRule type="containsText" dxfId="664" priority="1392" operator="containsText" text="根拠法令等の記載内容を再度確認してください。">
      <formula>NOT(ISERROR(SEARCH("根拠法令等の記載内容を再度確認してください。",AR445)))</formula>
    </cfRule>
    <cfRule type="cellIs" dxfId="663" priority="1391" operator="equal">
      <formula>0</formula>
    </cfRule>
    <cfRule type="containsErrors" dxfId="662" priority="1390">
      <formula>ISERROR(AR445)</formula>
    </cfRule>
  </conditionalFormatting>
  <conditionalFormatting sqref="AR451">
    <cfRule type="containsText" dxfId="661" priority="1389" operator="containsText" text="根拠法令等の記載内容を再度確認してください。">
      <formula>NOT(ISERROR(SEARCH("根拠法令等の記載内容を再度確認してください。",AR451)))</formula>
    </cfRule>
    <cfRule type="cellIs" dxfId="660" priority="1388" operator="equal">
      <formula>0</formula>
    </cfRule>
    <cfRule type="containsErrors" dxfId="659" priority="1387">
      <formula>ISERROR(AR451)</formula>
    </cfRule>
  </conditionalFormatting>
  <conditionalFormatting sqref="AR455">
    <cfRule type="containsText" dxfId="658" priority="1386" operator="containsText" text="根拠法令等の記載内容を再度確認してください。">
      <formula>NOT(ISERROR(SEARCH("根拠法令等の記載内容を再度確認してください。",AR455)))</formula>
    </cfRule>
    <cfRule type="cellIs" dxfId="657" priority="1385" operator="equal">
      <formula>0</formula>
    </cfRule>
    <cfRule type="containsErrors" dxfId="656" priority="1384">
      <formula>ISERROR(AR455)</formula>
    </cfRule>
  </conditionalFormatting>
  <conditionalFormatting sqref="AR461">
    <cfRule type="containsText" dxfId="655" priority="1383" operator="containsText" text="根拠法令等の記載内容を再度確認してください。">
      <formula>NOT(ISERROR(SEARCH("根拠法令等の記載内容を再度確認してください。",AR461)))</formula>
    </cfRule>
    <cfRule type="cellIs" dxfId="654" priority="1382" operator="equal">
      <formula>0</formula>
    </cfRule>
    <cfRule type="containsErrors" dxfId="653" priority="1381">
      <formula>ISERROR(AR461)</formula>
    </cfRule>
  </conditionalFormatting>
  <conditionalFormatting sqref="AR466">
    <cfRule type="containsText" dxfId="652" priority="1380" operator="containsText" text="根拠法令等の記載内容を再度確認してください。">
      <formula>NOT(ISERROR(SEARCH("根拠法令等の記載内容を再度確認してください。",AR466)))</formula>
    </cfRule>
    <cfRule type="cellIs" dxfId="651" priority="1379" operator="equal">
      <formula>0</formula>
    </cfRule>
    <cfRule type="containsErrors" dxfId="650" priority="1378">
      <formula>ISERROR(AR466)</formula>
    </cfRule>
  </conditionalFormatting>
  <conditionalFormatting sqref="AR470">
    <cfRule type="containsText" dxfId="649" priority="1377" operator="containsText" text="根拠法令等の記載内容を再度確認してください。">
      <formula>NOT(ISERROR(SEARCH("根拠法令等の記載内容を再度確認してください。",AR470)))</formula>
    </cfRule>
    <cfRule type="cellIs" dxfId="648" priority="1376" operator="equal">
      <formula>0</formula>
    </cfRule>
    <cfRule type="containsErrors" dxfId="647" priority="1375">
      <formula>ISERROR(AR470)</formula>
    </cfRule>
  </conditionalFormatting>
  <conditionalFormatting sqref="AR475">
    <cfRule type="containsText" dxfId="646" priority="3670" operator="containsText" text="根拠法令等の記載内容を再度確認してください。">
      <formula>NOT(ISERROR(SEARCH("根拠法令等の記載内容を再度確認してください。",AR475)))</formula>
    </cfRule>
    <cfRule type="containsErrors" dxfId="645" priority="3668">
      <formula>ISERROR(AR475)</formula>
    </cfRule>
    <cfRule type="cellIs" dxfId="644" priority="3669" operator="equal">
      <formula>0</formula>
    </cfRule>
  </conditionalFormatting>
  <conditionalFormatting sqref="AR524">
    <cfRule type="containsText" dxfId="643" priority="1374" operator="containsText" text="根拠法令等の記載内容を再度確認してください。">
      <formula>NOT(ISERROR(SEARCH("根拠法令等の記載内容を再度確認してください。",AR524)))</formula>
    </cfRule>
    <cfRule type="cellIs" dxfId="642" priority="1373" operator="equal">
      <formula>0</formula>
    </cfRule>
    <cfRule type="containsErrors" dxfId="641" priority="1372">
      <formula>ISERROR(AR524)</formula>
    </cfRule>
  </conditionalFormatting>
  <conditionalFormatting sqref="AR535">
    <cfRule type="containsErrors" dxfId="640" priority="1354">
      <formula>ISERROR(AR535)</formula>
    </cfRule>
    <cfRule type="cellIs" dxfId="639" priority="1355" operator="equal">
      <formula>0</formula>
    </cfRule>
    <cfRule type="containsText" dxfId="638" priority="1356" operator="containsText" text="根拠法令等の記載内容を再度確認してください。">
      <formula>NOT(ISERROR(SEARCH("根拠法令等の記載内容を再度確認してください。",AR535)))</formula>
    </cfRule>
  </conditionalFormatting>
  <conditionalFormatting sqref="AR537">
    <cfRule type="containsText" dxfId="637" priority="1371" operator="containsText" text="根拠法令等の記載内容を再度確認してください。">
      <formula>NOT(ISERROR(SEARCH("根拠法令等の記載内容を再度確認してください。",AR537)))</formula>
    </cfRule>
    <cfRule type="cellIs" dxfId="636" priority="1370" operator="equal">
      <formula>0</formula>
    </cfRule>
    <cfRule type="containsErrors" dxfId="635" priority="1369">
      <formula>ISERROR(AR537)</formula>
    </cfRule>
  </conditionalFormatting>
  <conditionalFormatting sqref="AR539">
    <cfRule type="containsText" dxfId="634" priority="1368" operator="containsText" text="根拠法令等の記載内容を再度確認してください。">
      <formula>NOT(ISERROR(SEARCH("根拠法令等の記載内容を再度確認してください。",AR539)))</formula>
    </cfRule>
    <cfRule type="containsErrors" dxfId="633" priority="1366">
      <formula>ISERROR(AR539)</formula>
    </cfRule>
    <cfRule type="cellIs" dxfId="632" priority="1367" operator="equal">
      <formula>0</formula>
    </cfRule>
  </conditionalFormatting>
  <conditionalFormatting sqref="AR541">
    <cfRule type="containsErrors" dxfId="631" priority="1363">
      <formula>ISERROR(AR541)</formula>
    </cfRule>
    <cfRule type="cellIs" dxfId="630" priority="1364" operator="equal">
      <formula>0</formula>
    </cfRule>
    <cfRule type="containsText" dxfId="629" priority="1365" operator="containsText" text="根拠法令等の記載内容を再度確認してください。">
      <formula>NOT(ISERROR(SEARCH("根拠法令等の記載内容を再度確認してください。",AR541)))</formula>
    </cfRule>
  </conditionalFormatting>
  <conditionalFormatting sqref="AR544">
    <cfRule type="cellIs" dxfId="628" priority="1361" operator="equal">
      <formula>0</formula>
    </cfRule>
    <cfRule type="containsErrors" dxfId="627" priority="1360">
      <formula>ISERROR(AR544)</formula>
    </cfRule>
    <cfRule type="containsText" dxfId="626" priority="1362" operator="containsText" text="根拠法令等の記載内容を再度確認してください。">
      <formula>NOT(ISERROR(SEARCH("根拠法令等の記載内容を再度確認してください。",AR544)))</formula>
    </cfRule>
  </conditionalFormatting>
  <conditionalFormatting sqref="AR546">
    <cfRule type="containsText" dxfId="625" priority="1359" operator="containsText" text="根拠法令等の記載内容を再度確認してください。">
      <formula>NOT(ISERROR(SEARCH("根拠法令等の記載内容を再度確認してください。",AR546)))</formula>
    </cfRule>
    <cfRule type="cellIs" dxfId="624" priority="1358" operator="equal">
      <formula>0</formula>
    </cfRule>
    <cfRule type="containsErrors" dxfId="623" priority="1357">
      <formula>ISERROR(AR546)</formula>
    </cfRule>
  </conditionalFormatting>
  <conditionalFormatting sqref="AR561">
    <cfRule type="containsText" dxfId="622" priority="1353" operator="containsText" text="根拠法令等の記載内容を再度確認してください。">
      <formula>NOT(ISERROR(SEARCH("根拠法令等の記載内容を再度確認してください。",AR561)))</formula>
    </cfRule>
    <cfRule type="cellIs" dxfId="621" priority="1352" operator="equal">
      <formula>0</formula>
    </cfRule>
    <cfRule type="containsErrors" dxfId="620" priority="1351">
      <formula>ISERROR(AR561)</formula>
    </cfRule>
  </conditionalFormatting>
  <conditionalFormatting sqref="AR564">
    <cfRule type="containsText" dxfId="619" priority="1350" operator="containsText" text="根拠法令等の記載内容を再度確認してください。">
      <formula>NOT(ISERROR(SEARCH("根拠法令等の記載内容を再度確認してください。",AR564)))</formula>
    </cfRule>
    <cfRule type="cellIs" dxfId="618" priority="1349" operator="equal">
      <formula>0</formula>
    </cfRule>
    <cfRule type="containsErrors" dxfId="617" priority="1348">
      <formula>ISERROR(AR564)</formula>
    </cfRule>
  </conditionalFormatting>
  <conditionalFormatting sqref="AR577">
    <cfRule type="containsText" dxfId="616" priority="1347" operator="containsText" text="根拠法令等の記載内容を再度確認してください。">
      <formula>NOT(ISERROR(SEARCH("根拠法令等の記載内容を再度確認してください。",AR577)))</formula>
    </cfRule>
    <cfRule type="cellIs" dxfId="615" priority="1346" operator="equal">
      <formula>0</formula>
    </cfRule>
    <cfRule type="containsErrors" dxfId="614" priority="1345">
      <formula>ISERROR(AR577)</formula>
    </cfRule>
  </conditionalFormatting>
  <conditionalFormatting sqref="AR602">
    <cfRule type="containsErrors" dxfId="613" priority="1342">
      <formula>ISERROR(AR602)</formula>
    </cfRule>
    <cfRule type="cellIs" dxfId="612" priority="1343" operator="equal">
      <formula>0</formula>
    </cfRule>
    <cfRule type="containsText" dxfId="611" priority="1344" operator="containsText" text="根拠法令等の記載内容を再度確認してください。">
      <formula>NOT(ISERROR(SEARCH("根拠法令等の記載内容を再度確認してください。",AR602)))</formula>
    </cfRule>
  </conditionalFormatting>
  <conditionalFormatting sqref="AR614">
    <cfRule type="containsErrors" dxfId="610" priority="1339">
      <formula>ISERROR(AR614)</formula>
    </cfRule>
    <cfRule type="cellIs" dxfId="609" priority="1340" operator="equal">
      <formula>0</formula>
    </cfRule>
    <cfRule type="containsText" dxfId="608" priority="1341" operator="containsText" text="根拠法令等の記載内容を再度確認してください。">
      <formula>NOT(ISERROR(SEARCH("根拠法令等の記載内容を再度確認してください。",AR614)))</formula>
    </cfRule>
  </conditionalFormatting>
  <conditionalFormatting sqref="AR625">
    <cfRule type="containsErrors" dxfId="607" priority="1336">
      <formula>ISERROR(AR625)</formula>
    </cfRule>
    <cfRule type="cellIs" dxfId="606" priority="1337" operator="equal">
      <formula>0</formula>
    </cfRule>
    <cfRule type="containsText" dxfId="605" priority="1338" operator="containsText" text="根拠法令等の記載内容を再度確認してください。">
      <formula>NOT(ISERROR(SEARCH("根拠法令等の記載内容を再度確認してください。",AR625)))</formula>
    </cfRule>
  </conditionalFormatting>
  <conditionalFormatting sqref="AR634">
    <cfRule type="cellIs" dxfId="604" priority="1334" operator="equal">
      <formula>0</formula>
    </cfRule>
    <cfRule type="containsErrors" dxfId="603" priority="1333">
      <formula>ISERROR(AR634)</formula>
    </cfRule>
    <cfRule type="containsText" dxfId="602" priority="1335" operator="containsText" text="根拠法令等の記載内容を再度確認してください。">
      <formula>NOT(ISERROR(SEARCH("根拠法令等の記載内容を再度確認してください。",AR634)))</formula>
    </cfRule>
  </conditionalFormatting>
  <conditionalFormatting sqref="AR638">
    <cfRule type="containsText" dxfId="601" priority="1332" operator="containsText" text="根拠法令等の記載内容を再度確認してください。">
      <formula>NOT(ISERROR(SEARCH("根拠法令等の記載内容を再度確認してください。",AR638)))</formula>
    </cfRule>
    <cfRule type="cellIs" dxfId="600" priority="1331" operator="equal">
      <formula>0</formula>
    </cfRule>
    <cfRule type="containsErrors" dxfId="599" priority="1330">
      <formula>ISERROR(AR638)</formula>
    </cfRule>
  </conditionalFormatting>
  <conditionalFormatting sqref="AR653">
    <cfRule type="containsErrors" dxfId="598" priority="1327">
      <formula>ISERROR(AR653)</formula>
    </cfRule>
    <cfRule type="containsText" dxfId="597" priority="1329" operator="containsText" text="根拠法令等の記載内容を再度確認してください。">
      <formula>NOT(ISERROR(SEARCH("根拠法令等の記載内容を再度確認してください。",AR653)))</formula>
    </cfRule>
    <cfRule type="cellIs" dxfId="596" priority="1328" operator="equal">
      <formula>0</formula>
    </cfRule>
  </conditionalFormatting>
  <conditionalFormatting sqref="AR659">
    <cfRule type="containsText" dxfId="595" priority="1326" operator="containsText" text="根拠法令等の記載内容を再度確認してください。">
      <formula>NOT(ISERROR(SEARCH("根拠法令等の記載内容を再度確認してください。",AR659)))</formula>
    </cfRule>
    <cfRule type="cellIs" dxfId="594" priority="1325" operator="equal">
      <formula>0</formula>
    </cfRule>
    <cfRule type="containsErrors" dxfId="593" priority="1324">
      <formula>ISERROR(AR659)</formula>
    </cfRule>
  </conditionalFormatting>
  <conditionalFormatting sqref="AR675">
    <cfRule type="containsText" dxfId="592" priority="1323" operator="containsText" text="根拠法令等の記載内容を再度確認してください。">
      <formula>NOT(ISERROR(SEARCH("根拠法令等の記載内容を再度確認してください。",AR675)))</formula>
    </cfRule>
    <cfRule type="cellIs" dxfId="591" priority="1322" operator="equal">
      <formula>0</formula>
    </cfRule>
    <cfRule type="containsErrors" dxfId="590" priority="1321">
      <formula>ISERROR(AR675)</formula>
    </cfRule>
  </conditionalFormatting>
  <conditionalFormatting sqref="AR677:AR681">
    <cfRule type="cellIs" dxfId="589" priority="3565" operator="equal">
      <formula>0</formula>
    </cfRule>
    <cfRule type="containsText" dxfId="588" priority="3566" operator="containsText" text="根拠法令等の記載内容を再度確認してください。">
      <formula>NOT(ISERROR(SEARCH("根拠法令等の記載内容を再度確認してください。",AR677)))</formula>
    </cfRule>
    <cfRule type="containsErrors" dxfId="587" priority="3564">
      <formula>ISERROR(AR677)</formula>
    </cfRule>
  </conditionalFormatting>
  <conditionalFormatting sqref="AR709">
    <cfRule type="containsText" dxfId="586" priority="1320" operator="containsText" text="根拠法令等の記載内容を再度確認してください。">
      <formula>NOT(ISERROR(SEARCH("根拠法令等の記載内容を再度確認してください。",AR709)))</formula>
    </cfRule>
    <cfRule type="cellIs" dxfId="585" priority="1319" operator="equal">
      <formula>0</formula>
    </cfRule>
    <cfRule type="containsErrors" dxfId="584" priority="1318">
      <formula>ISERROR(AR709)</formula>
    </cfRule>
  </conditionalFormatting>
  <conditionalFormatting sqref="AR712">
    <cfRule type="cellIs" dxfId="583" priority="1316" operator="equal">
      <formula>0</formula>
    </cfRule>
    <cfRule type="containsErrors" dxfId="582" priority="1315">
      <formula>ISERROR(AR712)</formula>
    </cfRule>
    <cfRule type="containsText" dxfId="581" priority="1317" operator="containsText" text="根拠法令等の記載内容を再度確認してください。">
      <formula>NOT(ISERROR(SEARCH("根拠法令等の記載内容を再度確認してください。",AR712)))</formula>
    </cfRule>
  </conditionalFormatting>
  <conditionalFormatting sqref="AR725:AR726">
    <cfRule type="cellIs" dxfId="580" priority="1313" operator="equal">
      <formula>0</formula>
    </cfRule>
    <cfRule type="containsErrors" dxfId="579" priority="1312">
      <formula>ISERROR(AR725)</formula>
    </cfRule>
    <cfRule type="containsText" dxfId="578" priority="1314" operator="containsText" text="根拠法令等の記載内容を再度確認してください。">
      <formula>NOT(ISERROR(SEARCH("根拠法令等の記載内容を再度確認してください。",AR725)))</formula>
    </cfRule>
  </conditionalFormatting>
  <conditionalFormatting sqref="AR750">
    <cfRule type="cellIs" dxfId="577" priority="1307" operator="equal">
      <formula>0</formula>
    </cfRule>
    <cfRule type="containsText" dxfId="576" priority="1308" operator="containsText" text="根拠法令等の記載内容を再度確認してください。">
      <formula>NOT(ISERROR(SEARCH("根拠法令等の記載内容を再度確認してください。",AR750)))</formula>
    </cfRule>
    <cfRule type="containsErrors" dxfId="575" priority="1306">
      <formula>ISERROR(AR750)</formula>
    </cfRule>
  </conditionalFormatting>
  <conditionalFormatting sqref="AR754">
    <cfRule type="containsText" dxfId="574" priority="1305" operator="containsText" text="根拠法令等の記載内容を再度確認してください。">
      <formula>NOT(ISERROR(SEARCH("根拠法令等の記載内容を再度確認してください。",AR754)))</formula>
    </cfRule>
    <cfRule type="cellIs" dxfId="573" priority="1304" operator="equal">
      <formula>0</formula>
    </cfRule>
    <cfRule type="containsErrors" dxfId="572" priority="1303">
      <formula>ISERROR(AR754)</formula>
    </cfRule>
  </conditionalFormatting>
  <conditionalFormatting sqref="AR758">
    <cfRule type="containsErrors" dxfId="571" priority="1300">
      <formula>ISERROR(AR758)</formula>
    </cfRule>
    <cfRule type="containsText" dxfId="570" priority="1302" operator="containsText" text="根拠法令等の記載内容を再度確認してください。">
      <formula>NOT(ISERROR(SEARCH("根拠法令等の記載内容を再度確認してください。",AR758)))</formula>
    </cfRule>
    <cfRule type="cellIs" dxfId="569" priority="1301" operator="equal">
      <formula>0</formula>
    </cfRule>
  </conditionalFormatting>
  <conditionalFormatting sqref="AR761">
    <cfRule type="containsText" dxfId="568" priority="1299" operator="containsText" text="根拠法令等の記載内容を再度確認してください。">
      <formula>NOT(ISERROR(SEARCH("根拠法令等の記載内容を再度確認してください。",AR761)))</formula>
    </cfRule>
    <cfRule type="containsErrors" dxfId="567" priority="1297">
      <formula>ISERROR(AR761)</formula>
    </cfRule>
    <cfRule type="cellIs" dxfId="566" priority="1298" operator="equal">
      <formula>0</formula>
    </cfRule>
  </conditionalFormatting>
  <conditionalFormatting sqref="AR764">
    <cfRule type="containsText" dxfId="565" priority="1296" operator="containsText" text="根拠法令等の記載内容を再度確認してください。">
      <formula>NOT(ISERROR(SEARCH("根拠法令等の記載内容を再度確認してください。",AR764)))</formula>
    </cfRule>
    <cfRule type="cellIs" dxfId="564" priority="1295" operator="equal">
      <formula>0</formula>
    </cfRule>
    <cfRule type="containsErrors" dxfId="563" priority="1294">
      <formula>ISERROR(AR764)</formula>
    </cfRule>
  </conditionalFormatting>
  <conditionalFormatting sqref="AR767">
    <cfRule type="cellIs" dxfId="562" priority="1292" operator="equal">
      <formula>0</formula>
    </cfRule>
    <cfRule type="containsText" dxfId="561" priority="1293" operator="containsText" text="根拠法令等の記載内容を再度確認してください。">
      <formula>NOT(ISERROR(SEARCH("根拠法令等の記載内容を再度確認してください。",AR767)))</formula>
    </cfRule>
    <cfRule type="containsErrors" dxfId="560" priority="1291">
      <formula>ISERROR(AR767)</formula>
    </cfRule>
  </conditionalFormatting>
  <conditionalFormatting sqref="AR770">
    <cfRule type="containsErrors" dxfId="559" priority="3448">
      <formula>ISERROR(AR770)</formula>
    </cfRule>
    <cfRule type="cellIs" dxfId="558" priority="3449" operator="equal">
      <formula>0</formula>
    </cfRule>
    <cfRule type="containsText" dxfId="557" priority="3450" operator="containsText" text="根拠法令等の記載内容を再度確認してください。">
      <formula>NOT(ISERROR(SEARCH("根拠法令等の記載内容を再度確認してください。",AR770)))</formula>
    </cfRule>
  </conditionalFormatting>
  <conditionalFormatting sqref="AR772">
    <cfRule type="containsErrors" dxfId="556" priority="1288">
      <formula>ISERROR(AR772)</formula>
    </cfRule>
    <cfRule type="cellIs" dxfId="555" priority="1289" operator="equal">
      <formula>0</formula>
    </cfRule>
    <cfRule type="containsText" dxfId="554" priority="1290" operator="containsText" text="根拠法令等の記載内容を再度確認してください。">
      <formula>NOT(ISERROR(SEARCH("根拠法令等の記載内容を再度確認してください。",AR772)))</formula>
    </cfRule>
  </conditionalFormatting>
  <conditionalFormatting sqref="AR777">
    <cfRule type="containsErrors" dxfId="553" priority="1285">
      <formula>ISERROR(AR777)</formula>
    </cfRule>
    <cfRule type="cellIs" dxfId="552" priority="1286" operator="equal">
      <formula>0</formula>
    </cfRule>
    <cfRule type="containsText" dxfId="551" priority="1287" operator="containsText" text="根拠法令等の記載内容を再度確認してください。">
      <formula>NOT(ISERROR(SEARCH("根拠法令等の記載内容を再度確認してください。",AR777)))</formula>
    </cfRule>
  </conditionalFormatting>
  <conditionalFormatting sqref="AR781">
    <cfRule type="cellIs" dxfId="550" priority="1283" operator="equal">
      <formula>0</formula>
    </cfRule>
    <cfRule type="containsText" dxfId="549" priority="1284" operator="containsText" text="根拠法令等の記載内容を再度確認してください。">
      <formula>NOT(ISERROR(SEARCH("根拠法令等の記載内容を再度確認してください。",AR781)))</formula>
    </cfRule>
    <cfRule type="containsErrors" dxfId="548" priority="1282">
      <formula>ISERROR(AR781)</formula>
    </cfRule>
  </conditionalFormatting>
  <conditionalFormatting sqref="AR784">
    <cfRule type="containsText" dxfId="547" priority="1281" operator="containsText" text="根拠法令等の記載内容を再度確認してください。">
      <formula>NOT(ISERROR(SEARCH("根拠法令等の記載内容を再度確認してください。",AR784)))</formula>
    </cfRule>
    <cfRule type="cellIs" dxfId="546" priority="1280" operator="equal">
      <formula>0</formula>
    </cfRule>
    <cfRule type="containsErrors" dxfId="545" priority="1279">
      <formula>ISERROR(AR784)</formula>
    </cfRule>
  </conditionalFormatting>
  <conditionalFormatting sqref="AR791">
    <cfRule type="containsText" dxfId="544" priority="1278" operator="containsText" text="根拠法令等の記載内容を再度確認してください。">
      <formula>NOT(ISERROR(SEARCH("根拠法令等の記載内容を再度確認してください。",AR791)))</formula>
    </cfRule>
    <cfRule type="cellIs" dxfId="543" priority="1277" operator="equal">
      <formula>0</formula>
    </cfRule>
    <cfRule type="containsErrors" dxfId="542" priority="1276">
      <formula>ISERROR(AR791)</formula>
    </cfRule>
  </conditionalFormatting>
  <conditionalFormatting sqref="AR795">
    <cfRule type="containsText" dxfId="541" priority="1275" operator="containsText" text="根拠法令等の記載内容を再度確認してください。">
      <formula>NOT(ISERROR(SEARCH("根拠法令等の記載内容を再度確認してください。",AR795)))</formula>
    </cfRule>
    <cfRule type="cellIs" dxfId="540" priority="1274" operator="equal">
      <formula>0</formula>
    </cfRule>
    <cfRule type="containsErrors" dxfId="539" priority="1273">
      <formula>ISERROR(AR795)</formula>
    </cfRule>
  </conditionalFormatting>
  <conditionalFormatting sqref="AR799">
    <cfRule type="containsErrors" dxfId="538" priority="1270">
      <formula>ISERROR(AR799)</formula>
    </cfRule>
    <cfRule type="containsText" dxfId="537" priority="1272" operator="containsText" text="根拠法令等の記載内容を再度確認してください。">
      <formula>NOT(ISERROR(SEARCH("根拠法令等の記載内容を再度確認してください。",AR799)))</formula>
    </cfRule>
    <cfRule type="cellIs" dxfId="536" priority="1271" operator="equal">
      <formula>0</formula>
    </cfRule>
  </conditionalFormatting>
  <conditionalFormatting sqref="AR803">
    <cfRule type="containsText" dxfId="535" priority="1269" operator="containsText" text="根拠法令等の記載内容を再度確認してください。">
      <formula>NOT(ISERROR(SEARCH("根拠法令等の記載内容を再度確認してください。",AR803)))</formula>
    </cfRule>
    <cfRule type="cellIs" dxfId="534" priority="1268" operator="equal">
      <formula>0</formula>
    </cfRule>
    <cfRule type="containsErrors" dxfId="533" priority="1267">
      <formula>ISERROR(AR803)</formula>
    </cfRule>
  </conditionalFormatting>
  <conditionalFormatting sqref="AR808">
    <cfRule type="containsErrors" dxfId="532" priority="1264">
      <formula>ISERROR(AR808)</formula>
    </cfRule>
    <cfRule type="cellIs" dxfId="531" priority="1265" operator="equal">
      <formula>0</formula>
    </cfRule>
    <cfRule type="containsText" dxfId="530" priority="1266" operator="containsText" text="根拠法令等の記載内容を再度確認してください。">
      <formula>NOT(ISERROR(SEARCH("根拠法令等の記載内容を再度確認してください。",AR808)))</formula>
    </cfRule>
  </conditionalFormatting>
  <conditionalFormatting sqref="AR812">
    <cfRule type="containsText" dxfId="529" priority="1263" operator="containsText" text="根拠法令等の記載内容を再度確認してください。">
      <formula>NOT(ISERROR(SEARCH("根拠法令等の記載内容を再度確認してください。",AR812)))</formula>
    </cfRule>
    <cfRule type="containsErrors" dxfId="528" priority="1261">
      <formula>ISERROR(AR812)</formula>
    </cfRule>
    <cfRule type="cellIs" dxfId="527" priority="1262" operator="equal">
      <formula>0</formula>
    </cfRule>
  </conditionalFormatting>
  <conditionalFormatting sqref="AR815">
    <cfRule type="containsErrors" dxfId="526" priority="1258">
      <formula>ISERROR(AR815)</formula>
    </cfRule>
    <cfRule type="cellIs" dxfId="525" priority="1259" operator="equal">
      <formula>0</formula>
    </cfRule>
    <cfRule type="containsText" dxfId="524" priority="1260" operator="containsText" text="根拠法令等の記載内容を再度確認してください。">
      <formula>NOT(ISERROR(SEARCH("根拠法令等の記載内容を再度確認してください。",AR815)))</formula>
    </cfRule>
  </conditionalFormatting>
  <conditionalFormatting sqref="AR820">
    <cfRule type="containsText" dxfId="523" priority="1257" operator="containsText" text="根拠法令等の記載内容を再度確認してください。">
      <formula>NOT(ISERROR(SEARCH("根拠法令等の記載内容を再度確認してください。",AR820)))</formula>
    </cfRule>
    <cfRule type="cellIs" dxfId="522" priority="1256" operator="equal">
      <formula>0</formula>
    </cfRule>
    <cfRule type="containsErrors" dxfId="521" priority="1255">
      <formula>ISERROR(AR820)</formula>
    </cfRule>
  </conditionalFormatting>
  <conditionalFormatting sqref="AR822">
    <cfRule type="containsText" dxfId="520" priority="1254" operator="containsText" text="根拠法令等の記載内容を再度確認してください。">
      <formula>NOT(ISERROR(SEARCH("根拠法令等の記載内容を再度確認してください。",AR822)))</formula>
    </cfRule>
    <cfRule type="cellIs" dxfId="519" priority="1253" operator="equal">
      <formula>0</formula>
    </cfRule>
    <cfRule type="containsErrors" dxfId="518" priority="1252">
      <formula>ISERROR(AR822)</formula>
    </cfRule>
  </conditionalFormatting>
  <conditionalFormatting sqref="AR824">
    <cfRule type="containsErrors" dxfId="517" priority="1249">
      <formula>ISERROR(AR824)</formula>
    </cfRule>
    <cfRule type="cellIs" dxfId="516" priority="1250" operator="equal">
      <formula>0</formula>
    </cfRule>
    <cfRule type="containsText" dxfId="515" priority="1251" operator="containsText" text="根拠法令等の記載内容を再度確認してください。">
      <formula>NOT(ISERROR(SEARCH("根拠法令等の記載内容を再度確認してください。",AR824)))</formula>
    </cfRule>
  </conditionalFormatting>
  <conditionalFormatting sqref="AR827">
    <cfRule type="containsText" dxfId="514" priority="1248" operator="containsText" text="根拠法令等の記載内容を再度確認してください。">
      <formula>NOT(ISERROR(SEARCH("根拠法令等の記載内容を再度確認してください。",AR827)))</formula>
    </cfRule>
    <cfRule type="containsErrors" dxfId="513" priority="1246">
      <formula>ISERROR(AR827)</formula>
    </cfRule>
    <cfRule type="cellIs" dxfId="512" priority="1247" operator="equal">
      <formula>0</formula>
    </cfRule>
  </conditionalFormatting>
  <conditionalFormatting sqref="AR831">
    <cfRule type="containsErrors" dxfId="511" priority="1243">
      <formula>ISERROR(AR831)</formula>
    </cfRule>
    <cfRule type="cellIs" dxfId="510" priority="1244" operator="equal">
      <formula>0</formula>
    </cfRule>
    <cfRule type="containsText" dxfId="509" priority="1245" operator="containsText" text="根拠法令等の記載内容を再度確認してください。">
      <formula>NOT(ISERROR(SEARCH("根拠法令等の記載内容を再度確認してください。",AR831)))</formula>
    </cfRule>
  </conditionalFormatting>
  <conditionalFormatting sqref="AR837">
    <cfRule type="containsErrors" dxfId="508" priority="1240">
      <formula>ISERROR(AR837)</formula>
    </cfRule>
    <cfRule type="cellIs" dxfId="507" priority="1241" operator="equal">
      <formula>0</formula>
    </cfRule>
    <cfRule type="containsText" dxfId="506" priority="1242" operator="containsText" text="根拠法令等の記載内容を再度確認してください。">
      <formula>NOT(ISERROR(SEARCH("根拠法令等の記載内容を再度確認してください。",AR837)))</formula>
    </cfRule>
  </conditionalFormatting>
  <conditionalFormatting sqref="AR840">
    <cfRule type="cellIs" dxfId="505" priority="1238" operator="equal">
      <formula>0</formula>
    </cfRule>
    <cfRule type="containsText" dxfId="504" priority="1239" operator="containsText" text="根拠法令等の記載内容を再度確認してください。">
      <formula>NOT(ISERROR(SEARCH("根拠法令等の記載内容を再度確認してください。",AR840)))</formula>
    </cfRule>
    <cfRule type="containsErrors" dxfId="503" priority="1237">
      <formula>ISERROR(AR840)</formula>
    </cfRule>
  </conditionalFormatting>
  <conditionalFormatting sqref="AR844">
    <cfRule type="containsErrors" dxfId="502" priority="1234">
      <formula>ISERROR(AR844)</formula>
    </cfRule>
    <cfRule type="cellIs" dxfId="501" priority="1235" operator="equal">
      <formula>0</formula>
    </cfRule>
    <cfRule type="containsText" dxfId="500" priority="1236" operator="containsText" text="根拠法令等の記載内容を再度確認してください。">
      <formula>NOT(ISERROR(SEARCH("根拠法令等の記載内容を再度確認してください。",AR844)))</formula>
    </cfRule>
  </conditionalFormatting>
  <conditionalFormatting sqref="AR847">
    <cfRule type="containsText" dxfId="499" priority="1233" operator="containsText" text="根拠法令等の記載内容を再度確認してください。">
      <formula>NOT(ISERROR(SEARCH("根拠法令等の記載内容を再度確認してください。",AR847)))</formula>
    </cfRule>
    <cfRule type="containsErrors" dxfId="498" priority="1231">
      <formula>ISERROR(AR847)</formula>
    </cfRule>
    <cfRule type="cellIs" dxfId="497" priority="1232" operator="equal">
      <formula>0</formula>
    </cfRule>
  </conditionalFormatting>
  <conditionalFormatting sqref="AR856">
    <cfRule type="containsErrors" dxfId="496" priority="1228">
      <formula>ISERROR(AR856)</formula>
    </cfRule>
    <cfRule type="cellIs" dxfId="495" priority="1229" operator="equal">
      <formula>0</formula>
    </cfRule>
    <cfRule type="containsText" dxfId="494" priority="1230" operator="containsText" text="根拠法令等の記載内容を再度確認してください。">
      <formula>NOT(ISERROR(SEARCH("根拠法令等の記載内容を再度確認してください。",AR856)))</formula>
    </cfRule>
  </conditionalFormatting>
  <conditionalFormatting sqref="AR859">
    <cfRule type="containsErrors" dxfId="493" priority="1225">
      <formula>ISERROR(AR859)</formula>
    </cfRule>
    <cfRule type="cellIs" dxfId="492" priority="1226" operator="equal">
      <formula>0</formula>
    </cfRule>
    <cfRule type="containsText" dxfId="491" priority="1227" operator="containsText" text="根拠法令等の記載内容を再度確認してください。">
      <formula>NOT(ISERROR(SEARCH("根拠法令等の記載内容を再度確認してください。",AR859)))</formula>
    </cfRule>
  </conditionalFormatting>
  <conditionalFormatting sqref="AR863">
    <cfRule type="cellIs" dxfId="490" priority="1223" operator="equal">
      <formula>0</formula>
    </cfRule>
    <cfRule type="containsErrors" dxfId="489" priority="1222">
      <formula>ISERROR(AR863)</formula>
    </cfRule>
    <cfRule type="containsText" dxfId="488" priority="1224" operator="containsText" text="根拠法令等の記載内容を再度確認してください。">
      <formula>NOT(ISERROR(SEARCH("根拠法令等の記載内容を再度確認してください。",AR863)))</formula>
    </cfRule>
  </conditionalFormatting>
  <conditionalFormatting sqref="AR866">
    <cfRule type="containsText" dxfId="487" priority="1221" operator="containsText" text="根拠法令等の記載内容を再度確認してください。">
      <formula>NOT(ISERROR(SEARCH("根拠法令等の記載内容を再度確認してください。",AR866)))</formula>
    </cfRule>
    <cfRule type="cellIs" dxfId="486" priority="1220" operator="equal">
      <formula>0</formula>
    </cfRule>
    <cfRule type="containsErrors" dxfId="485" priority="1219">
      <formula>ISERROR(AR866)</formula>
    </cfRule>
  </conditionalFormatting>
  <conditionalFormatting sqref="AR869">
    <cfRule type="cellIs" dxfId="484" priority="1217" operator="equal">
      <formula>0</formula>
    </cfRule>
    <cfRule type="containsErrors" dxfId="483" priority="1216">
      <formula>ISERROR(AR869)</formula>
    </cfRule>
    <cfRule type="containsText" dxfId="482" priority="1218" operator="containsText" text="根拠法令等の記載内容を再度確認してください。">
      <formula>NOT(ISERROR(SEARCH("根拠法令等の記載内容を再度確認してください。",AR869)))</formula>
    </cfRule>
  </conditionalFormatting>
  <conditionalFormatting sqref="AR873">
    <cfRule type="containsErrors" dxfId="481" priority="1213">
      <formula>ISERROR(AR873)</formula>
    </cfRule>
    <cfRule type="cellIs" dxfId="480" priority="1214" operator="equal">
      <formula>0</formula>
    </cfRule>
    <cfRule type="containsText" dxfId="479" priority="1215" operator="containsText" text="根拠法令等の記載内容を再度確認してください。">
      <formula>NOT(ISERROR(SEARCH("根拠法令等の記載内容を再度確認してください。",AR873)))</formula>
    </cfRule>
  </conditionalFormatting>
  <conditionalFormatting sqref="AR877">
    <cfRule type="containsErrors" dxfId="478" priority="1210">
      <formula>ISERROR(AR877)</formula>
    </cfRule>
    <cfRule type="cellIs" dxfId="477" priority="1211" operator="equal">
      <formula>0</formula>
    </cfRule>
    <cfRule type="containsText" dxfId="476" priority="1212" operator="containsText" text="根拠法令等の記載内容を再度確認してください。">
      <formula>NOT(ISERROR(SEARCH("根拠法令等の記載内容を再度確認してください。",AR877)))</formula>
    </cfRule>
  </conditionalFormatting>
  <conditionalFormatting sqref="AR880">
    <cfRule type="containsErrors" dxfId="475" priority="1207">
      <formula>ISERROR(AR880)</formula>
    </cfRule>
    <cfRule type="cellIs" dxfId="474" priority="1208" operator="equal">
      <formula>0</formula>
    </cfRule>
    <cfRule type="containsText" dxfId="473" priority="1209" operator="containsText" text="根拠法令等の記載内容を再度確認してください。">
      <formula>NOT(ISERROR(SEARCH("根拠法令等の記載内容を再度確認してください。",AR880)))</formula>
    </cfRule>
  </conditionalFormatting>
  <conditionalFormatting sqref="AR883">
    <cfRule type="containsErrors" dxfId="472" priority="1204">
      <formula>ISERROR(AR883)</formula>
    </cfRule>
    <cfRule type="cellIs" dxfId="471" priority="1205" operator="equal">
      <formula>0</formula>
    </cfRule>
    <cfRule type="containsText" dxfId="470" priority="1206" operator="containsText" text="根拠法令等の記載内容を再度確認してください。">
      <formula>NOT(ISERROR(SEARCH("根拠法令等の記載内容を再度確認してください。",AR883)))</formula>
    </cfRule>
  </conditionalFormatting>
  <conditionalFormatting sqref="AR886">
    <cfRule type="containsErrors" dxfId="469" priority="1201">
      <formula>ISERROR(AR886)</formula>
    </cfRule>
    <cfRule type="cellIs" dxfId="468" priority="1202" operator="equal">
      <formula>0</formula>
    </cfRule>
    <cfRule type="containsText" dxfId="467" priority="1203" operator="containsText" text="根拠法令等の記載内容を再度確認してください。">
      <formula>NOT(ISERROR(SEARCH("根拠法令等の記載内容を再度確認してください。",AR886)))</formula>
    </cfRule>
  </conditionalFormatting>
  <conditionalFormatting sqref="AR891">
    <cfRule type="containsErrors" dxfId="466" priority="1198">
      <formula>ISERROR(AR891)</formula>
    </cfRule>
    <cfRule type="cellIs" dxfId="465" priority="1199" operator="equal">
      <formula>0</formula>
    </cfRule>
    <cfRule type="containsText" dxfId="464" priority="1200" operator="containsText" text="根拠法令等の記載内容を再度確認してください。">
      <formula>NOT(ISERROR(SEARCH("根拠法令等の記載内容を再度確認してください。",AR891)))</formula>
    </cfRule>
  </conditionalFormatting>
  <conditionalFormatting sqref="AR916">
    <cfRule type="containsErrors" dxfId="463" priority="1195">
      <formula>ISERROR(AR916)</formula>
    </cfRule>
    <cfRule type="containsText" dxfId="462" priority="1197" operator="containsText" text="根拠法令等の記載内容を再度確認してください。">
      <formula>NOT(ISERROR(SEARCH("根拠法令等の記載内容を再度確認してください。",AR916)))</formula>
    </cfRule>
    <cfRule type="cellIs" dxfId="461" priority="1196" operator="equal">
      <formula>0</formula>
    </cfRule>
  </conditionalFormatting>
  <conditionalFormatting sqref="AR920">
    <cfRule type="containsText" dxfId="460" priority="3216" operator="containsText" text="計画策定に向けて取り組んでください。">
      <formula>NOT(ISERROR(SEARCH("計画策定に向けて取り組んでください。",AR920)))</formula>
    </cfRule>
    <cfRule type="cellIs" dxfId="459" priority="3215" operator="equal">
      <formula>0</formula>
    </cfRule>
    <cfRule type="containsErrors" dxfId="458" priority="3214">
      <formula>ISERROR(AR920)</formula>
    </cfRule>
  </conditionalFormatting>
  <conditionalFormatting sqref="AR922">
    <cfRule type="cellIs" dxfId="457" priority="3206" operator="equal">
      <formula>0</formula>
    </cfRule>
    <cfRule type="containsText" dxfId="456" priority="3207" operator="containsText" text="計画策定に向けて取り組んでください。">
      <formula>NOT(ISERROR(SEARCH("計画策定に向けて取り組んでください。",AR922)))</formula>
    </cfRule>
    <cfRule type="containsErrors" dxfId="455" priority="3205">
      <formula>ISERROR(AR922)</formula>
    </cfRule>
  </conditionalFormatting>
  <conditionalFormatting sqref="AR956">
    <cfRule type="cellIs" dxfId="454" priority="1193" operator="equal">
      <formula>0</formula>
    </cfRule>
    <cfRule type="containsErrors" dxfId="453" priority="1192">
      <formula>ISERROR(AR956)</formula>
    </cfRule>
    <cfRule type="containsText" dxfId="452" priority="1194" operator="containsText" text="根拠法令等の記載内容を再度確認してください。">
      <formula>NOT(ISERROR(SEARCH("根拠法令等の記載内容を再度確認してください。",AR956)))</formula>
    </cfRule>
  </conditionalFormatting>
  <conditionalFormatting sqref="AR959:AR964">
    <cfRule type="containsErrors" dxfId="451" priority="3174">
      <formula>ISERROR(AR959)</formula>
    </cfRule>
    <cfRule type="cellIs" dxfId="450" priority="3175" operator="equal">
      <formula>0</formula>
    </cfRule>
    <cfRule type="containsText" dxfId="449" priority="3176" operator="containsText" text="定期的に実施できるよう取り組んでください。">
      <formula>NOT(ISERROR(SEARCH("定期的に実施できるよう取り組んでください。",AR959)))</formula>
    </cfRule>
  </conditionalFormatting>
  <conditionalFormatting sqref="AR966">
    <cfRule type="containsErrors" dxfId="448" priority="3163">
      <formula>ISERROR(AR966)</formula>
    </cfRule>
    <cfRule type="containsText" dxfId="447" priority="3165" operator="containsText" text="定期的に実施できるよう取り組んでください。">
      <formula>NOT(ISERROR(SEARCH("定期的に実施できるよう取り組んでください。",AR966)))</formula>
    </cfRule>
    <cfRule type="cellIs" dxfId="446" priority="3164" operator="equal">
      <formula>0</formula>
    </cfRule>
  </conditionalFormatting>
  <conditionalFormatting sqref="AR968:AR969">
    <cfRule type="containsText" dxfId="445" priority="3154" operator="containsText" text="定期的に実施できるよう取り組んでください。">
      <formula>NOT(ISERROR(SEARCH("定期的に実施できるよう取り組んでください。",AR968)))</formula>
    </cfRule>
    <cfRule type="cellIs" dxfId="444" priority="3153" operator="equal">
      <formula>0</formula>
    </cfRule>
    <cfRule type="containsErrors" dxfId="443" priority="3152">
      <formula>ISERROR(AR968)</formula>
    </cfRule>
  </conditionalFormatting>
  <conditionalFormatting sqref="AR973">
    <cfRule type="cellIs" dxfId="442" priority="1190" operator="equal">
      <formula>0</formula>
    </cfRule>
    <cfRule type="containsErrors" dxfId="441" priority="1189">
      <formula>ISERROR(AR973)</formula>
    </cfRule>
    <cfRule type="containsText" dxfId="440" priority="1191" operator="containsText" text="根拠法令等の記載内容を再度確認してください。">
      <formula>NOT(ISERROR(SEARCH("根拠法令等の記載内容を再度確認してください。",AR973)))</formula>
    </cfRule>
  </conditionalFormatting>
  <conditionalFormatting sqref="AR977">
    <cfRule type="containsErrors" dxfId="439" priority="1186">
      <formula>ISERROR(AR977)</formula>
    </cfRule>
    <cfRule type="cellIs" dxfId="438" priority="1187" operator="equal">
      <formula>0</formula>
    </cfRule>
    <cfRule type="containsText" dxfId="437" priority="1188" operator="containsText" text="根拠法令等の記載内容を再度確認してください。">
      <formula>NOT(ISERROR(SEARCH("根拠法令等の記載内容を再度確認してください。",AR977)))</formula>
    </cfRule>
  </conditionalFormatting>
  <conditionalFormatting sqref="AR981">
    <cfRule type="containsText" dxfId="436" priority="1185" operator="containsText" text="根拠法令等の記載内容を再度確認してください。">
      <formula>NOT(ISERROR(SEARCH("根拠法令等の記載内容を再度確認してください。",AR981)))</formula>
    </cfRule>
    <cfRule type="cellIs" dxfId="435" priority="1184" operator="equal">
      <formula>0</formula>
    </cfRule>
    <cfRule type="containsErrors" dxfId="434" priority="1183">
      <formula>ISERROR(AR981)</formula>
    </cfRule>
  </conditionalFormatting>
  <conditionalFormatting sqref="AR987">
    <cfRule type="containsText" dxfId="433" priority="1182" operator="containsText" text="根拠法令等の記載内容を再度確認してください。">
      <formula>NOT(ISERROR(SEARCH("根拠法令等の記載内容を再度確認してください。",AR987)))</formula>
    </cfRule>
    <cfRule type="cellIs" dxfId="432" priority="1181" operator="equal">
      <formula>0</formula>
    </cfRule>
    <cfRule type="containsErrors" dxfId="431" priority="1180">
      <formula>ISERROR(AR987)</formula>
    </cfRule>
  </conditionalFormatting>
  <conditionalFormatting sqref="AR1021">
    <cfRule type="containsErrors" dxfId="430" priority="1177">
      <formula>ISERROR(AR1021)</formula>
    </cfRule>
    <cfRule type="containsText" dxfId="429" priority="1179" operator="containsText" text="根拠法令等の記載内容を再度確認してください。">
      <formula>NOT(ISERROR(SEARCH("根拠法令等の記載内容を再度確認してください。",AR1021)))</formula>
    </cfRule>
    <cfRule type="cellIs" dxfId="428" priority="1178" operator="equal">
      <formula>0</formula>
    </cfRule>
  </conditionalFormatting>
  <conditionalFormatting sqref="AR1036:AR1037">
    <cfRule type="containsText" dxfId="427" priority="1176" operator="containsText" text="根拠法令等の記載内容を再度確認してください。">
      <formula>NOT(ISERROR(SEARCH("根拠法令等の記載内容を再度確認してください。",AR1036)))</formula>
    </cfRule>
    <cfRule type="cellIs" dxfId="426" priority="1175" operator="equal">
      <formula>0</formula>
    </cfRule>
    <cfRule type="containsErrors" dxfId="425" priority="1174">
      <formula>ISERROR(AR1036)</formula>
    </cfRule>
  </conditionalFormatting>
  <conditionalFormatting sqref="AR1062">
    <cfRule type="containsText" dxfId="424" priority="1167" operator="containsText" text="根拠法令等の記載内容を再度確認してください。">
      <formula>NOT(ISERROR(SEARCH("根拠法令等の記載内容を再度確認してください。",AR1062)))</formula>
    </cfRule>
    <cfRule type="containsErrors" dxfId="423" priority="1165">
      <formula>ISERROR(AR1062)</formula>
    </cfRule>
    <cfRule type="cellIs" dxfId="422" priority="1166" operator="equal">
      <formula>0</formula>
    </cfRule>
  </conditionalFormatting>
  <conditionalFormatting sqref="AR1065">
    <cfRule type="cellIs" dxfId="421" priority="1163" operator="equal">
      <formula>0</formula>
    </cfRule>
    <cfRule type="containsText" dxfId="420" priority="1164" operator="containsText" text="根拠法令等の記載内容を再度確認してください。">
      <formula>NOT(ISERROR(SEARCH("根拠法令等の記載内容を再度確認してください。",AR1065)))</formula>
    </cfRule>
    <cfRule type="containsErrors" dxfId="419" priority="1162">
      <formula>ISERROR(AR1065)</formula>
    </cfRule>
  </conditionalFormatting>
  <conditionalFormatting sqref="AR1068">
    <cfRule type="cellIs" dxfId="418" priority="1160" operator="equal">
      <formula>0</formula>
    </cfRule>
    <cfRule type="containsText" dxfId="417" priority="1161" operator="containsText" text="根拠法令等の記載内容を再度確認してください。">
      <formula>NOT(ISERROR(SEARCH("根拠法令等の記載内容を再度確認してください。",AR1068)))</formula>
    </cfRule>
    <cfRule type="containsErrors" dxfId="416" priority="1159">
      <formula>ISERROR(AR1068)</formula>
    </cfRule>
  </conditionalFormatting>
  <conditionalFormatting sqref="AR1073">
    <cfRule type="containsErrors" dxfId="415" priority="1156">
      <formula>ISERROR(AR1073)</formula>
    </cfRule>
    <cfRule type="cellIs" dxfId="414" priority="1157" operator="equal">
      <formula>0</formula>
    </cfRule>
    <cfRule type="containsText" dxfId="413" priority="1158" operator="containsText" text="根拠法令等の記載内容を再度確認してください。">
      <formula>NOT(ISERROR(SEARCH("根拠法令等の記載内容を再度確認してください。",AR1073)))</formula>
    </cfRule>
  </conditionalFormatting>
  <conditionalFormatting sqref="AR1077">
    <cfRule type="containsText" dxfId="412" priority="1155" operator="containsText" text="根拠法令等の記載内容を再度確認してください。">
      <formula>NOT(ISERROR(SEARCH("根拠法令等の記載内容を再度確認してください。",AR1077)))</formula>
    </cfRule>
    <cfRule type="cellIs" dxfId="411" priority="1154" operator="equal">
      <formula>0</formula>
    </cfRule>
    <cfRule type="containsErrors" dxfId="410" priority="1153">
      <formula>ISERROR(AR1077)</formula>
    </cfRule>
  </conditionalFormatting>
  <conditionalFormatting sqref="AR1080">
    <cfRule type="containsText" dxfId="409" priority="1152" operator="containsText" text="根拠法令等の記載内容を再度確認してください。">
      <formula>NOT(ISERROR(SEARCH("根拠法令等の記載内容を再度確認してください。",AR1080)))</formula>
    </cfRule>
    <cfRule type="cellIs" dxfId="408" priority="1151" operator="equal">
      <formula>0</formula>
    </cfRule>
    <cfRule type="containsErrors" dxfId="407" priority="1150">
      <formula>ISERROR(AR1080)</formula>
    </cfRule>
  </conditionalFormatting>
  <conditionalFormatting sqref="AR1091">
    <cfRule type="cellIs" dxfId="406" priority="1148" operator="equal">
      <formula>0</formula>
    </cfRule>
    <cfRule type="containsErrors" dxfId="405" priority="1147">
      <formula>ISERROR(AR1091)</formula>
    </cfRule>
    <cfRule type="containsText" dxfId="404" priority="1149" operator="containsText" text="根拠法令等の記載内容を再度確認してください。">
      <formula>NOT(ISERROR(SEARCH("根拠法令等の記載内容を再度確認してください。",AR1091)))</formula>
    </cfRule>
  </conditionalFormatting>
  <conditionalFormatting sqref="AR1095">
    <cfRule type="containsText" dxfId="403" priority="1146" operator="containsText" text="根拠法令等の記載内容を再度確認してください。">
      <formula>NOT(ISERROR(SEARCH("根拠法令等の記載内容を再度確認してください。",AR1095)))</formula>
    </cfRule>
    <cfRule type="cellIs" dxfId="402" priority="1145" operator="equal">
      <formula>0</formula>
    </cfRule>
    <cfRule type="containsErrors" dxfId="401" priority="1144">
      <formula>ISERROR(AR1095)</formula>
    </cfRule>
  </conditionalFormatting>
  <conditionalFormatting sqref="AR1107">
    <cfRule type="containsText" dxfId="400" priority="24" operator="containsText" text="根拠法令等の記載内容を再度確認してください。">
      <formula>NOT(ISERROR(SEARCH("根拠法令等の記載内容を再度確認してください。",AR1107)))</formula>
    </cfRule>
    <cfRule type="cellIs" dxfId="399" priority="23" operator="equal">
      <formula>0</formula>
    </cfRule>
    <cfRule type="containsErrors" dxfId="398" priority="22">
      <formula>ISERROR(AR1107)</formula>
    </cfRule>
  </conditionalFormatting>
  <conditionalFormatting sqref="AR1109">
    <cfRule type="containsText" dxfId="397" priority="21" operator="containsText" text="根拠法令等の記載内容を再度確認してください。">
      <formula>NOT(ISERROR(SEARCH("根拠法令等の記載内容を再度確認してください。",AR1109)))</formula>
    </cfRule>
    <cfRule type="cellIs" dxfId="396" priority="20" operator="equal">
      <formula>0</formula>
    </cfRule>
    <cfRule type="containsErrors" dxfId="395" priority="19">
      <formula>ISERROR(AR1109)</formula>
    </cfRule>
  </conditionalFormatting>
  <conditionalFormatting sqref="AR1120">
    <cfRule type="cellIs" dxfId="394" priority="61" operator="equal">
      <formula>0</formula>
    </cfRule>
    <cfRule type="containsErrors" dxfId="393" priority="60">
      <formula>ISERROR(AR1120)</formula>
    </cfRule>
    <cfRule type="containsText" dxfId="392" priority="62" operator="containsText" text="根拠法令等の記載内容を再度確認してください。">
      <formula>NOT(ISERROR(SEARCH("根拠法令等の記載内容を再度確認してください。",AR1120)))</formula>
    </cfRule>
  </conditionalFormatting>
  <conditionalFormatting sqref="AR1128">
    <cfRule type="containsText" dxfId="391" priority="18" operator="containsText" text="根拠法令等の記載内容を再度確認してください。">
      <formula>NOT(ISERROR(SEARCH("根拠法令等の記載内容を再度確認してください。",AR1128)))</formula>
    </cfRule>
    <cfRule type="cellIs" dxfId="390" priority="17" operator="equal">
      <formula>0</formula>
    </cfRule>
    <cfRule type="containsErrors" dxfId="389" priority="16">
      <formula>ISERROR(AR1128)</formula>
    </cfRule>
  </conditionalFormatting>
  <conditionalFormatting sqref="AR1142">
    <cfRule type="containsText" dxfId="388" priority="15" operator="containsText" text="根拠法令等の記載内容を再度確認してください。">
      <formula>NOT(ISERROR(SEARCH("根拠法令等の記載内容を再度確認してください。",AR1142)))</formula>
    </cfRule>
    <cfRule type="cellIs" dxfId="387" priority="14" operator="equal">
      <formula>0</formula>
    </cfRule>
    <cfRule type="containsErrors" dxfId="386" priority="13">
      <formula>ISERROR(AR1142)</formula>
    </cfRule>
  </conditionalFormatting>
  <conditionalFormatting sqref="AR1153">
    <cfRule type="containsText" dxfId="385" priority="51" operator="containsText" text="根拠法令等の記載内容を再度確認してください。">
      <formula>NOT(ISERROR(SEARCH("根拠法令等の記載内容を再度確認してください。",AR1153)))</formula>
    </cfRule>
    <cfRule type="cellIs" dxfId="384" priority="50" operator="equal">
      <formula>0</formula>
    </cfRule>
    <cfRule type="containsErrors" dxfId="383" priority="49">
      <formula>ISERROR(AR1153)</formula>
    </cfRule>
  </conditionalFormatting>
  <conditionalFormatting sqref="AR1163">
    <cfRule type="containsErrors" dxfId="382" priority="1141">
      <formula>ISERROR(AR1163)</formula>
    </cfRule>
    <cfRule type="cellIs" dxfId="381" priority="1142" operator="equal">
      <formula>0</formula>
    </cfRule>
    <cfRule type="containsText" dxfId="380" priority="1143" operator="containsText" text="根拠法令等の記載内容を再度確認してください。">
      <formula>NOT(ISERROR(SEARCH("根拠法令等の記載内容を再度確認してください。",AR1163)))</formula>
    </cfRule>
  </conditionalFormatting>
  <conditionalFormatting sqref="AR1173">
    <cfRule type="containsText" dxfId="379" priority="1140" operator="containsText" text="根拠法令等の記載内容を再度確認してください。">
      <formula>NOT(ISERROR(SEARCH("根拠法令等の記載内容を再度確認してください。",AR1173)))</formula>
    </cfRule>
    <cfRule type="cellIs" dxfId="378" priority="1139" operator="equal">
      <formula>0</formula>
    </cfRule>
    <cfRule type="containsErrors" dxfId="377" priority="1138">
      <formula>ISERROR(AR1173)</formula>
    </cfRule>
  </conditionalFormatting>
  <conditionalFormatting sqref="AR1176">
    <cfRule type="containsText" dxfId="376" priority="9" operator="containsText" text="根拠法令等の記載内容を再度確認してください。">
      <formula>NOT(ISERROR(SEARCH("根拠法令等の記載内容を再度確認してください。",AR1176)))</formula>
    </cfRule>
    <cfRule type="cellIs" dxfId="375" priority="8" operator="equal">
      <formula>0</formula>
    </cfRule>
    <cfRule type="containsErrors" dxfId="374" priority="7">
      <formula>ISERROR(AR1176)</formula>
    </cfRule>
  </conditionalFormatting>
  <conditionalFormatting sqref="AR1198">
    <cfRule type="containsErrors" dxfId="373" priority="1135">
      <formula>ISERROR(AR1198)</formula>
    </cfRule>
    <cfRule type="cellIs" dxfId="372" priority="1136" operator="equal">
      <formula>0</formula>
    </cfRule>
    <cfRule type="containsText" dxfId="371" priority="1137" operator="containsText" text="根拠法令等の記載内容を再度確認してください。">
      <formula>NOT(ISERROR(SEARCH("根拠法令等の記載内容を再度確認してください。",AR1198)))</formula>
    </cfRule>
  </conditionalFormatting>
  <conditionalFormatting sqref="AR1202">
    <cfRule type="containsText" dxfId="370" priority="1134" operator="containsText" text="根拠法令等の記載内容を再度確認してください。">
      <formula>NOT(ISERROR(SEARCH("根拠法令等の記載内容を再度確認してください。",AR1202)))</formula>
    </cfRule>
    <cfRule type="cellIs" dxfId="369" priority="1133" operator="equal">
      <formula>0</formula>
    </cfRule>
    <cfRule type="containsErrors" dxfId="368" priority="1132">
      <formula>ISERROR(AR1202)</formula>
    </cfRule>
  </conditionalFormatting>
  <conditionalFormatting sqref="AR1207">
    <cfRule type="cellIs" dxfId="367" priority="1130" operator="equal">
      <formula>0</formula>
    </cfRule>
    <cfRule type="containsErrors" dxfId="366" priority="1129">
      <formula>ISERROR(AR1207)</formula>
    </cfRule>
    <cfRule type="containsText" dxfId="365" priority="1131" operator="containsText" text="根拠法令等の記載内容を再度確認してください。">
      <formula>NOT(ISERROR(SEARCH("根拠法令等の記載内容を再度確認してください。",AR1207)))</formula>
    </cfRule>
  </conditionalFormatting>
  <conditionalFormatting sqref="AR1211">
    <cfRule type="containsText" dxfId="364" priority="1128" operator="containsText" text="根拠法令等の記載内容を再度確認してください。">
      <formula>NOT(ISERROR(SEARCH("根拠法令等の記載内容を再度確認してください。",AR1211)))</formula>
    </cfRule>
    <cfRule type="cellIs" dxfId="363" priority="1127" operator="equal">
      <formula>0</formula>
    </cfRule>
    <cfRule type="containsErrors" dxfId="362" priority="1126">
      <formula>ISERROR(AR1211)</formula>
    </cfRule>
  </conditionalFormatting>
  <conditionalFormatting sqref="AR1242">
    <cfRule type="containsErrors" dxfId="361" priority="1123">
      <formula>ISERROR(AR1242)</formula>
    </cfRule>
    <cfRule type="cellIs" dxfId="360" priority="1124" operator="equal">
      <formula>0</formula>
    </cfRule>
    <cfRule type="containsText" dxfId="359" priority="1125" operator="containsText" text="根拠法令等の記載内容を再度確認してください。">
      <formula>NOT(ISERROR(SEARCH("根拠法令等の記載内容を再度確認してください。",AR1242)))</formula>
    </cfRule>
  </conditionalFormatting>
  <conditionalFormatting sqref="AR1246">
    <cfRule type="cellIs" dxfId="358" priority="1121" operator="equal">
      <formula>0</formula>
    </cfRule>
    <cfRule type="containsText" dxfId="357" priority="1122" operator="containsText" text="根拠法令等の記載内容を再度確認してください。">
      <formula>NOT(ISERROR(SEARCH("根拠法令等の記載内容を再度確認してください。",AR1246)))</formula>
    </cfRule>
    <cfRule type="containsErrors" dxfId="356" priority="1120">
      <formula>ISERROR(AR1246)</formula>
    </cfRule>
  </conditionalFormatting>
  <conditionalFormatting sqref="AR1256">
    <cfRule type="containsErrors" dxfId="355" priority="1117">
      <formula>ISERROR(AR1256)</formula>
    </cfRule>
    <cfRule type="cellIs" dxfId="354" priority="1118" operator="equal">
      <formula>0</formula>
    </cfRule>
    <cfRule type="containsText" dxfId="353" priority="1119" operator="containsText" text="根拠法令等の記載内容を再度確認してください。">
      <formula>NOT(ISERROR(SEARCH("根拠法令等の記載内容を再度確認してください。",AR1256)))</formula>
    </cfRule>
  </conditionalFormatting>
  <conditionalFormatting sqref="AR1266">
    <cfRule type="containsErrors" dxfId="352" priority="1114">
      <formula>ISERROR(AR1266)</formula>
    </cfRule>
    <cfRule type="cellIs" dxfId="351" priority="1115" operator="equal">
      <formula>0</formula>
    </cfRule>
    <cfRule type="containsText" dxfId="350" priority="1116" operator="containsText" text="根拠法令等の記載内容を再度確認してください。">
      <formula>NOT(ISERROR(SEARCH("根拠法令等の記載内容を再度確認してください。",AR1266)))</formula>
    </cfRule>
  </conditionalFormatting>
  <conditionalFormatting sqref="AR1269">
    <cfRule type="containsText" dxfId="349" priority="1113" operator="containsText" text="根拠法令等の記載内容を再度確認してください。">
      <formula>NOT(ISERROR(SEARCH("根拠法令等の記載内容を再度確認してください。",AR1269)))</formula>
    </cfRule>
    <cfRule type="cellIs" dxfId="348" priority="1112" operator="equal">
      <formula>0</formula>
    </cfRule>
    <cfRule type="containsErrors" dxfId="347" priority="1111">
      <formula>ISERROR(AR1269)</formula>
    </cfRule>
  </conditionalFormatting>
  <conditionalFormatting sqref="AR1272">
    <cfRule type="containsText" dxfId="346" priority="1110" operator="containsText" text="根拠法令等の記載内容を再度確認してください。">
      <formula>NOT(ISERROR(SEARCH("根拠法令等の記載内容を再度確認してください。",AR1272)))</formula>
    </cfRule>
    <cfRule type="containsErrors" dxfId="345" priority="1108">
      <formula>ISERROR(AR1272)</formula>
    </cfRule>
    <cfRule type="cellIs" dxfId="344" priority="1109" operator="equal">
      <formula>0</formula>
    </cfRule>
  </conditionalFormatting>
  <conditionalFormatting sqref="AR1275">
    <cfRule type="containsText" dxfId="343" priority="1107" operator="containsText" text="根拠法令等の記載内容を再度確認してください。">
      <formula>NOT(ISERROR(SEARCH("根拠法令等の記載内容を再度確認してください。",AR1275)))</formula>
    </cfRule>
    <cfRule type="cellIs" dxfId="342" priority="1106" operator="equal">
      <formula>0</formula>
    </cfRule>
    <cfRule type="containsErrors" dxfId="341" priority="1105">
      <formula>ISERROR(AR1275)</formula>
    </cfRule>
  </conditionalFormatting>
  <conditionalFormatting sqref="AR1278">
    <cfRule type="containsErrors" dxfId="340" priority="1102">
      <formula>ISERROR(AR1278)</formula>
    </cfRule>
    <cfRule type="containsText" dxfId="339" priority="1104" operator="containsText" text="根拠法令等の記載内容を再度確認してください。">
      <formula>NOT(ISERROR(SEARCH("根拠法令等の記載内容を再度確認してください。",AR1278)))</formula>
    </cfRule>
    <cfRule type="cellIs" dxfId="338" priority="1103" operator="equal">
      <formula>0</formula>
    </cfRule>
  </conditionalFormatting>
  <conditionalFormatting sqref="AR1283">
    <cfRule type="containsErrors" dxfId="337" priority="1099">
      <formula>ISERROR(AR1283)</formula>
    </cfRule>
    <cfRule type="containsText" dxfId="336" priority="1101" operator="containsText" text="根拠法令等の記載内容を再度確認してください。">
      <formula>NOT(ISERROR(SEARCH("根拠法令等の記載内容を再度確認してください。",AR1283)))</formula>
    </cfRule>
    <cfRule type="cellIs" dxfId="335" priority="1100" operator="equal">
      <formula>0</formula>
    </cfRule>
  </conditionalFormatting>
  <conditionalFormatting sqref="AR1287">
    <cfRule type="cellIs" dxfId="334" priority="1097" operator="equal">
      <formula>0</formula>
    </cfRule>
    <cfRule type="containsText" dxfId="333" priority="1098" operator="containsText" text="根拠法令等の記載内容を再度確認してください。">
      <formula>NOT(ISERROR(SEARCH("根拠法令等の記載内容を再度確認してください。",AR1287)))</formula>
    </cfRule>
    <cfRule type="containsErrors" dxfId="332" priority="1096">
      <formula>ISERROR(AR1287)</formula>
    </cfRule>
  </conditionalFormatting>
  <conditionalFormatting sqref="AR1291">
    <cfRule type="containsText" dxfId="331" priority="1095" operator="containsText" text="根拠法令等の記載内容を再度確認してください。">
      <formula>NOT(ISERROR(SEARCH("根拠法令等の記載内容を再度確認してください。",AR1291)))</formula>
    </cfRule>
    <cfRule type="cellIs" dxfId="330" priority="1094" operator="equal">
      <formula>0</formula>
    </cfRule>
    <cfRule type="containsErrors" dxfId="329" priority="1093">
      <formula>ISERROR(AR1291)</formula>
    </cfRule>
  </conditionalFormatting>
  <conditionalFormatting sqref="AR1295">
    <cfRule type="containsErrors" dxfId="328" priority="1090">
      <formula>ISERROR(AR1295)</formula>
    </cfRule>
    <cfRule type="containsText" dxfId="327" priority="1092" operator="containsText" text="根拠法令等の記載内容を再度確認してください。">
      <formula>NOT(ISERROR(SEARCH("根拠法令等の記載内容を再度確認してください。",AR1295)))</formula>
    </cfRule>
    <cfRule type="cellIs" dxfId="326" priority="1091" operator="equal">
      <formula>0</formula>
    </cfRule>
  </conditionalFormatting>
  <conditionalFormatting sqref="AR1311">
    <cfRule type="containsText" dxfId="325" priority="1089" operator="containsText" text="根拠法令等の記載内容を再度確認してください。">
      <formula>NOT(ISERROR(SEARCH("根拠法令等の記載内容を再度確認してください。",AR1311)))</formula>
    </cfRule>
    <cfRule type="cellIs" dxfId="324" priority="1088" operator="equal">
      <formula>0</formula>
    </cfRule>
    <cfRule type="containsErrors" dxfId="323" priority="1087">
      <formula>ISERROR(AR1311)</formula>
    </cfRule>
  </conditionalFormatting>
  <conditionalFormatting sqref="AR1329">
    <cfRule type="containsText" dxfId="322" priority="1086" operator="containsText" text="根拠法令等の記載内容を再度確認してください。">
      <formula>NOT(ISERROR(SEARCH("根拠法令等の記載内容を再度確認してください。",AR1329)))</formula>
    </cfRule>
    <cfRule type="cellIs" dxfId="321" priority="1085" operator="equal">
      <formula>0</formula>
    </cfRule>
    <cfRule type="containsErrors" dxfId="320" priority="1084">
      <formula>ISERROR(AR1329)</formula>
    </cfRule>
  </conditionalFormatting>
  <conditionalFormatting sqref="AR1357">
    <cfRule type="containsText" dxfId="319" priority="1083" operator="containsText" text="根拠法令等の記載内容を再度確認してください。">
      <formula>NOT(ISERROR(SEARCH("根拠法令等の記載内容を再度確認してください。",AR1357)))</formula>
    </cfRule>
    <cfRule type="cellIs" dxfId="318" priority="1082" operator="equal">
      <formula>0</formula>
    </cfRule>
    <cfRule type="containsErrors" dxfId="317" priority="1081">
      <formula>ISERROR(AR1357)</formula>
    </cfRule>
  </conditionalFormatting>
  <conditionalFormatting sqref="AR1360">
    <cfRule type="cellIs" dxfId="316" priority="1079" operator="equal">
      <formula>0</formula>
    </cfRule>
    <cfRule type="containsErrors" dxfId="315" priority="1078">
      <formula>ISERROR(AR1360)</formula>
    </cfRule>
    <cfRule type="containsText" dxfId="314" priority="1080" operator="containsText" text="根拠法令等の記載内容を再度確認してください。">
      <formula>NOT(ISERROR(SEARCH("根拠法令等の記載内容を再度確認してください。",AR1360)))</formula>
    </cfRule>
  </conditionalFormatting>
  <conditionalFormatting sqref="AR1363">
    <cfRule type="cellIs" dxfId="313" priority="1076" operator="equal">
      <formula>0</formula>
    </cfRule>
    <cfRule type="containsErrors" dxfId="312" priority="1075">
      <formula>ISERROR(AR1363)</formula>
    </cfRule>
    <cfRule type="containsText" dxfId="311" priority="1077" operator="containsText" text="根拠法令等の記載内容を再度確認してください。">
      <formula>NOT(ISERROR(SEARCH("根拠法令等の記載内容を再度確認してください。",AR1363)))</formula>
    </cfRule>
  </conditionalFormatting>
  <conditionalFormatting sqref="AR1367">
    <cfRule type="cellIs" dxfId="310" priority="1073" operator="equal">
      <formula>0</formula>
    </cfRule>
    <cfRule type="containsErrors" dxfId="309" priority="1072">
      <formula>ISERROR(AR1367)</formula>
    </cfRule>
    <cfRule type="containsText" dxfId="308" priority="1074" operator="containsText" text="根拠法令等の記載内容を再度確認してください。">
      <formula>NOT(ISERROR(SEARCH("根拠法令等の記載内容を再度確認してください。",AR1367)))</formula>
    </cfRule>
  </conditionalFormatting>
  <conditionalFormatting sqref="AR1382">
    <cfRule type="containsErrors" dxfId="307" priority="1069">
      <formula>ISERROR(AR1382)</formula>
    </cfRule>
    <cfRule type="cellIs" dxfId="306" priority="1070" operator="equal">
      <formula>0</formula>
    </cfRule>
    <cfRule type="containsText" dxfId="305" priority="1071" operator="containsText" text="根拠法令等の記載内容を再度確認してください。">
      <formula>NOT(ISERROR(SEARCH("根拠法令等の記載内容を再度確認してください。",AR1382)))</formula>
    </cfRule>
  </conditionalFormatting>
  <conditionalFormatting sqref="AR1385">
    <cfRule type="containsText" dxfId="304" priority="1068" operator="containsText" text="根拠法令等の記載内容を再度確認してください。">
      <formula>NOT(ISERROR(SEARCH("根拠法令等の記載内容を再度確認してください。",AR1385)))</formula>
    </cfRule>
    <cfRule type="cellIs" dxfId="303" priority="1067" operator="equal">
      <formula>0</formula>
    </cfRule>
    <cfRule type="containsErrors" dxfId="302" priority="1066">
      <formula>ISERROR(AR1385)</formula>
    </cfRule>
  </conditionalFormatting>
  <conditionalFormatting sqref="AR1391">
    <cfRule type="containsText" dxfId="301" priority="1065" operator="containsText" text="根拠法令等の記載内容を再度確認してください。">
      <formula>NOT(ISERROR(SEARCH("根拠法令等の記載内容を再度確認してください。",AR1391)))</formula>
    </cfRule>
    <cfRule type="containsErrors" dxfId="300" priority="1063">
      <formula>ISERROR(AR1391)</formula>
    </cfRule>
    <cfRule type="cellIs" dxfId="299" priority="1064" operator="equal">
      <formula>0</formula>
    </cfRule>
  </conditionalFormatting>
  <conditionalFormatting sqref="AR1394">
    <cfRule type="containsErrors" dxfId="298" priority="1060">
      <formula>ISERROR(AR1394)</formula>
    </cfRule>
    <cfRule type="cellIs" dxfId="297" priority="1061" operator="equal">
      <formula>0</formula>
    </cfRule>
    <cfRule type="containsText" dxfId="296" priority="1062" operator="containsText" text="根拠法令等の記載内容を再度確認してください。">
      <formula>NOT(ISERROR(SEARCH("根拠法令等の記載内容を再度確認してください。",AR1394)))</formula>
    </cfRule>
  </conditionalFormatting>
  <conditionalFormatting sqref="AR1398">
    <cfRule type="containsText" dxfId="295" priority="1059" operator="containsText" text="根拠法令等の記載内容を再度確認してください。">
      <formula>NOT(ISERROR(SEARCH("根拠法令等の記載内容を再度確認してください。",AR1398)))</formula>
    </cfRule>
    <cfRule type="cellIs" dxfId="294" priority="1058" operator="equal">
      <formula>0</formula>
    </cfRule>
    <cfRule type="containsErrors" dxfId="293" priority="1057">
      <formula>ISERROR(AR1398)</formula>
    </cfRule>
  </conditionalFormatting>
  <dataValidations xWindow="209" yWindow="671" count="44">
    <dataValidation type="list" allowBlank="1" showInputMessage="1" showErrorMessage="1" error="決められた値を選択してください。_x000a_" prompt="いる,いない,非該当のいずれかを選択してください" sqref="AH56 AH676:AH681 AH277 AH1120 AH1128 AH1153 AH1142" xr:uid="{512213A0-7C9E-432C-8E82-7422E7B74CC3}">
      <formula1>"いる・いない,いる,いない,非該当"</formula1>
    </dataValidation>
    <dataValidation type="list" allowBlank="1" showInputMessage="1" showErrorMessage="1" error="正しい値を選択してください" prompt="該当又は非該当のいずれかを選択してください" sqref="AH176 AH206 AH225 AH236 AH245 AH260 AH282 AH346 AH155 AH157" xr:uid="{7692FB07-58A4-44EF-A4CA-63C02B5CEA2D}">
      <formula1>"該当・非該当,該当,非該当"</formula1>
    </dataValidation>
    <dataValidation type="list" allowBlank="1" showInputMessage="1" showErrorMessage="1" error="正しい値を選択してください。" prompt="策定済又は未策定を選択してください。" sqref="AH922 AH920" xr:uid="{A8AE1553-B1C5-4B15-B250-E3420AA11982}">
      <formula1>"策定済・未策定,策定済,未策定"</formula1>
    </dataValidation>
    <dataValidation type="list" allowBlank="1" showInputMessage="1" showErrorMessage="1" error="正しい値を選択してください。" prompt="実施済,実施予定,未実施を選択してください。" sqref="AH959 AH986 AH962:AH963 AH966 AH969" xr:uid="{A63A1DEF-70C6-45C4-896A-CAE79AFFBE53}">
      <formula1>"実施済・未実施,実施済,実施予定,未実施"</formula1>
    </dataValidation>
    <dataValidation type="list" allowBlank="1" showInputMessage="1" showErrorMessage="1" error="正しい内容を選択してください。" prompt="宿直の形態を選択してください。" sqref="AH255" xr:uid="{17EBA817-5F44-450C-B18B-EBCD4F23CE88}">
      <formula1>"宿直の形態,職員宿直,賃金雇用職員,業務委託,職員宿直と賃金職員,職員宿直と業務委託"</formula1>
    </dataValidation>
    <dataValidation type="list" allowBlank="1" showInputMessage="1" showErrorMessage="1" error="正しい値を選択してください。" prompt="参加する職種に〇を選択してください" sqref="Z554 R1340 N554:N555 V1340 I554:I555 Z702 R702 V702 N702:N703 I702:I703 Z996 V996 N996:N997 I1340:I1341 I996:I997 Z1340 R996 N1340:N1341 R554 V554" xr:uid="{21CDE437-D3CB-4D6E-96C5-63CD39C7FB9D}">
      <formula1>"〇,　,"</formula1>
    </dataValidation>
    <dataValidation type="list" allowBlank="1" showInputMessage="1" showErrorMessage="1" error="正しい値を選択してください。" prompt="人数を選択してください。" sqref="M517 M507 M509 M511 M513 M515 M519" xr:uid="{5B97B140-779F-4783-BEDB-CC44F617E3D3}">
      <formula1>"　,1,2,3,4,5,6,7,8,9,10,11,12,13,14,15,16,17,18,19,20"</formula1>
    </dataValidation>
    <dataValidation type="decimal" allowBlank="1" showInputMessage="1" showErrorMessage="1" error="正しい値を入力してください。" prompt="週当たりの勤務時間を入力してください。" sqref="AH83:AI83" xr:uid="{5EBC5CEA-ADDF-41D8-904B-7855578F5033}">
      <formula1>0</formula1>
      <formula2>44</formula2>
    </dataValidation>
    <dataValidation type="decimal" allowBlank="1" showInputMessage="1" showErrorMessage="1" error="正しい値を入力してください。" prompt="月当たりの勤務時間を入力してください。" sqref="AH84:AI84" xr:uid="{5759F540-1298-436D-84C5-180EF06E79F5}">
      <formula1>0</formula1>
      <formula2>200</formula2>
    </dataValidation>
    <dataValidation type="textLength" allowBlank="1" showInputMessage="1" showErrorMessage="1" error="正しい内容を入力してください。" prompt="具体的な取組み内容を入力してください。" sqref="Q515 Q507 Q517 Q509 Q511 Q513 Q519" xr:uid="{8D47BB85-82D8-4E23-84BC-F5ED085DE7F9}">
      <formula1>0</formula1>
      <formula2>100</formula2>
    </dataValidation>
    <dataValidation type="textLength" allowBlank="1" showInputMessage="1" showErrorMessage="1" error="正しい名称を入力してください。" prompt="身体拘束適正化検討委員会の名称を入力してください。" sqref="N549:AD549" xr:uid="{0A91C5C6-8ADC-4D4D-BE62-8486E82B35CB}">
      <formula1>0</formula1>
      <formula2>50</formula2>
    </dataValidation>
    <dataValidation allowBlank="1" showInputMessage="1" showErrorMessage="1" error="正しい内容を入力してください。" prompt="開催頻度を入力してください。（例:３か月ごとに開催）" sqref="R550:AD550 R992 R698:AD698 R1336" xr:uid="{093C4202-AA62-46EB-BF05-BE74034E93F7}"/>
    <dataValidation type="list" allowBlank="1" showInputMessage="1" showErrorMessage="1" error="正しい値を選択してください。" prompt="前年度の開催回数を選択してください。" sqref="W551:Z551 W706 W558 W1000:Z1000 W1344" xr:uid="{3420DE7D-0618-4954-B85E-097FB07E2E89}">
      <formula1>"　,0,1,2,3,4,5,6,7,8,9,10,11,12,13,14,15,16,17,18,19,20"</formula1>
    </dataValidation>
    <dataValidation type="whole" allowBlank="1" showInputMessage="1" showErrorMessage="1" error="正しい値を入力してください" prompt="時刻を記入（入力）してください。" sqref="T786:V788 J786:L788" xr:uid="{ACFDB19B-9DC9-442A-B32B-3419E3024598}">
      <formula1>0</formula1>
      <formula2>24</formula2>
    </dataValidation>
    <dataValidation type="textLength" allowBlank="1" showInputMessage="1" showErrorMessage="1" error="正しい名称を入力してください。" prompt="感染症及び食中毒の予防及びまん延の防止のための対策を検討する委員会の名称を入力してください。" sqref="N991" xr:uid="{F0D24D38-9198-4D83-A5CB-A321E0C1C8D7}">
      <formula1>0</formula1>
      <formula2>50</formula2>
    </dataValidation>
    <dataValidation type="textLength" allowBlank="1" showInputMessage="1" showErrorMessage="1" error="正しい名称を入力してください。" prompt="虐待の防止のための対策を検討する委員会の名称を入力してください。" sqref="N697:AD697" xr:uid="{0D26875B-A56E-4FE8-B3D0-8254D0F90169}">
      <formula1>0</formula1>
      <formula2>50</formula2>
    </dataValidation>
    <dataValidation type="list" allowBlank="1" showInputMessage="1" showErrorMessage="1" error="正しい値を選択してください。" prompt="前年度の開催回数を選択してください。" sqref="W699:Z699" xr:uid="{90D04251-B0BA-4506-8D7C-6D9E689C8797}">
      <formula1>"　,未設置,0,1,2,3,4,5,6,7,8,9,10,11,12,13,14,15,16,17,18,19,20"</formula1>
    </dataValidation>
    <dataValidation type="list" allowBlank="1" showInputMessage="1" showErrorMessage="1" error="正しい値を選択してください。" prompt="前年度の開催回数を選択してください。" sqref="W993 W1337" xr:uid="{EE218832-DD9F-4826-8B0C-2E8EA253758F}">
      <formula1>"　,0,1,2,3,4,5,6,7,8,9,10,11,12,13,14,15,16,17,18,19,20,21,22,23,24,25,26,27,28,29,30,31,32,33,34,35,36,37,38,39,40"</formula1>
    </dataValidation>
    <dataValidation type="whole" allowBlank="1" showInputMessage="1" showErrorMessage="1" error="正しい値を入力してください。" prompt="委託費の金額を記入（入力）してください。" sqref="W1098 W1167 W1101" xr:uid="{E1685CD5-ABC6-4D79-A582-6A4153FD3054}">
      <formula1>0</formula1>
      <formula2>10000000</formula2>
    </dataValidation>
    <dataValidation type="list" allowBlank="1" showInputMessage="1" showErrorMessage="1" error="正しい値を選択してください" prompt="支払いの有・無を選択してください" sqref="P1098 P1167 P1101" xr:uid="{FE8BA989-76B0-4423-BD4E-8F959D7DF00F}">
      <formula1>"有・無,有,無"</formula1>
    </dataValidation>
    <dataValidation type="textLength" allowBlank="1" showInputMessage="1" showErrorMessage="1" error="正しい内容を入力してください。" prompt="医療機関の名称を入力してください。" sqref="P1097:AD1097 P1166:AD1166 P1100:AD1100" xr:uid="{E748D18B-AD57-4198-A4FC-AA2719287B42}">
      <formula1>0</formula1>
      <formula2>50</formula2>
    </dataValidation>
    <dataValidation type="textLength" allowBlank="1" showInputMessage="1" showErrorMessage="1" error="正しい名称を入力してください。" prompt="事故発生の防止のための委員会の名称を入力してください。" sqref="N1335" xr:uid="{28540E0F-EC75-4621-B42F-C3FC58B99532}">
      <formula1>0</formula1>
      <formula2>50</formula2>
    </dataValidation>
    <dataValidation type="textLength" allowBlank="1" showInputMessage="1" showErrorMessage="1" error="正しい内容を入力してください。" prompt="職名・氏名等を記載（入力）してください。" sqref="P1259:P1263 V999:AD999 V705:AD705 V557:AD557 V1343" xr:uid="{45750E8E-A5EB-4A5E-9FC2-10D25DD51CFB}">
      <formula1>0</formula1>
      <formula2>30</formula2>
    </dataValidation>
    <dataValidation type="textLength" allowBlank="1" showInputMessage="1" showErrorMessage="1" error="400字以内で内容を入力してください。" prompt="運営理念（処遇の基本方針）を入力してください。" sqref="G26" xr:uid="{5640829F-D8BA-496A-B5F1-30DCE7CC8219}">
      <formula1>0</formula1>
      <formula2>400</formula2>
    </dataValidation>
    <dataValidation type="whole" allowBlank="1" showInputMessage="1" showErrorMessage="1" error="0～59の値を入力してください。" prompt="時刻（分）を記入（入力）してください。" sqref="N786:P788 X786:Z788" xr:uid="{C62D6373-9210-4CF7-ADEE-463DC5863C61}">
      <formula1>0</formula1>
      <formula2>59</formula2>
    </dataValidation>
    <dataValidation type="decimal" allowBlank="1" showInputMessage="1" showErrorMessage="1" error="正しい値を入力してください。" prompt="前年度の平均入所者数を入力してください。" sqref="Q190 Q217" xr:uid="{8B6DA605-93C6-48CF-BCB6-344E7953EC20}">
      <formula1>0</formula1>
      <formula2>300</formula2>
    </dataValidation>
    <dataValidation type="list" allowBlank="1" showInputMessage="1" showErrorMessage="1" error="正しい値を選択してください。" prompt="配置している人数を選択してください。" sqref="U253 N253" xr:uid="{F5611BFA-3268-4403-A9AE-07FC900F73D8}">
      <formula1>"　,1,2,3,4,5,6,7,8,9,10"</formula1>
    </dataValidation>
    <dataValidation type="list" allowBlank="1" showInputMessage="1" showErrorMessage="1" error="正しい値を選択してください。" prompt="契約解除した人数を選択してください。" sqref="T331 M331" xr:uid="{CC1E6F74-C464-4D96-8CCE-D4C59AF1EC4C}">
      <formula1>"　,1,2,3,4,5,6,7,8,9,10,11,12,13,14,15,16,17,18,19,20"</formula1>
    </dataValidation>
    <dataValidation type="textLength" allowBlank="1" showInputMessage="1" showErrorMessage="1" error="400字以内で内容を入力してください。" prompt="具体的な理由を入力してください。" sqref="J334" xr:uid="{13A05D81-D3C2-44A9-90A4-7E95F750D163}">
      <formula1>0</formula1>
      <formula2>400</formula2>
    </dataValidation>
    <dataValidation type="list" allowBlank="1" showInputMessage="1" showErrorMessage="1" error="正しい内容を選択してください。" prompt="個メーターの有無を選択してください。" sqref="L431:L433" xr:uid="{7C8BC6FB-39A5-4F81-81E8-D3B6B5029658}">
      <formula1>"有・無,有,無"</formula1>
    </dataValidation>
    <dataValidation type="textLength" allowBlank="1" showInputMessage="1" showErrorMessage="1" error="400字以内で内容を入力してください。" prompt="具体的な算出方法を記載してください。" sqref="I438" xr:uid="{2447B226-7E15-4D19-99DB-672B1DA501CE}">
      <formula1>0</formula1>
      <formula2>400</formula2>
    </dataValidation>
    <dataValidation type="list" allowBlank="1" showInputMessage="1" showErrorMessage="1" error="正しい結果を選択してください。" prompt="指針の内容を確認し、問題点がなければ〇を選択してください。" sqref="H1026 H1030" xr:uid="{9886A1AA-D680-4840-844F-C6C7D12E4EFD}">
      <formula1>"　,〇,✖,"</formula1>
    </dataValidation>
    <dataValidation type="list" allowBlank="1" showInputMessage="1" showErrorMessage="1" error="正しい結果を選択してください。" prompt="指針の内容を確認し、規定されている場合には〇を選択してください。" sqref="H715:H723 H606:H612 H1300:H1303 H1307:H1309" xr:uid="{D36C9E5E-4C83-4E04-B8E9-6E7AFA2B6E56}">
      <formula1>"　,〇,✖,"</formula1>
    </dataValidation>
    <dataValidation type="list" allowBlank="1" showInputMessage="1" showErrorMessage="1" error="正しい結果を選択してください。" prompt="運営規程の内容を確認し、規定されている場合には〇を選択してください。" sqref="H36:H43" xr:uid="{665C3212-EDF3-426D-8B62-FC56358F92DA}">
      <formula1>"　,〇,✖,"</formula1>
    </dataValidation>
    <dataValidation type="list" allowBlank="1" showInputMessage="1" showErrorMessage="1" error="正しい値を選択してください。" prompt="基準の人数を選択してください。" sqref="Q220 Q193" xr:uid="{576D5611-C614-41C4-BFC6-80C09D1735FA}">
      <formula1>"0,1,2,3,4,5,6,7,8,9,10"</formula1>
    </dataValidation>
    <dataValidation type="list" allowBlank="1" showInputMessage="1" showErrorMessage="1" error="正しい値を選択してください。" prompt="配置している人数を選択してください。" sqref="Q221 Q194" xr:uid="{FDDEBAD0-CE5F-4324-BABC-C50E71682D57}">
      <formula1>"0,1,2,3,4,5,6,7,8,9,10"</formula1>
    </dataValidation>
    <dataValidation type="list" allowBlank="1" showInputMessage="1" showErrorMessage="1" error="正しい値を選択してください。" prompt="貴施設の状況について○を選択してください" sqref="V200:V202" xr:uid="{2D3D4860-2B05-4072-B912-E2FE1D7BCB74}">
      <formula1>"〇,　,"</formula1>
    </dataValidation>
    <dataValidation type="list" allowBlank="1" showInputMessage="1" showErrorMessage="1" error="正しい値を選択してください。" prompt="賃金雇用している又は交代で従事する月当たりの実人数を選択してください。" sqref="Z258" xr:uid="{AAD6AC24-7B8B-400B-B25F-DA596BBD2A8B}">
      <formula1>"　,1,2,3,4,5,6,7,8,9,10,11,12,13,14"</formula1>
    </dataValidation>
    <dataValidation type="list" allowBlank="1" showInputMessage="1" showErrorMessage="1" error="正しい値を選択してください。" prompt="前年度の実施月を選択してください。" sqref="AG697:AG702 AI549:AI554 AI991:AI996 AG1335:AG1340 AI1000 AI1335:AI1340 AI558 AG991:AG996 AG706 AI697:AI702 AG549:AG554 AI706 AG558 AG1000 AG1344 AI1344" xr:uid="{45A00C3B-0346-401F-BF52-F3B84BEA0A80}">
      <formula1>"　,4,5,6,7,8,9,10,11,12,1,2,3"</formula1>
    </dataValidation>
    <dataValidation type="list" allowBlank="1" showInputMessage="1" showErrorMessage="1" error="決められた値を選択してください。_x000a_" prompt="いない,いる,非該当のいずれかを選択してください" sqref="AH475:AJ475" xr:uid="{A8D5ACBD-750C-470E-ABAB-02A944CFE2B9}">
      <formula1>"いない・いる,いない,いる,非該当"</formula1>
    </dataValidation>
    <dataValidation type="list" allowBlank="1" showInputMessage="1" showErrorMessage="1" error="決められた値を選択してください。_x000a_" prompt="いる,いない（委託等）のいずれかを選択してください" sqref="AH770" xr:uid="{D0C915CF-0E94-4811-98B4-2CDEAA573A14}">
      <formula1>"いる・いない（委託等）,いる,いない（委託等）,"</formula1>
    </dataValidation>
    <dataValidation allowBlank="1" showInputMessage="1" showErrorMessage="1" error="正しい内容を入力してください。" prompt="具体的に記入（入力）してください。" sqref="R1341 R997 R703 R555" xr:uid="{D3E24387-B71C-46D6-A84B-8323C7AA4645}"/>
    <dataValidation type="list" allowBlank="1" showInputMessage="1" showErrorMessage="1" error="決められた値を選択してください。_x000a_" prompt="いる,いない,非該当のいずれかを選択してください" sqref="AH7 AH11 AH15 AH20 AH32 AH48 AH51 AH55 AH58 AH61 AH64 AH67 AH81 AH88 AH91 AH95 AH118 AH123 AH126 AH142 AH145 AH147 AH1109 AH174 AH180 AH183 AH196 AH204 AH213 AH223 AH232 AH234 AH240 AH243 AH249 AH266:AH276 AH279 AH285 AH288 AH290 AH293 AH296 AH299 AH302 AH305 AH308 AH312 AH317 AH321 AH323 AH325 AH338 AH343 AH351 AH355 AH366 AH369 AH375 AH379 AH383 AH389 AH392 AH394 AH397 AH399 AH402 AH408 AH413 AH417 AH426 AH445 AH451 AH455 AH461 AH466 AH470 AH524 AH535 AH537 AH539 AH541 AH544 AH546 AH561 AH564 AH577 AH602 AH614 AH625 AH634 AH638 AH653 AH659 AH675 AH709 AH712 AH750 AH754 AH758 AH761 AH764 AH767 AH772 AH777 AH781 AH784 AH791 AH795 AH799 AH803 AH808 AH812 AH815 AH820 AH822 AH824 AH827 AH831 AH837 AH840 AH844 AH847 AH856 AH859 AH863 AH866 AH869 AH873 AH877 AH880 AH883 AH886 AH891 AH916 AH956 AH973 AH977 AH981 AH987 AH1021 AH1036:AH1037 AH1062 AH1065 AH1068 AH1073 AH1077 AH1080 AH1091 AH1095 AH1163 AH1173 AH1198 AH1202 AH1207 AH1211 AH1242 AH1246 AH1256 AH1266 AH1269 AH1272 AH1275 AH1278 AH1283 AH1287 AH1291 AH1295 AH1311 AH1329 AH1357 AH1360 AH1363 AH1367 AH1382 AH1385 AH1391 AH1394 AH1398 AH1107 AH1176 AH725:AH726 AH728:AH734 AH1039:AH1046" xr:uid="{05AC9BFB-AEF5-4B4A-A168-3EDD0E4BB10F}">
      <formula1>"いる・いない,いる,いない,いない（例外）,非該当"</formula1>
    </dataValidation>
    <dataValidation allowBlank="1" showInputMessage="1" showErrorMessage="1" error="正しい値を選択してください。" prompt="金額を入力してください。" sqref="M422:M423 S423:S424" xr:uid="{A25BA692-964A-46B8-A750-EFB0F6E87191}"/>
  </dataValidations>
  <hyperlinks>
    <hyperlink ref="AG1:AJ1" location="表紙・目次!C51" display="目次に戻る" xr:uid="{4B4E15C7-D2D8-4103-A271-4FD97484CDF2}"/>
    <hyperlink ref="AG1453:AJ1453" location="表紙・目次!C51" display="目次に戻る" xr:uid="{E2ED4D42-326D-413C-BB57-08AE058C7397}"/>
  </hyperlinks>
  <pageMargins left="0.39370078740157483" right="0.11811023622047245" top="0.55118110236220474" bottom="0.55118110236220474" header="0.31496062992125984" footer="0.31496062992125984"/>
  <pageSetup paperSize="9" scale="45" firstPageNumber="5" fitToHeight="50" orientation="portrait" useFirstPageNumber="1" r:id="rId1"/>
  <headerFooter>
    <oddHeader>&amp;R&amp;"游ゴシック Medium,標準"&amp;12自主点検表６　ケアハウス</oddHeader>
    <oddFooter>&amp;C&amp;16ー &amp;P ー</oddFooter>
  </headerFooter>
  <rowBreaks count="30" manualBreakCount="30">
    <brk id="53" max="16383" man="1"/>
    <brk id="93" max="16383" man="1"/>
    <brk id="140" max="16383" man="1"/>
    <brk id="195" min="1" max="42" man="1"/>
    <brk id="247" min="1" max="42" man="1"/>
    <brk id="297" min="1" max="42" man="1"/>
    <brk id="349" max="16383" man="1"/>
    <brk id="400" max="16383" man="1"/>
    <brk id="443" max="16383" man="1"/>
    <brk id="473" max="16383" man="1"/>
    <brk id="522" max="16383" man="1"/>
    <brk id="575" min="1" max="42" man="1"/>
    <brk id="623" min="1" max="42" man="1"/>
    <brk id="670" min="1" max="42" man="1"/>
    <brk id="710" min="1" max="42" man="1"/>
    <brk id="756" min="1" max="42" man="1"/>
    <brk id="806" min="1" max="42" man="1"/>
    <brk id="854" min="1" max="42" man="1"/>
    <brk id="908" min="1" max="42" man="1"/>
    <brk id="963" min="1" max="42" man="1"/>
    <brk id="1014" min="1" max="42" man="1"/>
    <brk id="1056" min="1" max="42" man="1"/>
    <brk id="1102" min="1" max="42" man="1"/>
    <brk id="1151" min="1" max="42" man="1"/>
    <brk id="1196" min="1" max="42" man="1"/>
    <brk id="1244" min="1" max="42" man="1"/>
    <brk id="1293" min="1" max="42" man="1"/>
    <brk id="1327" max="16383" man="1"/>
    <brk id="1365" min="1" max="42" man="1"/>
    <brk id="14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C71A5-B906-4603-A14D-E13B784C0B2F}">
  <sheetPr codeName="Sheet4">
    <tabColor rgb="FFFF0000"/>
    <pageSetUpPr fitToPage="1"/>
  </sheetPr>
  <dimension ref="A1:U221"/>
  <sheetViews>
    <sheetView topLeftCell="M172" zoomScale="70" zoomScaleNormal="70" workbookViewId="0">
      <selection activeCell="U180" sqref="U180"/>
    </sheetView>
  </sheetViews>
  <sheetFormatPr defaultColWidth="5" defaultRowHeight="30" customHeight="1" x14ac:dyDescent="0.65"/>
  <cols>
    <col min="1" max="1" width="2.0703125" hidden="1" customWidth="1"/>
    <col min="2" max="2" width="4.5703125" style="400" customWidth="1"/>
    <col min="3" max="3" width="7.5703125" style="400" customWidth="1"/>
    <col min="4" max="5" width="5" style="400" customWidth="1"/>
    <col min="6" max="6" width="13.35546875" style="400" customWidth="1"/>
    <col min="7" max="13" width="5" style="400" customWidth="1"/>
    <col min="14" max="14" width="6.2109375" style="401" customWidth="1"/>
    <col min="15" max="15" width="86.7109375" style="400" customWidth="1"/>
    <col min="16" max="16" width="9" style="120" customWidth="1"/>
    <col min="17" max="17" width="4.92578125" customWidth="1"/>
    <col min="18" max="18" width="15.0703125" customWidth="1"/>
    <col min="19" max="19" width="12.5703125" style="146" customWidth="1"/>
    <col min="20" max="20" width="12.0703125" style="146" customWidth="1"/>
    <col min="21" max="21" width="93.2109375" style="400" customWidth="1"/>
    <col min="22" max="25" width="5" customWidth="1"/>
  </cols>
  <sheetData>
    <row r="1" spans="2:21" ht="18.75" customHeight="1" x14ac:dyDescent="0.65">
      <c r="B1" s="368"/>
      <c r="C1" s="369"/>
      <c r="D1" s="1000" t="s">
        <v>301</v>
      </c>
      <c r="E1" s="1001"/>
      <c r="F1" s="1002"/>
      <c r="G1" s="1012" t="s">
        <v>309</v>
      </c>
      <c r="H1" s="1013"/>
      <c r="I1" s="1013"/>
      <c r="J1" s="1013"/>
      <c r="K1" s="1013"/>
      <c r="L1" s="1013"/>
      <c r="M1" s="1013"/>
      <c r="N1" s="1013"/>
      <c r="O1" s="1014"/>
      <c r="P1" s="1010" t="s">
        <v>311</v>
      </c>
      <c r="Q1" s="1011"/>
      <c r="R1" s="1011"/>
      <c r="S1" s="1006" t="s">
        <v>298</v>
      </c>
      <c r="T1" s="1008" t="s">
        <v>308</v>
      </c>
      <c r="U1" s="998" t="s">
        <v>310</v>
      </c>
    </row>
    <row r="2" spans="2:21" ht="20.25" customHeight="1" thickBot="1" x14ac:dyDescent="0.7">
      <c r="B2" s="370" t="s">
        <v>318</v>
      </c>
      <c r="C2" s="371" t="s">
        <v>317</v>
      </c>
      <c r="D2" s="1003"/>
      <c r="E2" s="1004"/>
      <c r="F2" s="1005"/>
      <c r="G2" s="1015"/>
      <c r="H2" s="1016"/>
      <c r="I2" s="1016"/>
      <c r="J2" s="1016"/>
      <c r="K2" s="1016"/>
      <c r="L2" s="1016"/>
      <c r="M2" s="1016"/>
      <c r="N2" s="1016"/>
      <c r="O2" s="1017"/>
      <c r="P2" s="242"/>
      <c r="Q2" s="243" t="s">
        <v>307</v>
      </c>
      <c r="R2" s="243" t="s">
        <v>302</v>
      </c>
      <c r="S2" s="1007"/>
      <c r="T2" s="1009"/>
      <c r="U2" s="999"/>
    </row>
    <row r="3" spans="2:21" ht="30" customHeight="1" x14ac:dyDescent="0.65">
      <c r="B3" s="372">
        <f>C3+4</f>
        <v>5</v>
      </c>
      <c r="C3" s="373">
        <v>1</v>
      </c>
      <c r="D3" s="374" t="s">
        <v>883</v>
      </c>
      <c r="E3" s="375"/>
      <c r="F3" s="376"/>
      <c r="G3" s="377" t="s">
        <v>417</v>
      </c>
      <c r="H3" s="378"/>
      <c r="I3" s="378"/>
      <c r="J3" s="378"/>
      <c r="K3" s="378"/>
      <c r="L3" s="378"/>
      <c r="M3" s="378"/>
      <c r="N3" s="379" t="s">
        <v>38</v>
      </c>
      <c r="O3" s="380" t="str">
        <f>VLOOKUP($Q3,'自主点検表（ケアハウス）'!$A$5:$AE$1404,8,0)</f>
        <v xml:space="preserve">　施設の事業運営の方針は、軽費老人ホームの設備及び運営に関する基準第２条の基本方針に沿ったものとなっていますか。    </v>
      </c>
      <c r="P3" s="280" t="str">
        <f>_xlfn.IFS(T3="不適切","★",T3="要入力","✖",T3="非該当","▲",T3="適切","",T3="","",T3="要確認","！")</f>
        <v>✖</v>
      </c>
      <c r="Q3" s="281">
        <v>1</v>
      </c>
      <c r="R3" s="282" t="str">
        <f>VLOOKUP($Q3,'自主点検表（ケアハウス）'!$AG$5:$AL$1404,2,0)</f>
        <v>いる・いない</v>
      </c>
      <c r="S3" s="279" t="s">
        <v>299</v>
      </c>
      <c r="T3" s="283" t="str">
        <f t="shared" ref="T3:T9" si="0">_xlfn.IFS(R3=S3,"適切",R3="いる・いない","要入力",R3="いない","不適切",R3="非該当","要確認")</f>
        <v>要入力</v>
      </c>
      <c r="U3" s="402" t="str">
        <f>VLOOKUP($Q3,'自主点検表（ケアハウス）'!$AG$5:$AL$1404,6,0)</f>
        <v>条例 第3条 第1項 
平20厚令107 
第2条</v>
      </c>
    </row>
    <row r="4" spans="2:21" ht="30" customHeight="1" x14ac:dyDescent="0.65">
      <c r="B4" s="381">
        <f t="shared" ref="B4:B68" si="1">C4+4</f>
        <v>5</v>
      </c>
      <c r="C4" s="382">
        <v>1</v>
      </c>
      <c r="D4" s="383"/>
      <c r="E4" s="384"/>
      <c r="F4" s="385"/>
      <c r="G4" s="386"/>
      <c r="H4" s="387"/>
      <c r="I4" s="387"/>
      <c r="J4" s="387"/>
      <c r="K4" s="387"/>
      <c r="L4" s="387"/>
      <c r="M4" s="387"/>
      <c r="N4" s="388" t="s">
        <v>85</v>
      </c>
      <c r="O4" s="389" t="str">
        <f>VLOOKUP(Q4,'自主点検表（ケアハウス）'!$A$5:$AE$1404,8,0)</f>
        <v>　入所者の意思及び人格を尊重し、常にその者の立場に立ってサービスの提供を行うように努めていますか。</v>
      </c>
      <c r="P4" s="238" t="str">
        <f t="shared" ref="P4:P68" si="2">_xlfn.IFS(T4="不適切","★",T4="要入力","✖",T4="非該当","▲",T4="適切","",T4="","",T4="要確認","！")</f>
        <v>✖</v>
      </c>
      <c r="Q4" s="405">
        <v>2</v>
      </c>
      <c r="R4" s="235" t="str">
        <f>VLOOKUP($Q4,'自主点検表（ケアハウス）'!$AG$5:$AL$1404,2,0)</f>
        <v>いる・いない</v>
      </c>
      <c r="S4" s="236" t="s">
        <v>299</v>
      </c>
      <c r="T4" s="239" t="str">
        <f t="shared" si="0"/>
        <v>要入力</v>
      </c>
      <c r="U4" s="403" t="str">
        <f>VLOOKUP($Q4,'自主点検表（ケアハウス）'!$AG$5:$AL$1404,6,0)</f>
        <v>条例 第3条 第2項 
平20厚令107 
第2条 第2項</v>
      </c>
    </row>
    <row r="5" spans="2:21" ht="30" customHeight="1" x14ac:dyDescent="0.65">
      <c r="B5" s="381">
        <f t="shared" si="1"/>
        <v>5</v>
      </c>
      <c r="C5" s="382">
        <v>1</v>
      </c>
      <c r="D5" s="383"/>
      <c r="E5" s="384"/>
      <c r="F5" s="385"/>
      <c r="G5" s="386"/>
      <c r="H5" s="387"/>
      <c r="I5" s="387"/>
      <c r="J5" s="387"/>
      <c r="K5" s="387"/>
      <c r="L5" s="387"/>
      <c r="M5" s="387"/>
      <c r="N5" s="388" t="s">
        <v>213</v>
      </c>
      <c r="O5" s="389" t="str">
        <f>VLOOKUP(Q5,'自主点検表（ケアハウス）'!$A$5:$AE$1404,8,0)</f>
        <v>　地域や家庭との結び付きを重視した運営を行い、社会福祉事業に関する熱意及び能力を有する職員による適切なサービスの提供に努めるとともに、市町村、老人の福祉を増進することを目的とする事業を行う者その他の保健医療サービス又は福祉サービスを提供する者との密接な連携に努めていますか。</v>
      </c>
      <c r="P5" s="238" t="str">
        <f t="shared" si="2"/>
        <v>✖</v>
      </c>
      <c r="Q5" s="405">
        <v>3</v>
      </c>
      <c r="R5" s="235" t="str">
        <f>VLOOKUP($Q5,'自主点検表（ケアハウス）'!$AG$5:$AL$1404,2,0)</f>
        <v>いる・いない</v>
      </c>
      <c r="S5" s="236" t="s">
        <v>299</v>
      </c>
      <c r="T5" s="239" t="str">
        <f t="shared" si="0"/>
        <v>要入力</v>
      </c>
      <c r="U5" s="403" t="str">
        <f>VLOOKUP($Q5,'自主点検表（ケアハウス）'!$AG$5:$AL$1404,6,0)</f>
        <v>条例 第3条 第3項 
平20厚令107 
第2条 第3項</v>
      </c>
    </row>
    <row r="6" spans="2:21" ht="30" customHeight="1" x14ac:dyDescent="0.65">
      <c r="B6" s="381">
        <f t="shared" si="1"/>
        <v>5</v>
      </c>
      <c r="C6" s="382">
        <v>1</v>
      </c>
      <c r="D6" s="383"/>
      <c r="E6" s="384"/>
      <c r="F6" s="385"/>
      <c r="G6" s="386"/>
      <c r="H6" s="387"/>
      <c r="I6" s="387"/>
      <c r="J6" s="387"/>
      <c r="K6" s="387"/>
      <c r="L6" s="387"/>
      <c r="M6" s="387"/>
      <c r="N6" s="388" t="s">
        <v>214</v>
      </c>
      <c r="O6" s="389" t="str">
        <f>VLOOKUP(Q6,'自主点検表（ケアハウス）'!$A$5:$AE$1404,8,0)</f>
        <v>　入所者の人権の擁護、虐待の防止等のため、必要な体制の整備を行うとともに、その職員に対し、研修を実施する等の措置を講じていますか。　</v>
      </c>
      <c r="P6" s="238" t="str">
        <f t="shared" si="2"/>
        <v>✖</v>
      </c>
      <c r="Q6" s="405">
        <v>4</v>
      </c>
      <c r="R6" s="235" t="str">
        <f>VLOOKUP($Q6,'自主点検表（ケアハウス）'!$AG$5:$AL$1404,2,0)</f>
        <v>いる・いない</v>
      </c>
      <c r="S6" s="236" t="s">
        <v>299</v>
      </c>
      <c r="T6" s="239" t="str">
        <f t="shared" si="0"/>
        <v>要入力</v>
      </c>
      <c r="U6" s="403" t="str">
        <f>VLOOKUP($Q6,'自主点検表（ケアハウス）'!$AG$5:$AL$1404,6,0)</f>
        <v>条例 第3条 第4項 
平20厚令107 
第2条 第4項</v>
      </c>
    </row>
    <row r="7" spans="2:21" ht="30" customHeight="1" x14ac:dyDescent="0.65">
      <c r="B7" s="381">
        <f t="shared" si="1"/>
        <v>5</v>
      </c>
      <c r="C7" s="382">
        <v>1</v>
      </c>
      <c r="D7" s="383"/>
      <c r="E7" s="384"/>
      <c r="F7" s="385"/>
      <c r="G7" s="386" t="s">
        <v>421</v>
      </c>
      <c r="H7" s="387"/>
      <c r="I7" s="387"/>
      <c r="J7" s="387"/>
      <c r="K7" s="387"/>
      <c r="L7" s="387"/>
      <c r="M7" s="387"/>
      <c r="N7" s="388" t="s">
        <v>38</v>
      </c>
      <c r="O7" s="389" t="str">
        <f>VLOOKUP(Q7,'自主点検表（ケアハウス）'!$A$5:$AE$1404,8,0)</f>
        <v xml:space="preserve"> 　次に掲げる施設の運営についての重要事項に関する規程（運営規程）を定めていますか。</v>
      </c>
      <c r="P7" s="238" t="str">
        <f t="shared" si="2"/>
        <v>✖</v>
      </c>
      <c r="Q7" s="405">
        <v>5</v>
      </c>
      <c r="R7" s="235" t="str">
        <f>VLOOKUP($Q7,'自主点検表（ケアハウス）'!$AG$5:$AL$1404,2,0)</f>
        <v>いる・いない</v>
      </c>
      <c r="S7" s="236" t="s">
        <v>299</v>
      </c>
      <c r="T7" s="239" t="str">
        <f t="shared" si="0"/>
        <v>要入力</v>
      </c>
      <c r="U7" s="403" t="str">
        <f>VLOOKUP($Q7,'自主点検表（ケアハウス）'!$AG$5:$AL$1404,6,0)</f>
        <v>条例 第8条 第7号 
平20厚令107 
第7条 7号</v>
      </c>
    </row>
    <row r="8" spans="2:21" ht="30" customHeight="1" x14ac:dyDescent="0.65">
      <c r="B8" s="381">
        <f t="shared" si="1"/>
        <v>5</v>
      </c>
      <c r="C8" s="382">
        <v>1</v>
      </c>
      <c r="D8" s="383"/>
      <c r="E8" s="384"/>
      <c r="F8" s="385"/>
      <c r="G8" s="386"/>
      <c r="H8" s="387"/>
      <c r="I8" s="387"/>
      <c r="J8" s="387"/>
      <c r="K8" s="387"/>
      <c r="L8" s="387"/>
      <c r="M8" s="387"/>
      <c r="N8" s="388" t="s">
        <v>85</v>
      </c>
      <c r="O8" s="389" t="str">
        <f>VLOOKUP(Q8,'自主点検表（ケアハウス）'!$A$5:$AE$1404,8,0)</f>
        <v>　「入所者に提供するサービスの内容」は、日常生活を送る上での１日当たりの日課やレクリエーション及び年間行事等を含めたサービス内容となっていますか。</v>
      </c>
      <c r="P8" s="238" t="str">
        <f t="shared" si="2"/>
        <v>✖</v>
      </c>
      <c r="Q8" s="405">
        <v>6</v>
      </c>
      <c r="R8" s="235" t="str">
        <f>VLOOKUP($Q8,'自主点検表（ケアハウス）'!$AG$5:$AL$1404,2,0)</f>
        <v>いる・いない</v>
      </c>
      <c r="S8" s="236" t="s">
        <v>299</v>
      </c>
      <c r="T8" s="239" t="str">
        <f t="shared" si="0"/>
        <v>要入力</v>
      </c>
      <c r="U8" s="403" t="str">
        <f>VLOOKUP($Q8,'自主点検表（ケアハウス）'!$AG$5:$AL$1404,6,0)</f>
        <v>平20老発
0530002
第1の6の(1)のア</v>
      </c>
    </row>
    <row r="9" spans="2:21" ht="30" customHeight="1" x14ac:dyDescent="0.65">
      <c r="B9" s="381">
        <f t="shared" si="1"/>
        <v>5</v>
      </c>
      <c r="C9" s="382">
        <v>1</v>
      </c>
      <c r="D9" s="383"/>
      <c r="E9" s="384"/>
      <c r="F9" s="385"/>
      <c r="G9" s="386"/>
      <c r="H9" s="387"/>
      <c r="I9" s="387"/>
      <c r="J9" s="387"/>
      <c r="K9" s="387"/>
      <c r="L9" s="387"/>
      <c r="M9" s="387"/>
      <c r="N9" s="388" t="s">
        <v>213</v>
      </c>
      <c r="O9" s="389" t="str">
        <f>VLOOKUP(Q9,'自主点検表（ケアハウス）'!$A$5:$AE$1404,8,0)</f>
        <v>　「費用の額」には、生活費や居住に要する費用のほか、日常生活を送る上で、入所者から徴収する費用の額も合せて規定していますか。</v>
      </c>
      <c r="P9" s="238" t="str">
        <f t="shared" si="2"/>
        <v>✖</v>
      </c>
      <c r="Q9" s="405">
        <v>7</v>
      </c>
      <c r="R9" s="235" t="str">
        <f>VLOOKUP($Q9,'自主点検表（ケアハウス）'!$AG$5:$AL$1404,2,0)</f>
        <v>いる・いない</v>
      </c>
      <c r="S9" s="236" t="s">
        <v>299</v>
      </c>
      <c r="T9" s="239" t="str">
        <f t="shared" si="0"/>
        <v>要入力</v>
      </c>
      <c r="U9" s="403" t="str">
        <f>VLOOKUP($Q9,'自主点検表（ケアハウス）'!$AG$5:$AL$1404,6,0)</f>
        <v>平20老発 
0530002 
第1の6の(1)のイ</v>
      </c>
    </row>
    <row r="10" spans="2:21" ht="30" customHeight="1" x14ac:dyDescent="0.65">
      <c r="B10" s="381">
        <f t="shared" si="1"/>
        <v>6</v>
      </c>
      <c r="C10" s="382">
        <v>2</v>
      </c>
      <c r="D10" s="383"/>
      <c r="E10" s="384"/>
      <c r="F10" s="385"/>
      <c r="G10" s="386"/>
      <c r="H10" s="387"/>
      <c r="I10" s="387"/>
      <c r="J10" s="387"/>
      <c r="K10" s="387"/>
      <c r="L10" s="387"/>
      <c r="M10" s="387"/>
      <c r="N10" s="388" t="s">
        <v>214</v>
      </c>
      <c r="O10" s="389" t="str">
        <f>VLOOKUP(Q10,'自主点検表（ケアハウス）'!$A$5:$AE$1404,8,0)</f>
        <v>　「施設の利用に当たっての留意事項」として、入所生活上のルール、設備の利用上の留意事項等を定めていますか。</v>
      </c>
      <c r="P10" s="238" t="str">
        <f t="shared" si="2"/>
        <v>✖</v>
      </c>
      <c r="Q10" s="405">
        <v>8</v>
      </c>
      <c r="R10" s="235" t="str">
        <f>VLOOKUP($Q10,'自主点検表（ケアハウス）'!$AG$5:$AL$1404,2,0)</f>
        <v>いる・いない</v>
      </c>
      <c r="S10" s="236" t="s">
        <v>299</v>
      </c>
      <c r="T10" s="239" t="str">
        <f t="shared" ref="T10:T74" si="3">_xlfn.IFS(R10=S10,"適切",R10="いる・いない","要入力",R10="いない","不適切",R10="非該当","要確認")</f>
        <v>要入力</v>
      </c>
      <c r="U10" s="403" t="str">
        <f>VLOOKUP($Q10,'自主点検表（ケアハウス）'!$AG$5:$AL$1404,6,0)</f>
        <v>平20老発 
0530002 
第1の6の(2)</v>
      </c>
    </row>
    <row r="11" spans="2:21" ht="30" customHeight="1" x14ac:dyDescent="0.65">
      <c r="B11" s="381">
        <f t="shared" si="1"/>
        <v>6</v>
      </c>
      <c r="C11" s="382">
        <v>2</v>
      </c>
      <c r="D11" s="383"/>
      <c r="E11" s="384"/>
      <c r="F11" s="385"/>
      <c r="G11" s="386"/>
      <c r="H11" s="387"/>
      <c r="I11" s="387"/>
      <c r="J11" s="387"/>
      <c r="K11" s="387"/>
      <c r="L11" s="387"/>
      <c r="M11" s="387"/>
      <c r="N11" s="388" t="s">
        <v>208</v>
      </c>
      <c r="O11" s="389" t="str">
        <f>VLOOKUP(Q11,'自主点検表（ケアハウス）'!$A$5:$AE$1404,8,0)</f>
        <v>　「非常災害対策」は、「軽費老人ホームの設備及び運営に関する基準」第８条第１項に定める具体的な計画となっていますか。</v>
      </c>
      <c r="P11" s="238" t="str">
        <f t="shared" si="2"/>
        <v>✖</v>
      </c>
      <c r="Q11" s="405">
        <v>9</v>
      </c>
      <c r="R11" s="235" t="str">
        <f>VLOOKUP($Q11,'自主点検表（ケアハウス）'!$AG$5:$AL$1404,2,0)</f>
        <v>いる・いない</v>
      </c>
      <c r="S11" s="236" t="s">
        <v>299</v>
      </c>
      <c r="T11" s="239" t="str">
        <f t="shared" si="3"/>
        <v>要入力</v>
      </c>
      <c r="U11" s="403" t="str">
        <f>VLOOKUP($Q11,'自主点検表（ケアハウス）'!$AG$5:$AL$1404,6,0)</f>
        <v>平20老発 
0530002 
第1の6の(3)</v>
      </c>
    </row>
    <row r="12" spans="2:21" ht="30" customHeight="1" x14ac:dyDescent="0.65">
      <c r="B12" s="381">
        <f t="shared" si="1"/>
        <v>6</v>
      </c>
      <c r="C12" s="382">
        <v>2</v>
      </c>
      <c r="D12" s="383"/>
      <c r="E12" s="384"/>
      <c r="F12" s="385"/>
      <c r="G12" s="386"/>
      <c r="H12" s="387"/>
      <c r="I12" s="387"/>
      <c r="J12" s="387"/>
      <c r="K12" s="387"/>
      <c r="L12" s="387"/>
      <c r="M12" s="387"/>
      <c r="N12" s="387"/>
      <c r="O12" s="389" t="str">
        <f>VLOOKUP(Q12,'自主点検表（ケアハウス）'!$A$5:$AE$1404,8,0)</f>
        <v>　また、非常災害に備えるため、定期的に避難、救出その他必要な訓練を実施していますか。</v>
      </c>
      <c r="P12" s="238" t="str">
        <f t="shared" si="2"/>
        <v>✖</v>
      </c>
      <c r="Q12" s="405">
        <v>10</v>
      </c>
      <c r="R12" s="235" t="str">
        <f>VLOOKUP($Q12,'自主点検表（ケアハウス）'!$AG$5:$AL$1404,2,0)</f>
        <v>いる・いない</v>
      </c>
      <c r="S12" s="236" t="s">
        <v>299</v>
      </c>
      <c r="T12" s="239" t="str">
        <f t="shared" si="3"/>
        <v>要入力</v>
      </c>
      <c r="U12" s="403" t="str">
        <f>VLOOKUP($Q12,'自主点検表（ケアハウス）'!$AG$5:$AL$1404,6,0)</f>
        <v>平20老発 
0530002 
第1の7の(1)</v>
      </c>
    </row>
    <row r="13" spans="2:21" ht="30" customHeight="1" x14ac:dyDescent="0.65">
      <c r="B13" s="381">
        <f t="shared" si="1"/>
        <v>6</v>
      </c>
      <c r="C13" s="382">
        <v>2</v>
      </c>
      <c r="D13" s="383"/>
      <c r="E13" s="384"/>
      <c r="F13" s="385"/>
      <c r="G13" s="386"/>
      <c r="H13" s="387"/>
      <c r="I13" s="387"/>
      <c r="J13" s="387"/>
      <c r="K13" s="387"/>
      <c r="L13" s="387"/>
      <c r="M13" s="387"/>
      <c r="N13" s="388"/>
      <c r="O13" s="389" t="str">
        <f>VLOOKUP(Q13,'自主点検表（ケアハウス）'!$A$5:$AE$1404,8,0)</f>
        <v>　さらに、訓練の実施に当たって、地域住民の参加が得られるよう連携に努めていますか。</v>
      </c>
      <c r="P13" s="238" t="str">
        <f t="shared" si="2"/>
        <v>✖</v>
      </c>
      <c r="Q13" s="405">
        <v>11</v>
      </c>
      <c r="R13" s="235" t="str">
        <f>VLOOKUP($Q13,'自主点検表（ケアハウス）'!$AG$5:$AL$1404,2,0)</f>
        <v>いる・いない</v>
      </c>
      <c r="S13" s="236" t="s">
        <v>299</v>
      </c>
      <c r="T13" s="239" t="str">
        <f t="shared" si="3"/>
        <v>要入力</v>
      </c>
      <c r="U13" s="403" t="str">
        <f>VLOOKUP($Q13,'自主点検表（ケアハウス）'!$AG$5:$AL$1404,6,0)</f>
        <v>平20老発 
0530002 
第1の7の(4)</v>
      </c>
    </row>
    <row r="14" spans="2:21" ht="30" customHeight="1" x14ac:dyDescent="0.65">
      <c r="B14" s="381">
        <f t="shared" si="1"/>
        <v>6</v>
      </c>
      <c r="C14" s="382">
        <v>2</v>
      </c>
      <c r="D14" s="383"/>
      <c r="E14" s="384"/>
      <c r="F14" s="385"/>
      <c r="G14" s="386"/>
      <c r="H14" s="387"/>
      <c r="I14" s="387"/>
      <c r="J14" s="387"/>
      <c r="K14" s="387"/>
      <c r="L14" s="387"/>
      <c r="M14" s="387"/>
      <c r="N14" s="388" t="s">
        <v>209</v>
      </c>
      <c r="O14" s="389" t="str">
        <f>VLOOKUP(Q14,'自主点検表（ケアハウス）'!$A$5:$AE$1404,8,0)</f>
        <v>　「その他施設の運営に関する重要事項」として、当該入所者又は他の入所者等の生命又は身体を保護するため、緊急やむを得ない場合に身体的拘束等を行う際の手続を定めていますか。</v>
      </c>
      <c r="P14" s="238" t="str">
        <f t="shared" si="2"/>
        <v>✖</v>
      </c>
      <c r="Q14" s="405">
        <v>12</v>
      </c>
      <c r="R14" s="235" t="str">
        <f>VLOOKUP($Q14,'自主点検表（ケアハウス）'!$AG$5:$AL$1404,2,0)</f>
        <v>いる・いない</v>
      </c>
      <c r="S14" s="236" t="s">
        <v>299</v>
      </c>
      <c r="T14" s="239" t="str">
        <f t="shared" si="3"/>
        <v>要入力</v>
      </c>
      <c r="U14" s="403" t="str">
        <f>VLOOKUP($Q14,'自主点検表（ケアハウス）'!$AG$5:$AL$1404,6,0)</f>
        <v>平20老発 
0530002 
第1の6の(4)</v>
      </c>
    </row>
    <row r="15" spans="2:21" ht="30" customHeight="1" x14ac:dyDescent="0.65">
      <c r="B15" s="381">
        <f t="shared" si="1"/>
        <v>6</v>
      </c>
      <c r="C15" s="382">
        <v>2</v>
      </c>
      <c r="D15" s="383" t="s">
        <v>887</v>
      </c>
      <c r="E15" s="384"/>
      <c r="F15" s="385"/>
      <c r="G15" s="386" t="s">
        <v>886</v>
      </c>
      <c r="H15" s="387"/>
      <c r="I15" s="387"/>
      <c r="J15" s="387" t="s">
        <v>1029</v>
      </c>
      <c r="K15" s="387"/>
      <c r="L15" s="387"/>
      <c r="M15" s="387"/>
      <c r="N15" s="390"/>
      <c r="O15" s="389" t="str">
        <f>VLOOKUP(Q15,'自主点検表（ケアハウス）'!$A$5:$AE$1404,8,0)</f>
        <v>　常勤換算方法について、このとおり計算していますか。</v>
      </c>
      <c r="P15" s="238" t="str">
        <f t="shared" si="2"/>
        <v>✖</v>
      </c>
      <c r="Q15" s="405">
        <v>13</v>
      </c>
      <c r="R15" s="235" t="str">
        <f>VLOOKUP($Q15,'自主点検表（ケアハウス）'!$AG$5:$AL$1404,2,0)</f>
        <v>いる・いない</v>
      </c>
      <c r="S15" s="236" t="s">
        <v>299</v>
      </c>
      <c r="T15" s="239" t="str">
        <f t="shared" si="3"/>
        <v>要入力</v>
      </c>
      <c r="U15" s="403">
        <f>VLOOKUP($Q15,'自主点検表（ケアハウス）'!$AG$5:$AL$1404,6,0)</f>
        <v>0</v>
      </c>
    </row>
    <row r="16" spans="2:21" ht="30" customHeight="1" x14ac:dyDescent="0.65">
      <c r="B16" s="381">
        <f t="shared" si="1"/>
        <v>6</v>
      </c>
      <c r="C16" s="382">
        <v>2</v>
      </c>
      <c r="D16" s="383"/>
      <c r="E16" s="384"/>
      <c r="F16" s="385"/>
      <c r="G16" s="386"/>
      <c r="H16" s="387"/>
      <c r="I16" s="387"/>
      <c r="J16" s="387"/>
      <c r="K16" s="387"/>
      <c r="L16" s="387"/>
      <c r="M16" s="387"/>
      <c r="N16" s="390"/>
      <c r="O16" s="389" t="str">
        <f>VLOOKUP(Q16,'自主点検表（ケアハウス）'!$A$5:$AE$1404,8,0)</f>
        <v>　施設の常勤の職員が勤務すべき就業規則上の勤務時間を記入（入力）して下さい。</v>
      </c>
      <c r="P16" s="238"/>
      <c r="Q16" s="405">
        <v>14</v>
      </c>
      <c r="R16" s="235">
        <f>VLOOKUP($Q16,'自主点検表（ケアハウス）'!$AG$5:$AL$1404,2,0)</f>
        <v>0</v>
      </c>
      <c r="S16" s="244"/>
      <c r="T16" s="239"/>
      <c r="U16" s="403">
        <f>VLOOKUP($Q16,'自主点検表（ケアハウス）'!$AG$5:$AL$1404,6,0)</f>
        <v>0</v>
      </c>
    </row>
    <row r="17" spans="2:21" ht="30" customHeight="1" x14ac:dyDescent="0.65">
      <c r="B17" s="381">
        <f t="shared" si="1"/>
        <v>6</v>
      </c>
      <c r="C17" s="382">
        <v>2</v>
      </c>
      <c r="D17" s="383"/>
      <c r="E17" s="384"/>
      <c r="F17" s="385"/>
      <c r="G17" s="386"/>
      <c r="H17" s="387"/>
      <c r="I17" s="387"/>
      <c r="J17" s="387"/>
      <c r="K17" s="387"/>
      <c r="L17" s="387"/>
      <c r="M17" s="387"/>
      <c r="N17" s="390"/>
      <c r="O17" s="389">
        <f>VLOOKUP(Q17,'自主点検表（ケアハウス）'!$A$5:$AE$1404,8,0)</f>
        <v>0</v>
      </c>
      <c r="P17" s="238"/>
      <c r="Q17" s="405">
        <v>15</v>
      </c>
      <c r="R17" s="235">
        <f>VLOOKUP($Q17,'自主点検表（ケアハウス）'!$AG$5:$AL$1404,2,0)</f>
        <v>0</v>
      </c>
      <c r="S17" s="244"/>
      <c r="T17" s="239"/>
      <c r="U17" s="403">
        <f>VLOOKUP($Q17,'自主点検表（ケアハウス）'!$AG$5:$AL$1404,6,0)</f>
        <v>0</v>
      </c>
    </row>
    <row r="18" spans="2:21" ht="30" customHeight="1" x14ac:dyDescent="0.65">
      <c r="B18" s="381">
        <f t="shared" si="1"/>
        <v>6</v>
      </c>
      <c r="C18" s="382">
        <v>2</v>
      </c>
      <c r="D18" s="383"/>
      <c r="E18" s="384"/>
      <c r="F18" s="385"/>
      <c r="G18" s="386" t="s">
        <v>885</v>
      </c>
      <c r="H18" s="387"/>
      <c r="I18" s="387"/>
      <c r="J18" s="387"/>
      <c r="K18" s="387"/>
      <c r="L18" s="387"/>
      <c r="M18" s="387"/>
      <c r="N18" s="390"/>
      <c r="O18" s="389" t="str">
        <f>VLOOKUP(Q18,'自主点検表（ケアハウス）'!$A$5:$AE$1404,8,0)</f>
        <v>　常勤換算に使用する「勤務延時間数」は、勤務表上、当該軽費老人ホームの職務に従事する時間として明確に位置付けられている時間の合計数としていますか。</v>
      </c>
      <c r="P18" s="238" t="str">
        <f t="shared" si="2"/>
        <v>✖</v>
      </c>
      <c r="Q18" s="405">
        <v>16</v>
      </c>
      <c r="R18" s="235" t="str">
        <f>VLOOKUP($Q18,'自主点検表（ケアハウス）'!$AG$5:$AL$1404,2,0)</f>
        <v>いる・いない</v>
      </c>
      <c r="S18" s="236" t="s">
        <v>299</v>
      </c>
      <c r="T18" s="239" t="str">
        <f t="shared" si="3"/>
        <v>要入力</v>
      </c>
      <c r="U18" s="403" t="str">
        <f>VLOOKUP($Q18,'自主点検表（ケアハウス）'!$AG$5:$AL$1404,6,0)</f>
        <v>平20老発 
0530002 
第3の1の(3)のイ</v>
      </c>
    </row>
    <row r="19" spans="2:21" ht="30" customHeight="1" x14ac:dyDescent="0.65">
      <c r="B19" s="381">
        <f t="shared" si="1"/>
        <v>6</v>
      </c>
      <c r="C19" s="382">
        <v>2</v>
      </c>
      <c r="D19" s="383"/>
      <c r="E19" s="384"/>
      <c r="F19" s="385"/>
      <c r="G19" s="386"/>
      <c r="H19" s="387"/>
      <c r="I19" s="387"/>
      <c r="J19" s="387"/>
      <c r="K19" s="387"/>
      <c r="L19" s="387"/>
      <c r="M19" s="387"/>
      <c r="N19" s="390"/>
      <c r="O19" s="389" t="str">
        <f>VLOOKUP(Q19,'自主点検表（ケアハウス）'!$A$5:$AE$1404,8,0)</f>
        <v xml:space="preserve">　なお、職員１人につき、勤務延時間数に算入することができる時間数は、当該軽費老人ホームにおいて常勤の職員が勤務すべき勤務時間数を上限としていますか。      </v>
      </c>
      <c r="P19" s="238" t="str">
        <f t="shared" si="2"/>
        <v>✖</v>
      </c>
      <c r="Q19" s="405">
        <v>17</v>
      </c>
      <c r="R19" s="235" t="str">
        <f>VLOOKUP($Q19,'自主点検表（ケアハウス）'!$AG$5:$AL$1404,2,0)</f>
        <v>いる・いない</v>
      </c>
      <c r="S19" s="236" t="s">
        <v>299</v>
      </c>
      <c r="T19" s="239" t="str">
        <f t="shared" si="3"/>
        <v>要入力</v>
      </c>
      <c r="U19" s="403" t="str">
        <f>VLOOKUP($Q19,'自主点検表（ケアハウス）'!$AG$5:$AL$1404,6,0)</f>
        <v>平20老発 
0530002 
第3の1の(3)のイ</v>
      </c>
    </row>
    <row r="20" spans="2:21" ht="30" customHeight="1" x14ac:dyDescent="0.65">
      <c r="B20" s="381">
        <f t="shared" si="1"/>
        <v>7</v>
      </c>
      <c r="C20" s="382">
        <v>3</v>
      </c>
      <c r="D20" s="383"/>
      <c r="E20" s="384"/>
      <c r="F20" s="385"/>
      <c r="G20" s="386" t="s">
        <v>464</v>
      </c>
      <c r="H20" s="387"/>
      <c r="I20" s="387"/>
      <c r="J20" s="387"/>
      <c r="K20" s="387"/>
      <c r="L20" s="387"/>
      <c r="M20" s="387"/>
      <c r="N20" s="390"/>
      <c r="O20" s="389" t="str">
        <f>VLOOKUP(Q20,'自主点検表（ケアハウス）'!$A$5:$AE$1404,8,0)</f>
        <v>　常勤・非常勤について、次のとおり取り扱っていますか。</v>
      </c>
      <c r="P20" s="238" t="str">
        <f t="shared" si="2"/>
        <v>✖</v>
      </c>
      <c r="Q20" s="405">
        <v>18</v>
      </c>
      <c r="R20" s="235" t="str">
        <f>VLOOKUP($Q20,'自主点検表（ケアハウス）'!$AG$5:$AL$1404,2,0)</f>
        <v>いる・いない</v>
      </c>
      <c r="S20" s="236" t="s">
        <v>299</v>
      </c>
      <c r="T20" s="239" t="str">
        <f t="shared" si="3"/>
        <v>要入力</v>
      </c>
      <c r="U20" s="403" t="str">
        <f>VLOOKUP($Q20,'自主点検表（ケアハウス）'!$AG$5:$AL$1404,6,0)</f>
        <v>条例 第12条 
平20厚令107 
第11条 第3項</v>
      </c>
    </row>
    <row r="21" spans="2:21" ht="30" customHeight="1" x14ac:dyDescent="0.65">
      <c r="B21" s="381">
        <f t="shared" si="1"/>
        <v>7</v>
      </c>
      <c r="C21" s="382">
        <v>3</v>
      </c>
      <c r="D21" s="383"/>
      <c r="E21" s="384"/>
      <c r="F21" s="385"/>
      <c r="G21" s="386" t="s">
        <v>884</v>
      </c>
      <c r="H21" s="387"/>
      <c r="I21" s="387"/>
      <c r="J21" s="387"/>
      <c r="K21" s="387"/>
      <c r="L21" s="387"/>
      <c r="M21" s="387"/>
      <c r="N21" s="390"/>
      <c r="O21" s="389" t="str">
        <f>VLOOKUP(Q21,'自主点検表（ケアハウス）'!$A$5:$AE$1404,8,0)</f>
        <v>　「２　職員数等」のうち、配置すべき生活相談員、介護職員の数の算定に当たっては、入所者及び一般入所者（入所者であって、指定特定施設入居者生活介護、指定介護予防特定施設入居者生活介護又は指定地域密着型特定施設入居者生活介護の提供を受けていない者）の数を前年度の平均値としていますか。</v>
      </c>
      <c r="P21" s="238" t="str">
        <f t="shared" si="2"/>
        <v>✖</v>
      </c>
      <c r="Q21" s="405">
        <v>19</v>
      </c>
      <c r="R21" s="235" t="str">
        <f>VLOOKUP($Q21,'自主点検表（ケアハウス）'!$AG$5:$AL$1404,2,0)</f>
        <v>いる・いない</v>
      </c>
      <c r="S21" s="236" t="s">
        <v>299</v>
      </c>
      <c r="T21" s="239" t="str">
        <f t="shared" si="3"/>
        <v>要入力</v>
      </c>
      <c r="U21" s="403" t="str">
        <f>VLOOKUP($Q21,'自主点検表（ケアハウス）'!$AG$5:$AL$1404,6,0)</f>
        <v>条例 第12条 
平20厚令107 
第11条 第2項</v>
      </c>
    </row>
    <row r="22" spans="2:21" ht="30" customHeight="1" x14ac:dyDescent="0.65">
      <c r="B22" s="381">
        <f t="shared" si="1"/>
        <v>7</v>
      </c>
      <c r="C22" s="382">
        <v>3</v>
      </c>
      <c r="D22" s="383"/>
      <c r="E22" s="384"/>
      <c r="F22" s="385"/>
      <c r="G22" s="386"/>
      <c r="H22" s="387"/>
      <c r="I22" s="387"/>
      <c r="J22" s="387"/>
      <c r="K22" s="387"/>
      <c r="L22" s="387"/>
      <c r="M22" s="387"/>
      <c r="N22" s="390"/>
      <c r="O22" s="389" t="str">
        <f>VLOOKUP(Q22,'自主点検表（ケアハウス）'!$A$5:$AE$1404,8,0)</f>
        <v>　また、前年度の平均値は、当該年度の前年度の入所者延数を前年度の日数で除して得た数となっていますか。</v>
      </c>
      <c r="P22" s="238" t="str">
        <f t="shared" si="2"/>
        <v>✖</v>
      </c>
      <c r="Q22" s="405">
        <v>20</v>
      </c>
      <c r="R22" s="235" t="str">
        <f>VLOOKUP($Q22,'自主点検表（ケアハウス）'!$AG$5:$AL$1404,2,0)</f>
        <v>いる・いない</v>
      </c>
      <c r="S22" s="236" t="s">
        <v>299</v>
      </c>
      <c r="T22" s="239" t="str">
        <f t="shared" si="3"/>
        <v>要入力</v>
      </c>
      <c r="U22" s="403" t="str">
        <f>VLOOKUP($Q22,'自主点検表（ケアハウス）'!$AG$5:$AL$1404,6,0)</f>
        <v>平20老発 
0530002 
第3の1の(3)の
エの(ア）</v>
      </c>
    </row>
    <row r="23" spans="2:21" ht="30" customHeight="1" x14ac:dyDescent="0.65">
      <c r="B23" s="381">
        <f t="shared" si="1"/>
        <v>7</v>
      </c>
      <c r="C23" s="382">
        <v>3</v>
      </c>
      <c r="D23" s="383"/>
      <c r="E23" s="384"/>
      <c r="F23" s="385"/>
      <c r="G23" s="386"/>
      <c r="H23" s="387"/>
      <c r="I23" s="387"/>
      <c r="J23" s="387"/>
      <c r="K23" s="387"/>
      <c r="L23" s="387"/>
      <c r="M23" s="387"/>
      <c r="N23" s="388"/>
      <c r="O23" s="389" t="str">
        <f>VLOOKUP(Q23,'自主点検表（ケアハウス）'!$A$5:$AE$1404,8,0)</f>
        <v>　さらに、前記の除して得た数については、小数点第２位以下を切り上げていますか。</v>
      </c>
      <c r="P23" s="238" t="str">
        <f t="shared" si="2"/>
        <v>✖</v>
      </c>
      <c r="Q23" s="405">
        <v>21</v>
      </c>
      <c r="R23" s="235" t="str">
        <f>VLOOKUP($Q23,'自主点検表（ケアハウス）'!$AG$5:$AL$1404,2,0)</f>
        <v>いる・いない</v>
      </c>
      <c r="S23" s="236" t="s">
        <v>299</v>
      </c>
      <c r="T23" s="239" t="str">
        <f t="shared" si="3"/>
        <v>要入力</v>
      </c>
      <c r="U23" s="403">
        <f>VLOOKUP($Q23,'自主点検表（ケアハウス）'!$AG$5:$AL$1404,6,0)</f>
        <v>0</v>
      </c>
    </row>
    <row r="24" spans="2:21" ht="30" customHeight="1" x14ac:dyDescent="0.65">
      <c r="B24" s="381">
        <f t="shared" si="1"/>
        <v>8</v>
      </c>
      <c r="C24" s="382">
        <v>4</v>
      </c>
      <c r="D24" s="383"/>
      <c r="E24" s="384"/>
      <c r="F24" s="385"/>
      <c r="G24" s="386" t="s">
        <v>1025</v>
      </c>
      <c r="H24" s="387"/>
      <c r="I24" s="387"/>
      <c r="J24" s="387"/>
      <c r="K24" s="387"/>
      <c r="L24" s="387"/>
      <c r="M24" s="387"/>
      <c r="N24" s="388" t="s">
        <v>38</v>
      </c>
      <c r="O24" s="389" t="str">
        <f>VLOOKUP(Q24,'自主点検表（ケアハウス）'!$A$5:$AE$1404,8,0)</f>
        <v>　施設長は資格要件を満たしていますか。</v>
      </c>
      <c r="P24" s="238" t="str">
        <f t="shared" si="2"/>
        <v>✖</v>
      </c>
      <c r="Q24" s="405">
        <v>22</v>
      </c>
      <c r="R24" s="235" t="str">
        <f>VLOOKUP($Q24,'自主点検表（ケアハウス）'!$AG$5:$AL$1404,2,0)</f>
        <v>いる・いない</v>
      </c>
      <c r="S24" s="236" t="s">
        <v>299</v>
      </c>
      <c r="T24" s="239" t="str">
        <f t="shared" si="3"/>
        <v>要入力</v>
      </c>
      <c r="U24" s="403" t="str">
        <f>VLOOKUP($Q24,'自主点検表（ケアハウス）'!$AG$5:$AL$1404,6,0)</f>
        <v>条例 第12条 
平20厚令107 
第5条 第1項</v>
      </c>
    </row>
    <row r="25" spans="2:21" ht="30" customHeight="1" x14ac:dyDescent="0.65">
      <c r="B25" s="381">
        <f t="shared" si="1"/>
        <v>8</v>
      </c>
      <c r="C25" s="382">
        <v>4</v>
      </c>
      <c r="D25" s="383"/>
      <c r="E25" s="384"/>
      <c r="F25" s="385"/>
      <c r="G25" s="386"/>
      <c r="H25" s="387"/>
      <c r="I25" s="387"/>
      <c r="J25" s="387"/>
      <c r="K25" s="387"/>
      <c r="L25" s="387"/>
      <c r="M25" s="387"/>
      <c r="N25" s="388"/>
      <c r="O25" s="389" t="str">
        <f>VLOOKUP(Q25,'自主点検表（ケアハウス）'!$A$5:$AE$1404,8,0)</f>
        <v>　資格認定講習の受講を予定していますか。</v>
      </c>
      <c r="P25" s="238" t="str">
        <f t="shared" si="2"/>
        <v>✖</v>
      </c>
      <c r="Q25" s="405">
        <v>23</v>
      </c>
      <c r="R25" s="235" t="str">
        <f>VLOOKUP($Q25,'自主点検表（ケアハウス）'!$AG$5:$AL$1404,2,0)</f>
        <v>いる・いない</v>
      </c>
      <c r="S25" s="236" t="s">
        <v>299</v>
      </c>
      <c r="T25" s="239" t="str">
        <f t="shared" si="3"/>
        <v>要入力</v>
      </c>
      <c r="U25" s="403">
        <f>VLOOKUP($Q25,'自主点検表（ケアハウス）'!$AG$5:$AL$1404,6,0)</f>
        <v>0</v>
      </c>
    </row>
    <row r="26" spans="2:21" ht="30" customHeight="1" x14ac:dyDescent="0.65">
      <c r="B26" s="381">
        <f t="shared" si="1"/>
        <v>8</v>
      </c>
      <c r="C26" s="382">
        <v>4</v>
      </c>
      <c r="D26" s="383"/>
      <c r="E26" s="384"/>
      <c r="F26" s="385"/>
      <c r="G26" s="386"/>
      <c r="H26" s="387"/>
      <c r="I26" s="387"/>
      <c r="J26" s="387"/>
      <c r="K26" s="387"/>
      <c r="L26" s="387"/>
      <c r="M26" s="387"/>
      <c r="N26" s="388" t="s">
        <v>85</v>
      </c>
      <c r="O26" s="389" t="str">
        <f>VLOOKUP(Q26,'自主点検表（ケアハウス）'!$A$5:$AE$1404,8,0)</f>
        <v>　施設長は、専らその職務に従事する常勤の者としていますか。</v>
      </c>
      <c r="P26" s="238" t="str">
        <f t="shared" si="2"/>
        <v>✖</v>
      </c>
      <c r="Q26" s="405">
        <v>24</v>
      </c>
      <c r="R26" s="235" t="str">
        <f>VLOOKUP($Q26,'自主点検表（ケアハウス）'!$AG$5:$AL$1404,2,0)</f>
        <v>いる・いない</v>
      </c>
      <c r="S26" s="236" t="s">
        <v>299</v>
      </c>
      <c r="T26" s="239" t="str">
        <f t="shared" si="3"/>
        <v>要入力</v>
      </c>
      <c r="U26" s="403" t="str">
        <f>VLOOKUP($Q26,'自主点検表（ケアハウス）'!$AG$5:$AL$1404,6,0)</f>
        <v>条例 第12条 
平20厚令107 
第11条 第4項</v>
      </c>
    </row>
    <row r="27" spans="2:21" ht="30" customHeight="1" x14ac:dyDescent="0.65">
      <c r="B27" s="381">
        <f t="shared" si="1"/>
        <v>8</v>
      </c>
      <c r="C27" s="382">
        <v>4</v>
      </c>
      <c r="D27" s="383"/>
      <c r="E27" s="384"/>
      <c r="F27" s="385"/>
      <c r="G27" s="386"/>
      <c r="H27" s="387"/>
      <c r="I27" s="387"/>
      <c r="J27" s="387"/>
      <c r="K27" s="387"/>
      <c r="L27" s="387"/>
      <c r="M27" s="387"/>
      <c r="N27" s="388" t="s">
        <v>87</v>
      </c>
      <c r="O27" s="389" t="str">
        <f>VLOOKUP(Q27,'自主点検表（ケアハウス）'!$A$5:$AE$1404,8,0)</f>
        <v>　当該軽費老人ホームの従業者としての職務に従事する場合</v>
      </c>
      <c r="P27" s="238"/>
      <c r="Q27" s="405">
        <v>25</v>
      </c>
      <c r="R27" s="235" t="str">
        <f>VLOOKUP($Q27,'自主点検表（ケアハウス）'!$AG$5:$AL$1404,2,0)</f>
        <v>該当・非該当</v>
      </c>
      <c r="S27" s="244"/>
      <c r="T27" s="239"/>
      <c r="U27" s="403" t="str">
        <f>VLOOKUP($Q27,'自主点検表（ケアハウス）'!$AG$5:$AL$1404,6,0)</f>
        <v>平20老発 
0530002 
第3の1の(5)</v>
      </c>
    </row>
    <row r="28" spans="2:21" ht="30" customHeight="1" x14ac:dyDescent="0.65">
      <c r="B28" s="381">
        <f t="shared" si="1"/>
        <v>8</v>
      </c>
      <c r="C28" s="382">
        <v>4</v>
      </c>
      <c r="D28" s="383"/>
      <c r="E28" s="384"/>
      <c r="F28" s="385"/>
      <c r="G28" s="386"/>
      <c r="H28" s="387"/>
      <c r="I28" s="387"/>
      <c r="J28" s="387"/>
      <c r="K28" s="387"/>
      <c r="L28" s="387"/>
      <c r="M28" s="387"/>
      <c r="N28" s="388" t="s">
        <v>88</v>
      </c>
      <c r="O28" s="389" t="str">
        <f>VLOOKUP(Q28,'自主点検表（ケアハウス）'!$A$5:$AE$1404,8,0)</f>
        <v>　同一の事業者によって設置された他の事業所、施設等の施設長又は従業者としての職務に従事する場合であって、当該他の事業所、施設等の施設長又は従業者としての職務に従事する時間帯も、当該軽費老人ホームの入所者へのサービス提供の場面等で生じる事象を適時かつ適切に把握でき、職員及び業務の一元的な管理・指揮命令に支障が生じないときに、当該他の事業所、施設等の施設長又は従業者としての職務に従事する場合</v>
      </c>
      <c r="P28" s="238"/>
      <c r="Q28" s="405">
        <v>251</v>
      </c>
      <c r="R28" s="235" t="str">
        <f>VLOOKUP($Q28,'自主点検表（ケアハウス）'!$AG$5:$AL$1404,2,0)</f>
        <v>該当・非該当</v>
      </c>
      <c r="S28" s="244"/>
      <c r="T28" s="239"/>
      <c r="U28" s="403" t="str">
        <f>VLOOKUP($Q28,'自主点検表（ケアハウス）'!$AG$5:$AL$1404,6,0)</f>
        <v>平20老発 
0530002 
第3の1の(5)</v>
      </c>
    </row>
    <row r="29" spans="2:21" ht="30" customHeight="1" x14ac:dyDescent="0.65">
      <c r="B29" s="381">
        <f t="shared" si="1"/>
        <v>8</v>
      </c>
      <c r="C29" s="382">
        <v>4</v>
      </c>
      <c r="D29" s="383"/>
      <c r="E29" s="384"/>
      <c r="F29" s="385"/>
      <c r="G29" s="386" t="s">
        <v>888</v>
      </c>
      <c r="H29" s="387"/>
      <c r="I29" s="387"/>
      <c r="J29" s="387"/>
      <c r="K29" s="387"/>
      <c r="L29" s="387"/>
      <c r="M29" s="387"/>
      <c r="N29" s="388" t="s">
        <v>38</v>
      </c>
      <c r="O29" s="389" t="str">
        <f>VLOOKUP(Q29,'自主点検表（ケアハウス）'!$A$5:$AE$1404,8,0)</f>
        <v>　入所者の数が120又はその端数を増すごとに１以上配置していますか。</v>
      </c>
      <c r="P29" s="238" t="str">
        <f t="shared" si="2"/>
        <v>✖</v>
      </c>
      <c r="Q29" s="405">
        <v>26</v>
      </c>
      <c r="R29" s="235" t="str">
        <f>VLOOKUP($Q29,'自主点検表（ケアハウス）'!$AG$5:$AL$1404,2,0)</f>
        <v>いる・いない</v>
      </c>
      <c r="S29" s="236" t="s">
        <v>299</v>
      </c>
      <c r="T29" s="239" t="str">
        <f t="shared" si="3"/>
        <v>要入力</v>
      </c>
      <c r="U29" s="403" t="str">
        <f>VLOOKUP($Q29,'自主点検表（ケアハウス）'!$AG$5:$AL$1404,6,0)</f>
        <v>条例 第12条 
平20厚令107 
第11条 第１項 第2号</v>
      </c>
    </row>
    <row r="30" spans="2:21" ht="30" customHeight="1" x14ac:dyDescent="0.65">
      <c r="B30" s="381">
        <f t="shared" si="1"/>
        <v>8</v>
      </c>
      <c r="C30" s="382">
        <v>4</v>
      </c>
      <c r="D30" s="383"/>
      <c r="E30" s="384"/>
      <c r="F30" s="385"/>
      <c r="G30" s="386"/>
      <c r="H30" s="387"/>
      <c r="I30" s="387"/>
      <c r="J30" s="387"/>
      <c r="K30" s="387"/>
      <c r="L30" s="387"/>
      <c r="M30" s="387"/>
      <c r="N30" s="388" t="s">
        <v>85</v>
      </c>
      <c r="O30" s="389" t="str">
        <f>VLOOKUP(Q30,'自主点検表（ケアハウス）'!$A$5:$AE$1404,8,0)</f>
        <v>　特定施設入居者生活介護（指定特定施設入居者生活介護、指定介護予防特定施設入居者生活介護又は指定地域密着型特定施設入居者生活介護）を行う軽費老人ホームにあっては、生活相談員のうち１人を置かないことができます。</v>
      </c>
      <c r="P30" s="238"/>
      <c r="Q30" s="405">
        <v>27</v>
      </c>
      <c r="R30" s="235" t="str">
        <f>VLOOKUP($Q30,'自主点検表（ケアハウス）'!$AG$5:$AL$1404,2,0)</f>
        <v>該当・非該当</v>
      </c>
      <c r="S30" s="244"/>
      <c r="T30" s="239"/>
      <c r="U30" s="403" t="str">
        <f>VLOOKUP($Q30,'自主点検表（ケアハウス）'!$AG$5:$AL$1404,6,0)</f>
        <v>条例 第12条 
平20厚令107 
第11条 第6項</v>
      </c>
    </row>
    <row r="31" spans="2:21" ht="30" customHeight="1" x14ac:dyDescent="0.65">
      <c r="B31" s="381">
        <f t="shared" si="1"/>
        <v>8</v>
      </c>
      <c r="C31" s="382">
        <v>4</v>
      </c>
      <c r="D31" s="383"/>
      <c r="E31" s="384"/>
      <c r="F31" s="385"/>
      <c r="G31" s="386"/>
      <c r="H31" s="387"/>
      <c r="I31" s="387"/>
      <c r="J31" s="387"/>
      <c r="K31" s="387"/>
      <c r="L31" s="387"/>
      <c r="M31" s="387"/>
      <c r="N31" s="388" t="s">
        <v>213</v>
      </c>
      <c r="O31" s="389" t="str">
        <f>VLOOKUP(Q31,'自主点検表（ケアハウス）'!$A$5:$AE$1404,8,0)</f>
        <v>　生活相談員を置く場合にあっては、１人以上は常勤の者としていますか。</v>
      </c>
      <c r="P31" s="238" t="str">
        <f t="shared" si="2"/>
        <v>✖</v>
      </c>
      <c r="Q31" s="405">
        <v>28</v>
      </c>
      <c r="R31" s="235" t="str">
        <f>VLOOKUP($Q31,'自主点検表（ケアハウス）'!$AG$5:$AL$1404,2,0)</f>
        <v>いる・いない</v>
      </c>
      <c r="S31" s="236" t="s">
        <v>299</v>
      </c>
      <c r="T31" s="239" t="str">
        <f t="shared" si="3"/>
        <v>要入力</v>
      </c>
      <c r="U31" s="403" t="str">
        <f>VLOOKUP($Q31,'自主点検表（ケアハウス）'!$AG$5:$AL$1404,6,0)</f>
        <v>条例 第12条 
平20厚令107 
第11条 第5項</v>
      </c>
    </row>
    <row r="32" spans="2:21" ht="30" customHeight="1" x14ac:dyDescent="0.65">
      <c r="B32" s="381">
        <f t="shared" si="1"/>
        <v>8</v>
      </c>
      <c r="C32" s="382">
        <v>4</v>
      </c>
      <c r="D32" s="383"/>
      <c r="E32" s="384"/>
      <c r="F32" s="385"/>
      <c r="G32" s="386"/>
      <c r="H32" s="387"/>
      <c r="I32" s="387"/>
      <c r="J32" s="387"/>
      <c r="K32" s="387"/>
      <c r="L32" s="387"/>
      <c r="M32" s="387"/>
      <c r="N32" s="390"/>
      <c r="O32" s="389" t="str">
        <f>VLOOKUP(Q32,'自主点検表（ケアハウス）'!$A$5:$AE$1404,8,0)</f>
        <v>　生活相談員は、次の資格を有する者としていますか。</v>
      </c>
      <c r="P32" s="238" t="str">
        <f t="shared" si="2"/>
        <v>✖</v>
      </c>
      <c r="Q32" s="405">
        <v>29</v>
      </c>
      <c r="R32" s="235" t="str">
        <f>VLOOKUP($Q32,'自主点検表（ケアハウス）'!$AG$5:$AL$1404,2,0)</f>
        <v>いる・いない</v>
      </c>
      <c r="S32" s="236" t="s">
        <v>299</v>
      </c>
      <c r="T32" s="239" t="str">
        <f t="shared" si="3"/>
        <v>要入力</v>
      </c>
      <c r="U32" s="403" t="str">
        <f>VLOOKUP($Q32,'自主点検表（ケアハウス）'!$AG$5:$AL$1404,6,0)</f>
        <v>平12老企43
第2の1
平11厚令46
第5条 第2項</v>
      </c>
    </row>
    <row r="33" spans="2:21" ht="30" customHeight="1" x14ac:dyDescent="0.65">
      <c r="B33" s="381">
        <f t="shared" si="1"/>
        <v>9</v>
      </c>
      <c r="C33" s="382">
        <v>5</v>
      </c>
      <c r="D33" s="383"/>
      <c r="E33" s="384"/>
      <c r="F33" s="385"/>
      <c r="G33" s="386" t="s">
        <v>889</v>
      </c>
      <c r="H33" s="387"/>
      <c r="I33" s="387"/>
      <c r="J33" s="387"/>
      <c r="K33" s="387"/>
      <c r="L33" s="387"/>
      <c r="M33" s="387"/>
      <c r="N33" s="388" t="s">
        <v>38</v>
      </c>
      <c r="O33" s="389" t="str">
        <f>VLOOKUP(Q33,'自主点検表（ケアハウス）'!$A$5:$AE$1404,8,0)</f>
        <v>　常勤換算方法で、下表の左側の一般入所者（特定施設入居者生活介護の提供を受けていない入所者）の数に応じて介護職員を配置していますか。</v>
      </c>
      <c r="P33" s="238" t="str">
        <f t="shared" si="2"/>
        <v>✖</v>
      </c>
      <c r="Q33" s="405">
        <v>30</v>
      </c>
      <c r="R33" s="235" t="str">
        <f>VLOOKUP($Q33,'自主点検表（ケアハウス）'!$AG$5:$AL$1404,2,0)</f>
        <v>いる・いない</v>
      </c>
      <c r="S33" s="236" t="s">
        <v>299</v>
      </c>
      <c r="T33" s="239" t="str">
        <f t="shared" si="3"/>
        <v>要入力</v>
      </c>
      <c r="U33" s="403" t="str">
        <f>VLOOKUP($Q33,'自主点検表（ケアハウス）'!$AG$5:$AL$1404,6,0)</f>
        <v>条例 第12条 
平20厚令107 
第11条 第1項 第3号
平20厚令107 
第11条 第7項 
平20老発 
0530002 
第3の1の(4)</v>
      </c>
    </row>
    <row r="34" spans="2:21" ht="30" customHeight="1" x14ac:dyDescent="0.65">
      <c r="B34" s="381">
        <f t="shared" si="1"/>
        <v>9</v>
      </c>
      <c r="C34" s="382">
        <v>5</v>
      </c>
      <c r="D34" s="383"/>
      <c r="E34" s="384"/>
      <c r="F34" s="385"/>
      <c r="G34" s="386"/>
      <c r="H34" s="387"/>
      <c r="I34" s="387"/>
      <c r="J34" s="387"/>
      <c r="K34" s="387"/>
      <c r="L34" s="387"/>
      <c r="M34" s="387"/>
      <c r="N34" s="388" t="s">
        <v>85</v>
      </c>
      <c r="O34" s="389" t="str">
        <f>VLOOKUP(Q34,'自主点検表（ケアハウス）'!$A$5:$AE$1404,8,0)</f>
        <v>　介護職員のうち１人以上は常勤の者としていますか。</v>
      </c>
      <c r="P34" s="238" t="str">
        <f t="shared" si="2"/>
        <v>✖</v>
      </c>
      <c r="Q34" s="405">
        <v>31</v>
      </c>
      <c r="R34" s="235" t="str">
        <f>VLOOKUP($Q34,'自主点検表（ケアハウス）'!$AG$5:$AL$1404,2,0)</f>
        <v>いる・いない</v>
      </c>
      <c r="S34" s="236" t="s">
        <v>299</v>
      </c>
      <c r="T34" s="239" t="str">
        <f t="shared" si="3"/>
        <v>要入力</v>
      </c>
      <c r="U34" s="403">
        <f>VLOOKUP($Q34,'自主点検表（ケアハウス）'!$AG$5:$AL$1404,6,0)</f>
        <v>0</v>
      </c>
    </row>
    <row r="35" spans="2:21" ht="30" customHeight="1" x14ac:dyDescent="0.65">
      <c r="B35" s="381">
        <f t="shared" si="1"/>
        <v>9</v>
      </c>
      <c r="C35" s="382">
        <v>5</v>
      </c>
      <c r="D35" s="383"/>
      <c r="E35" s="384"/>
      <c r="F35" s="385"/>
      <c r="G35" s="386"/>
      <c r="H35" s="387"/>
      <c r="I35" s="387"/>
      <c r="J35" s="387"/>
      <c r="K35" s="387"/>
      <c r="L35" s="387"/>
      <c r="M35" s="387"/>
      <c r="N35" s="388" t="s">
        <v>213</v>
      </c>
      <c r="O35" s="389" t="str">
        <f>VLOOKUP(Q35,'自主点検表（ケアハウス）'!$A$5:$AE$1404,8,0)</f>
        <v>　介護職員は、入所者の身体機能の状況、併設する社会福祉施設等との連携、介護保険サービス等の活用その他の方法により当該軽費老人ホームの効果的な運営を期待することができる場合であって、入所者に提供するサービスに支障がないときは、あらかじめ入所者の全員の同意を得て、介護職員のうち１人を置かないことができます。
　（ただし、前記「２　生活相談員」の「(2)」で生活相談員のうち１人を置かないこととした場合には、認められません。）</v>
      </c>
      <c r="P35" s="238"/>
      <c r="Q35" s="405">
        <v>32</v>
      </c>
      <c r="R35" s="235" t="str">
        <f>VLOOKUP($Q35,'自主点検表（ケアハウス）'!$AG$5:$AL$1404,2,0)</f>
        <v>該当・非該当</v>
      </c>
      <c r="S35" s="244"/>
      <c r="T35" s="239"/>
      <c r="U35" s="403">
        <f>VLOOKUP($Q35,'自主点検表（ケアハウス）'!$AG$5:$AL$1404,6,0)</f>
        <v>0</v>
      </c>
    </row>
    <row r="36" spans="2:21" ht="30" customHeight="1" x14ac:dyDescent="0.65">
      <c r="B36" s="381">
        <f t="shared" si="1"/>
        <v>9</v>
      </c>
      <c r="C36" s="382">
        <v>5</v>
      </c>
      <c r="D36" s="383"/>
      <c r="E36" s="384"/>
      <c r="F36" s="385"/>
      <c r="G36" s="386"/>
      <c r="H36" s="387"/>
      <c r="I36" s="387"/>
      <c r="J36" s="387"/>
      <c r="K36" s="387"/>
      <c r="L36" s="387"/>
      <c r="M36" s="387"/>
      <c r="N36" s="390"/>
      <c r="O36" s="389" t="str">
        <f>VLOOKUP(Q36,'自主点検表（ケアハウス）'!$A$5:$AE$1404,8,0)</f>
        <v>　上記(3)で介護職員のうち１人を置かないこととした場合、入所者の同意については、書面で行っていますか。</v>
      </c>
      <c r="P36" s="238" t="str">
        <f t="shared" si="2"/>
        <v>✖</v>
      </c>
      <c r="Q36" s="405">
        <v>33</v>
      </c>
      <c r="R36" s="235" t="str">
        <f>VLOOKUP($Q36,'自主点検表（ケアハウス）'!$AG$5:$AL$1404,2,0)</f>
        <v>いる・いない</v>
      </c>
      <c r="S36" s="236" t="s">
        <v>299</v>
      </c>
      <c r="T36" s="239" t="str">
        <f t="shared" si="3"/>
        <v>要入力</v>
      </c>
      <c r="U36" s="403" t="str">
        <f>VLOOKUP($Q36,'自主点検表（ケアハウス）'!$AG$5:$AL$1404,6,0)</f>
        <v>平20老発 
0530002 
第3の1の(5)</v>
      </c>
    </row>
    <row r="37" spans="2:21" ht="30" customHeight="1" x14ac:dyDescent="0.65">
      <c r="B37" s="381">
        <f t="shared" si="1"/>
        <v>9</v>
      </c>
      <c r="C37" s="382">
        <v>5</v>
      </c>
      <c r="D37" s="383"/>
      <c r="E37" s="384"/>
      <c r="F37" s="385"/>
      <c r="G37" s="386" t="s">
        <v>890</v>
      </c>
      <c r="H37" s="387"/>
      <c r="I37" s="387"/>
      <c r="J37" s="387"/>
      <c r="K37" s="387"/>
      <c r="L37" s="387"/>
      <c r="M37" s="387"/>
      <c r="N37" s="388" t="s">
        <v>38</v>
      </c>
      <c r="O37" s="389" t="str">
        <f>VLOOKUP(Q37,'自主点検表（ケアハウス）'!$A$5:$AE$1404,8,0)</f>
        <v>　栄養士を１人以上置いていますか。</v>
      </c>
      <c r="P37" s="238" t="str">
        <f t="shared" si="2"/>
        <v>✖</v>
      </c>
      <c r="Q37" s="405">
        <v>34</v>
      </c>
      <c r="R37" s="235" t="str">
        <f>VLOOKUP($Q37,'自主点検表（ケアハウス）'!$AG$5:$AL$1404,2,0)</f>
        <v>いる・いない</v>
      </c>
      <c r="S37" s="236" t="s">
        <v>299</v>
      </c>
      <c r="T37" s="239" t="str">
        <f t="shared" si="3"/>
        <v>要入力</v>
      </c>
      <c r="U37" s="403" t="str">
        <f>VLOOKUP($Q37,'自主点検表（ケアハウス）'!$AG$5:$AL$1404,6,0)</f>
        <v>条例 第12条 
平20厚令107 
第11条 第1項 第4号</v>
      </c>
    </row>
    <row r="38" spans="2:21" ht="30" customHeight="1" x14ac:dyDescent="0.65">
      <c r="B38" s="381">
        <f t="shared" si="1"/>
        <v>9</v>
      </c>
      <c r="C38" s="382">
        <v>5</v>
      </c>
      <c r="D38" s="383"/>
      <c r="E38" s="384"/>
      <c r="F38" s="385"/>
      <c r="G38" s="386"/>
      <c r="H38" s="387"/>
      <c r="I38" s="387"/>
      <c r="J38" s="387"/>
      <c r="K38" s="387"/>
      <c r="L38" s="387"/>
      <c r="M38" s="387"/>
      <c r="N38" s="388"/>
      <c r="O38" s="389" t="str">
        <f>VLOOKUP(Q38,'自主点検表（ケアハウス）'!$A$5:$AE$1404,8,0)</f>
        <v>　ただし、入所定員が40人以下又は他の社会福祉施設等の栄養士との連携を図ることにより効果的な運営を期待することができる軽費老人ホームにあっては、入所者に提供するサービスに支障がない場合に限り、栄養士を置かないことができます。</v>
      </c>
      <c r="P38" s="238"/>
      <c r="Q38" s="405">
        <v>35</v>
      </c>
      <c r="R38" s="235" t="str">
        <f>VLOOKUP($Q38,'自主点検表（ケアハウス）'!$AG$5:$AL$1404,2,0)</f>
        <v>該当・非該当</v>
      </c>
      <c r="S38" s="244"/>
      <c r="T38" s="239"/>
      <c r="U38" s="403" t="str">
        <f>VLOOKUP($Q38,'自主点検表（ケアハウス）'!$AG$5:$AL$1404,6,0)</f>
        <v>条例 第12条 
平20厚令107 
第11条 第1項 
ただし書</v>
      </c>
    </row>
    <row r="39" spans="2:21" ht="30" customHeight="1" x14ac:dyDescent="0.65">
      <c r="B39" s="381">
        <f t="shared" si="1"/>
        <v>9</v>
      </c>
      <c r="C39" s="382">
        <v>5</v>
      </c>
      <c r="D39" s="383"/>
      <c r="E39" s="384"/>
      <c r="F39" s="385"/>
      <c r="G39" s="386"/>
      <c r="H39" s="387"/>
      <c r="I39" s="387"/>
      <c r="J39" s="387"/>
      <c r="K39" s="387"/>
      <c r="L39" s="387"/>
      <c r="M39" s="387"/>
      <c r="N39" s="388" t="s">
        <v>85</v>
      </c>
      <c r="O39" s="389" t="str">
        <f>VLOOKUP(Q39,'自主点検表（ケアハウス）'!$A$5:$AE$1404,8,0)</f>
        <v>　栄養士のうち1人は、常勤の者となっていますか。</v>
      </c>
      <c r="P39" s="238" t="str">
        <f t="shared" si="2"/>
        <v>✖</v>
      </c>
      <c r="Q39" s="405">
        <v>36</v>
      </c>
      <c r="R39" s="235" t="str">
        <f>VLOOKUP($Q39,'自主点検表（ケアハウス）'!$AG$5:$AL$1404,2,0)</f>
        <v>いる・いない</v>
      </c>
      <c r="S39" s="236" t="s">
        <v>299</v>
      </c>
      <c r="T39" s="239" t="str">
        <f t="shared" si="3"/>
        <v>要入力</v>
      </c>
      <c r="U39" s="403" t="str">
        <f>VLOOKUP($Q39,'自主点検表（ケアハウス）'!$AG$5:$AL$1404,6,0)</f>
        <v>条例 第12条 
平20厚令107 
第11条 第10項</v>
      </c>
    </row>
    <row r="40" spans="2:21" ht="30" customHeight="1" x14ac:dyDescent="0.65">
      <c r="B40" s="381">
        <f t="shared" si="1"/>
        <v>9</v>
      </c>
      <c r="C40" s="382">
        <v>5</v>
      </c>
      <c r="D40" s="383"/>
      <c r="E40" s="384"/>
      <c r="F40" s="385"/>
      <c r="G40" s="386" t="s">
        <v>891</v>
      </c>
      <c r="H40" s="387"/>
      <c r="I40" s="387"/>
      <c r="J40" s="387"/>
      <c r="K40" s="387"/>
      <c r="L40" s="387"/>
      <c r="M40" s="387"/>
      <c r="N40" s="388" t="s">
        <v>38</v>
      </c>
      <c r="O40" s="389" t="str">
        <f>VLOOKUP(Q40,'自主点検表（ケアハウス）'!$A$5:$AE$1404,8,0)</f>
        <v>　事務員を１人以上置いていますか。</v>
      </c>
      <c r="P40" s="238" t="str">
        <f t="shared" si="2"/>
        <v>✖</v>
      </c>
      <c r="Q40" s="405">
        <v>37</v>
      </c>
      <c r="R40" s="235" t="str">
        <f>VLOOKUP($Q40,'自主点検表（ケアハウス）'!$AG$5:$AL$1404,2,0)</f>
        <v>いる・いない</v>
      </c>
      <c r="S40" s="236" t="s">
        <v>299</v>
      </c>
      <c r="T40" s="239" t="str">
        <f t="shared" si="3"/>
        <v>要入力</v>
      </c>
      <c r="U40" s="403" t="str">
        <f>VLOOKUP($Q40,'自主点検表（ケアハウス）'!$AG$5:$AL$1404,6,0)</f>
        <v>条例 第12条 
平20厚令107 
第11条 第1項 第5号</v>
      </c>
    </row>
    <row r="41" spans="2:21" ht="30" customHeight="1" x14ac:dyDescent="0.65">
      <c r="B41" s="381">
        <f t="shared" si="1"/>
        <v>9</v>
      </c>
      <c r="C41" s="382">
        <v>5</v>
      </c>
      <c r="D41" s="383"/>
      <c r="E41" s="384"/>
      <c r="F41" s="385"/>
      <c r="G41" s="386"/>
      <c r="H41" s="387"/>
      <c r="I41" s="387"/>
      <c r="J41" s="387"/>
      <c r="K41" s="387"/>
      <c r="L41" s="387"/>
      <c r="M41" s="387"/>
      <c r="N41" s="388"/>
      <c r="O41" s="389" t="str">
        <f>VLOOKUP(Q41,'自主点検表（ケアハウス）'!$A$5:$AE$1404,8,0)</f>
        <v>　ただし、入所定員が60人以下の場合又は他の社会福祉施設等を併設する軽費老人ホームにおいては、入所者に提供するサービスに支障がない場合は、事務員を置かないことができます。</v>
      </c>
      <c r="P41" s="238"/>
      <c r="Q41" s="405">
        <v>38</v>
      </c>
      <c r="R41" s="235" t="str">
        <f>VLOOKUP($Q41,'自主点検表（ケアハウス）'!$AG$5:$AL$1404,2,0)</f>
        <v>該当・非該当</v>
      </c>
      <c r="S41" s="244"/>
      <c r="T41" s="239"/>
      <c r="U41" s="403" t="str">
        <f>VLOOKUP($Q41,'自主点検表（ケアハウス）'!$AG$5:$AL$1404,6,0)</f>
        <v>条例 第12条 
平20厚令107 
第11条 第11項</v>
      </c>
    </row>
    <row r="42" spans="2:21" ht="30" customHeight="1" x14ac:dyDescent="0.65">
      <c r="B42" s="381">
        <f t="shared" si="1"/>
        <v>9</v>
      </c>
      <c r="C42" s="382">
        <v>5</v>
      </c>
      <c r="D42" s="383"/>
      <c r="E42" s="384"/>
      <c r="F42" s="385"/>
      <c r="G42" s="386"/>
      <c r="H42" s="387"/>
      <c r="I42" s="387"/>
      <c r="J42" s="387"/>
      <c r="K42" s="387"/>
      <c r="L42" s="387"/>
      <c r="M42" s="387"/>
      <c r="N42" s="388" t="s">
        <v>85</v>
      </c>
      <c r="O42" s="389" t="str">
        <f>VLOOKUP(Q42,'自主点検表（ケアハウス）'!$A$5:$AE$1404,8,0)</f>
        <v>　事務員のうち1人以上は、常勤の者となっていますか。</v>
      </c>
      <c r="P42" s="238" t="str">
        <f t="shared" si="2"/>
        <v>✖</v>
      </c>
      <c r="Q42" s="405">
        <v>39</v>
      </c>
      <c r="R42" s="235" t="str">
        <f>VLOOKUP($Q42,'自主点検表（ケアハウス）'!$AG$5:$AL$1404,2,0)</f>
        <v>いる・いない</v>
      </c>
      <c r="S42" s="236" t="s">
        <v>299</v>
      </c>
      <c r="T42" s="239" t="str">
        <f t="shared" si="3"/>
        <v>要入力</v>
      </c>
      <c r="U42" s="403" t="str">
        <f>VLOOKUP($Q42,'自主点検表（ケアハウス）'!$AG$5:$AL$1404,6,0)</f>
        <v>条例 第12条 
平20厚令107 
第11条 第10項</v>
      </c>
    </row>
    <row r="43" spans="2:21" ht="30" customHeight="1" x14ac:dyDescent="0.65">
      <c r="B43" s="381">
        <f t="shared" si="1"/>
        <v>9</v>
      </c>
      <c r="C43" s="382">
        <v>5</v>
      </c>
      <c r="D43" s="383"/>
      <c r="E43" s="384"/>
      <c r="F43" s="385"/>
      <c r="G43" s="386" t="s">
        <v>892</v>
      </c>
      <c r="H43" s="387"/>
      <c r="I43" s="387"/>
      <c r="J43" s="387"/>
      <c r="K43" s="387"/>
      <c r="L43" s="387"/>
      <c r="M43" s="387"/>
      <c r="N43" s="388" t="s">
        <v>38</v>
      </c>
      <c r="O43" s="389" t="str">
        <f>VLOOKUP(Q43,'自主点検表（ケアハウス）'!$A$5:$AE$1404,8,0)</f>
        <v>　施設の実情に応じた適当数を配置していますか。</v>
      </c>
      <c r="P43" s="238" t="str">
        <f t="shared" si="2"/>
        <v>✖</v>
      </c>
      <c r="Q43" s="405">
        <v>40</v>
      </c>
      <c r="R43" s="235" t="str">
        <f>VLOOKUP($Q43,'自主点検表（ケアハウス）'!$AG$5:$AL$1404,2,0)</f>
        <v>いる・いない</v>
      </c>
      <c r="S43" s="236" t="s">
        <v>299</v>
      </c>
      <c r="T43" s="239" t="str">
        <f t="shared" si="3"/>
        <v>要入力</v>
      </c>
      <c r="U43" s="403" t="str">
        <f>VLOOKUP($Q43,'自主点検表（ケアハウス）'!$AG$5:$AL$1404,6,0)</f>
        <v>条例 第12条 
平20厚令107 
第11条 第1項 第6号</v>
      </c>
    </row>
    <row r="44" spans="2:21" ht="30" customHeight="1" x14ac:dyDescent="0.65">
      <c r="B44" s="381">
        <f t="shared" si="1"/>
        <v>9</v>
      </c>
      <c r="C44" s="382">
        <v>5</v>
      </c>
      <c r="D44" s="383"/>
      <c r="E44" s="384"/>
      <c r="F44" s="385"/>
      <c r="G44" s="386"/>
      <c r="H44" s="387"/>
      <c r="I44" s="387"/>
      <c r="J44" s="387"/>
      <c r="K44" s="387"/>
      <c r="L44" s="387"/>
      <c r="M44" s="387"/>
      <c r="N44" s="388"/>
      <c r="O44" s="389" t="str">
        <f>VLOOKUP(Q44,'自主点検表（ケアハウス）'!$A$5:$AE$1404,8,0)</f>
        <v>　調理業務の全部を委託する軽費老人ホームにあっては、調理員を置かないことができます。</v>
      </c>
      <c r="P44" s="238"/>
      <c r="Q44" s="405">
        <v>41</v>
      </c>
      <c r="R44" s="235" t="str">
        <f>VLOOKUP($Q44,'自主点検表（ケアハウス）'!$AG$5:$AL$1404,2,0)</f>
        <v>該当・非該当</v>
      </c>
      <c r="S44" s="244"/>
      <c r="T44" s="239"/>
      <c r="U44" s="403" t="str">
        <f>VLOOKUP($Q44,'自主点検表（ケアハウス）'!$AG$5:$AL$1404,6,0)</f>
        <v>条例 第12条 
平20厚令107 
第11条 第1項 
ただし書</v>
      </c>
    </row>
    <row r="45" spans="2:21" ht="30" customHeight="1" x14ac:dyDescent="0.65">
      <c r="B45" s="381">
        <f t="shared" si="1"/>
        <v>10</v>
      </c>
      <c r="C45" s="382">
        <v>6</v>
      </c>
      <c r="D45" s="383"/>
      <c r="E45" s="384"/>
      <c r="F45" s="385"/>
      <c r="G45" s="386" t="s">
        <v>893</v>
      </c>
      <c r="H45" s="387"/>
      <c r="I45" s="387"/>
      <c r="J45" s="387"/>
      <c r="K45" s="387"/>
      <c r="L45" s="387"/>
      <c r="M45" s="387"/>
      <c r="N45" s="388" t="s">
        <v>85</v>
      </c>
      <c r="O45" s="389" t="str">
        <f>VLOOKUP(Q45,'自主点検表（ケアハウス）'!$A$5:$AE$1404,8,0)</f>
        <v>　夜間及び深夜の時間帯を通じて1以上の職員に宿直勤務又は夜間及び深夜の勤務を行わせていますか。</v>
      </c>
      <c r="P45" s="238" t="str">
        <f t="shared" si="2"/>
        <v>✖</v>
      </c>
      <c r="Q45" s="405">
        <v>42</v>
      </c>
      <c r="R45" s="235" t="str">
        <f>VLOOKUP($Q45,'自主点検表（ケアハウス）'!$AG$5:$AL$1404,2,0)</f>
        <v>いる・いない</v>
      </c>
      <c r="S45" s="236" t="s">
        <v>299</v>
      </c>
      <c r="T45" s="239" t="str">
        <f t="shared" si="3"/>
        <v>要入力</v>
      </c>
      <c r="U45" s="403" t="str">
        <f>VLOOKUP($Q45,'自主点検表（ケアハウス）'!$AG$5:$AL$1404,6,0)</f>
        <v xml:space="preserve">条例 第12条 
平20厚令107 
第11条 第13項 </v>
      </c>
    </row>
    <row r="46" spans="2:21" ht="30" customHeight="1" x14ac:dyDescent="0.65">
      <c r="B46" s="381">
        <f t="shared" si="1"/>
        <v>10</v>
      </c>
      <c r="C46" s="382">
        <v>6</v>
      </c>
      <c r="D46" s="383"/>
      <c r="E46" s="384"/>
      <c r="F46" s="385"/>
      <c r="G46" s="386"/>
      <c r="H46" s="387"/>
      <c r="I46" s="387"/>
      <c r="J46" s="387"/>
      <c r="K46" s="387"/>
      <c r="L46" s="387"/>
      <c r="M46" s="387"/>
      <c r="N46" s="388"/>
      <c r="O46" s="389" t="str">
        <f>VLOOKUP(Q46,'自主点検表（ケアハウス）'!$A$5:$AE$1404,8,0)</f>
        <v>※　宿直の形態について、該当するものを選択してください。</v>
      </c>
      <c r="P46" s="238"/>
      <c r="Q46" s="405">
        <v>43</v>
      </c>
      <c r="R46" s="235" t="str">
        <f>VLOOKUP($Q46,'自主点検表（ケアハウス）'!$AG$5:$AL$1404,2,0)</f>
        <v>宿直の形態</v>
      </c>
      <c r="S46" s="244"/>
      <c r="T46" s="239"/>
      <c r="U46" s="403" t="str">
        <f>VLOOKUP($Q46,'自主点検表（ケアハウス）'!$AG$5:$AL$1404,6,0)</f>
        <v>平20老発 
0530002 
第3の1の(7) 
昭62社施107
５の(1)のウ</v>
      </c>
    </row>
    <row r="47" spans="2:21" ht="30" customHeight="1" x14ac:dyDescent="0.65">
      <c r="B47" s="381">
        <f t="shared" si="1"/>
        <v>10</v>
      </c>
      <c r="C47" s="382">
        <v>6</v>
      </c>
      <c r="D47" s="383"/>
      <c r="E47" s="384"/>
      <c r="F47" s="385"/>
      <c r="G47" s="386"/>
      <c r="H47" s="387"/>
      <c r="I47" s="387"/>
      <c r="J47" s="387"/>
      <c r="K47" s="387"/>
      <c r="L47" s="387"/>
      <c r="M47" s="387"/>
      <c r="N47" s="388"/>
      <c r="O47" s="389" t="str">
        <f>VLOOKUP(Q47,'自主点検表（ケアハウス）'!$A$5:$AE$1404,8,0)</f>
        <v>ただし、敷地内に職員宿舎が整備されていること等により、職員が緊急時に迅速に対応できる体制が整備されている場合は、宿直勤務又は夜間及び深夜の勤務を行わないことができます。</v>
      </c>
      <c r="P47" s="238"/>
      <c r="Q47" s="405">
        <v>44</v>
      </c>
      <c r="R47" s="235" t="str">
        <f>VLOOKUP($Q47,'自主点検表（ケアハウス）'!$AG$5:$AL$1404,2,0)</f>
        <v>該当・非該当</v>
      </c>
      <c r="S47" s="244"/>
      <c r="T47" s="239"/>
      <c r="U47" s="403">
        <f>VLOOKUP($Q47,'自主点検表（ケアハウス）'!$AG$5:$AL$1404,6,0)</f>
        <v>0</v>
      </c>
    </row>
    <row r="48" spans="2:21" ht="30" customHeight="1" x14ac:dyDescent="0.65">
      <c r="B48" s="381">
        <f t="shared" si="1"/>
        <v>10</v>
      </c>
      <c r="C48" s="382">
        <v>6</v>
      </c>
      <c r="D48" s="383" t="s">
        <v>894</v>
      </c>
      <c r="E48" s="384"/>
      <c r="F48" s="385"/>
      <c r="G48" s="386" t="s">
        <v>303</v>
      </c>
      <c r="H48" s="387"/>
      <c r="I48" s="387"/>
      <c r="J48" s="387"/>
      <c r="K48" s="387"/>
      <c r="L48" s="387"/>
      <c r="M48" s="387"/>
      <c r="N48" s="388" t="s">
        <v>38</v>
      </c>
      <c r="O48" s="389" t="str">
        <f>VLOOKUP(Q48,'自主点検表（ケアハウス）'!$A$5:$AE$1404,8,0)</f>
        <v>①居室</v>
      </c>
      <c r="P48" s="238" t="str">
        <f t="shared" si="2"/>
        <v>✖</v>
      </c>
      <c r="Q48" s="405">
        <v>45</v>
      </c>
      <c r="R48" s="235" t="str">
        <f>VLOOKUP($Q48,'自主点検表（ケアハウス）'!$AG$5:$AL$1404,2,0)</f>
        <v>いる・いない</v>
      </c>
      <c r="S48" s="236" t="s">
        <v>299</v>
      </c>
      <c r="T48" s="239" t="str">
        <f t="shared" si="3"/>
        <v>要入力</v>
      </c>
      <c r="U48" s="403" t="str">
        <f>VLOOKUP($Q48,'自主点検表（ケアハウス）'!$AG$5:$AL$1404,6,0)</f>
        <v>条例 第11条 
平20厚令107 
第10条 第3項</v>
      </c>
    </row>
    <row r="49" spans="2:21" ht="30" customHeight="1" x14ac:dyDescent="0.65">
      <c r="B49" s="381">
        <f t="shared" si="1"/>
        <v>10</v>
      </c>
      <c r="C49" s="382">
        <v>6</v>
      </c>
      <c r="D49" s="383"/>
      <c r="E49" s="384"/>
      <c r="F49" s="385"/>
      <c r="G49" s="386"/>
      <c r="H49" s="387"/>
      <c r="I49" s="387"/>
      <c r="J49" s="387"/>
      <c r="K49" s="387"/>
      <c r="L49" s="387"/>
      <c r="M49" s="387"/>
      <c r="N49" s="388"/>
      <c r="O49" s="389" t="str">
        <f>VLOOKUP(Q49,'自主点検表（ケアハウス）'!$A$5:$AE$1404,8,0)</f>
        <v>②談話室、娯楽室又は集会室</v>
      </c>
      <c r="P49" s="238" t="str">
        <f t="shared" si="2"/>
        <v>✖</v>
      </c>
      <c r="Q49" s="405">
        <v>46</v>
      </c>
      <c r="R49" s="235" t="str">
        <f>VLOOKUP($Q49,'自主点検表（ケアハウス）'!$AG$5:$AL$1404,2,0)</f>
        <v>いる・いない</v>
      </c>
      <c r="S49" s="236" t="s">
        <v>299</v>
      </c>
      <c r="T49" s="239" t="str">
        <f t="shared" si="3"/>
        <v>要入力</v>
      </c>
      <c r="U49" s="403">
        <f>VLOOKUP($Q49,'自主点検表（ケアハウス）'!$AG$5:$AL$1404,6,0)</f>
        <v>0</v>
      </c>
    </row>
    <row r="50" spans="2:21" ht="30" customHeight="1" x14ac:dyDescent="0.65">
      <c r="B50" s="381">
        <f t="shared" si="1"/>
        <v>10</v>
      </c>
      <c r="C50" s="382">
        <v>6</v>
      </c>
      <c r="D50" s="383"/>
      <c r="E50" s="384"/>
      <c r="F50" s="385"/>
      <c r="G50" s="386"/>
      <c r="H50" s="387"/>
      <c r="I50" s="387"/>
      <c r="J50" s="387"/>
      <c r="K50" s="387"/>
      <c r="L50" s="387"/>
      <c r="M50" s="387"/>
      <c r="N50" s="388"/>
      <c r="O50" s="389" t="str">
        <f>VLOOKUP(Q50,'自主点検表（ケアハウス）'!$A$5:$AE$1404,8,0)</f>
        <v>③食堂</v>
      </c>
      <c r="P50" s="238" t="str">
        <f t="shared" si="2"/>
        <v>✖</v>
      </c>
      <c r="Q50" s="405">
        <v>47</v>
      </c>
      <c r="R50" s="235" t="str">
        <f>VLOOKUP($Q50,'自主点検表（ケアハウス）'!$AG$5:$AL$1404,2,0)</f>
        <v>いる・いない</v>
      </c>
      <c r="S50" s="236" t="s">
        <v>299</v>
      </c>
      <c r="T50" s="239" t="str">
        <f t="shared" si="3"/>
        <v>要入力</v>
      </c>
      <c r="U50" s="403">
        <f>VLOOKUP($Q50,'自主点検表（ケアハウス）'!$AG$5:$AL$1404,6,0)</f>
        <v>0</v>
      </c>
    </row>
    <row r="51" spans="2:21" ht="30" customHeight="1" x14ac:dyDescent="0.65">
      <c r="B51" s="381">
        <f t="shared" si="1"/>
        <v>10</v>
      </c>
      <c r="C51" s="382">
        <v>6</v>
      </c>
      <c r="D51" s="383"/>
      <c r="E51" s="384"/>
      <c r="F51" s="385"/>
      <c r="G51" s="386"/>
      <c r="H51" s="387"/>
      <c r="I51" s="387"/>
      <c r="J51" s="387"/>
      <c r="K51" s="387"/>
      <c r="L51" s="387"/>
      <c r="M51" s="387"/>
      <c r="N51" s="388"/>
      <c r="O51" s="389" t="str">
        <f>VLOOKUP(Q51,'自主点検表（ケアハウス）'!$A$5:$AE$1404,8,0)</f>
        <v>④浴室</v>
      </c>
      <c r="P51" s="238" t="str">
        <f t="shared" si="2"/>
        <v>✖</v>
      </c>
      <c r="Q51" s="405">
        <v>48</v>
      </c>
      <c r="R51" s="235" t="str">
        <f>VLOOKUP($Q51,'自主点検表（ケアハウス）'!$AG$5:$AL$1404,2,0)</f>
        <v>いる・いない</v>
      </c>
      <c r="S51" s="236" t="s">
        <v>299</v>
      </c>
      <c r="T51" s="239" t="str">
        <f t="shared" si="3"/>
        <v>要入力</v>
      </c>
      <c r="U51" s="403">
        <f>VLOOKUP($Q51,'自主点検表（ケアハウス）'!$AG$5:$AL$1404,6,0)</f>
        <v>0</v>
      </c>
    </row>
    <row r="52" spans="2:21" ht="30" customHeight="1" x14ac:dyDescent="0.65">
      <c r="B52" s="381">
        <f t="shared" si="1"/>
        <v>10</v>
      </c>
      <c r="C52" s="382">
        <v>6</v>
      </c>
      <c r="D52" s="383"/>
      <c r="E52" s="384"/>
      <c r="F52" s="385"/>
      <c r="G52" s="386"/>
      <c r="H52" s="387"/>
      <c r="I52" s="387"/>
      <c r="J52" s="387"/>
      <c r="K52" s="387"/>
      <c r="L52" s="387"/>
      <c r="M52" s="387"/>
      <c r="N52" s="388"/>
      <c r="O52" s="389" t="str">
        <f>VLOOKUP(Q52,'自主点検表（ケアハウス）'!$A$5:$AE$1404,8,0)</f>
        <v>⑤洗面所</v>
      </c>
      <c r="P52" s="238" t="str">
        <f t="shared" si="2"/>
        <v>✖</v>
      </c>
      <c r="Q52" s="405">
        <v>49</v>
      </c>
      <c r="R52" s="235" t="str">
        <f>VLOOKUP($Q52,'自主点検表（ケアハウス）'!$AG$5:$AL$1404,2,0)</f>
        <v>いる・いない</v>
      </c>
      <c r="S52" s="236" t="s">
        <v>299</v>
      </c>
      <c r="T52" s="239" t="str">
        <f t="shared" si="3"/>
        <v>要入力</v>
      </c>
      <c r="U52" s="403">
        <f>VLOOKUP($Q52,'自主点検表（ケアハウス）'!$AG$5:$AL$1404,6,0)</f>
        <v>0</v>
      </c>
    </row>
    <row r="53" spans="2:21" ht="30" customHeight="1" x14ac:dyDescent="0.65">
      <c r="B53" s="381">
        <f t="shared" si="1"/>
        <v>10</v>
      </c>
      <c r="C53" s="382">
        <v>6</v>
      </c>
      <c r="D53" s="383"/>
      <c r="E53" s="384"/>
      <c r="F53" s="385"/>
      <c r="G53" s="386"/>
      <c r="H53" s="387"/>
      <c r="I53" s="387"/>
      <c r="J53" s="387"/>
      <c r="K53" s="387"/>
      <c r="L53" s="387"/>
      <c r="M53" s="387"/>
      <c r="N53" s="388"/>
      <c r="O53" s="389" t="str">
        <f>VLOOKUP(Q53,'自主点検表（ケアハウス）'!$A$5:$AE$1404,8,0)</f>
        <v>⑥便所</v>
      </c>
      <c r="P53" s="238" t="str">
        <f t="shared" si="2"/>
        <v>✖</v>
      </c>
      <c r="Q53" s="405">
        <v>50</v>
      </c>
      <c r="R53" s="235" t="str">
        <f>VLOOKUP($Q53,'自主点検表（ケアハウス）'!$AG$5:$AL$1404,2,0)</f>
        <v>いる・いない</v>
      </c>
      <c r="S53" s="236" t="s">
        <v>299</v>
      </c>
      <c r="T53" s="239" t="str">
        <f t="shared" si="3"/>
        <v>要入力</v>
      </c>
      <c r="U53" s="403">
        <f>VLOOKUP($Q53,'自主点検表（ケアハウス）'!$AG$5:$AL$1404,6,0)</f>
        <v>0</v>
      </c>
    </row>
    <row r="54" spans="2:21" ht="30" customHeight="1" x14ac:dyDescent="0.65">
      <c r="B54" s="381">
        <f t="shared" si="1"/>
        <v>10</v>
      </c>
      <c r="C54" s="382">
        <v>6</v>
      </c>
      <c r="D54" s="383"/>
      <c r="E54" s="384"/>
      <c r="F54" s="385"/>
      <c r="G54" s="386"/>
      <c r="H54" s="387"/>
      <c r="I54" s="387"/>
      <c r="J54" s="387"/>
      <c r="K54" s="387"/>
      <c r="L54" s="387"/>
      <c r="M54" s="387"/>
      <c r="N54" s="390"/>
      <c r="O54" s="389" t="str">
        <f>VLOOKUP(Q54,'自主点検表（ケアハウス）'!$A$5:$AE$1404,8,0)</f>
        <v>⑦調理室</v>
      </c>
      <c r="P54" s="238" t="str">
        <f t="shared" si="2"/>
        <v>✖</v>
      </c>
      <c r="Q54" s="405">
        <v>51</v>
      </c>
      <c r="R54" s="235" t="str">
        <f>VLOOKUP($Q54,'自主点検表（ケアハウス）'!$AG$5:$AL$1404,2,0)</f>
        <v>いる・いない</v>
      </c>
      <c r="S54" s="236" t="s">
        <v>299</v>
      </c>
      <c r="T54" s="239" t="str">
        <f t="shared" si="3"/>
        <v>要入力</v>
      </c>
      <c r="U54" s="403">
        <f>VLOOKUP($Q54,'自主点検表（ケアハウス）'!$AG$5:$AL$1404,6,0)</f>
        <v>0</v>
      </c>
    </row>
    <row r="55" spans="2:21" ht="30" customHeight="1" x14ac:dyDescent="0.65">
      <c r="B55" s="381">
        <f t="shared" si="1"/>
        <v>10</v>
      </c>
      <c r="C55" s="382">
        <v>6</v>
      </c>
      <c r="D55" s="383"/>
      <c r="E55" s="384"/>
      <c r="F55" s="385"/>
      <c r="G55" s="386"/>
      <c r="H55" s="387"/>
      <c r="I55" s="387"/>
      <c r="J55" s="387"/>
      <c r="K55" s="387"/>
      <c r="L55" s="387"/>
      <c r="M55" s="387"/>
      <c r="N55" s="391"/>
      <c r="O55" s="389" t="str">
        <f>VLOOKUP(Q55,'自主点検表（ケアハウス）'!$A$5:$AE$1404,8,0)</f>
        <v>⑧面談室</v>
      </c>
      <c r="P55" s="238" t="str">
        <f t="shared" si="2"/>
        <v>✖</v>
      </c>
      <c r="Q55" s="405">
        <v>52</v>
      </c>
      <c r="R55" s="235" t="str">
        <f>VLOOKUP($Q55,'自主点検表（ケアハウス）'!$AG$5:$AL$1404,2,0)</f>
        <v>いる・いない</v>
      </c>
      <c r="S55" s="236" t="s">
        <v>299</v>
      </c>
      <c r="T55" s="239" t="str">
        <f t="shared" si="3"/>
        <v>要入力</v>
      </c>
      <c r="U55" s="403">
        <f>VLOOKUP($Q55,'自主点検表（ケアハウス）'!$AG$5:$AL$1404,6,0)</f>
        <v>0</v>
      </c>
    </row>
    <row r="56" spans="2:21" ht="30" customHeight="1" x14ac:dyDescent="0.65">
      <c r="B56" s="381">
        <f t="shared" si="1"/>
        <v>10</v>
      </c>
      <c r="C56" s="382">
        <v>6</v>
      </c>
      <c r="D56" s="383"/>
      <c r="E56" s="384"/>
      <c r="F56" s="385"/>
      <c r="G56" s="386"/>
      <c r="H56" s="387"/>
      <c r="I56" s="387"/>
      <c r="J56" s="387"/>
      <c r="K56" s="387"/>
      <c r="L56" s="387"/>
      <c r="M56" s="387"/>
      <c r="N56" s="390"/>
      <c r="O56" s="389" t="str">
        <f>VLOOKUP(Q56,'自主点検表（ケアハウス）'!$A$5:$AE$1404,8,0)</f>
        <v>⑨洗濯室又は洗濯場</v>
      </c>
      <c r="P56" s="238" t="str">
        <f t="shared" si="2"/>
        <v>✖</v>
      </c>
      <c r="Q56" s="405">
        <v>53</v>
      </c>
      <c r="R56" s="235" t="str">
        <f>VLOOKUP($Q56,'自主点検表（ケアハウス）'!$AG$5:$AL$1404,2,0)</f>
        <v>いる・いない</v>
      </c>
      <c r="S56" s="236" t="s">
        <v>299</v>
      </c>
      <c r="T56" s="239" t="str">
        <f t="shared" si="3"/>
        <v>要入力</v>
      </c>
      <c r="U56" s="403">
        <f>VLOOKUP($Q56,'自主点検表（ケアハウス）'!$AG$5:$AL$1404,6,0)</f>
        <v>0</v>
      </c>
    </row>
    <row r="57" spans="2:21" ht="30" customHeight="1" x14ac:dyDescent="0.65">
      <c r="B57" s="381">
        <f t="shared" si="1"/>
        <v>10</v>
      </c>
      <c r="C57" s="382">
        <v>6</v>
      </c>
      <c r="D57" s="383"/>
      <c r="E57" s="384"/>
      <c r="F57" s="385"/>
      <c r="G57" s="386"/>
      <c r="H57" s="387"/>
      <c r="I57" s="387"/>
      <c r="J57" s="387"/>
      <c r="K57" s="387"/>
      <c r="L57" s="387"/>
      <c r="M57" s="387"/>
      <c r="N57" s="390"/>
      <c r="O57" s="389" t="str">
        <f>VLOOKUP(Q57,'自主点検表（ケアハウス）'!$A$5:$AE$1404,8,0)</f>
        <v>⑩宿直室</v>
      </c>
      <c r="P57" s="238" t="str">
        <f t="shared" si="2"/>
        <v>✖</v>
      </c>
      <c r="Q57" s="405">
        <v>54</v>
      </c>
      <c r="R57" s="235" t="str">
        <f>VLOOKUP($Q57,'自主点検表（ケアハウス）'!$AG$5:$AL$1404,2,0)</f>
        <v>いる・いない</v>
      </c>
      <c r="S57" s="236" t="s">
        <v>299</v>
      </c>
      <c r="T57" s="239" t="str">
        <f t="shared" si="3"/>
        <v>要入力</v>
      </c>
      <c r="U57" s="403">
        <f>VLOOKUP($Q57,'自主点検表（ケアハウス）'!$AG$5:$AL$1404,6,0)</f>
        <v>0</v>
      </c>
    </row>
    <row r="58" spans="2:21" ht="30" customHeight="1" x14ac:dyDescent="0.65">
      <c r="B58" s="381">
        <f t="shared" si="1"/>
        <v>10</v>
      </c>
      <c r="C58" s="382">
        <v>6</v>
      </c>
      <c r="D58" s="383"/>
      <c r="E58" s="384"/>
      <c r="F58" s="385"/>
      <c r="G58" s="386"/>
      <c r="H58" s="387"/>
      <c r="I58" s="387"/>
      <c r="J58" s="387"/>
      <c r="K58" s="387"/>
      <c r="L58" s="387"/>
      <c r="M58" s="387"/>
      <c r="N58" s="390"/>
      <c r="O58" s="389" t="str">
        <f>VLOOKUP(Q58,'自主点検表（ケアハウス）'!$A$5:$AE$1404,8,0)</f>
        <v>⑪事務室その他運営上必要な設備</v>
      </c>
      <c r="P58" s="238" t="str">
        <f t="shared" si="2"/>
        <v>✖</v>
      </c>
      <c r="Q58" s="405">
        <v>55</v>
      </c>
      <c r="R58" s="235" t="str">
        <f>VLOOKUP($Q58,'自主点検表（ケアハウス）'!$AG$5:$AL$1404,2,0)</f>
        <v>いる・いない</v>
      </c>
      <c r="S58" s="236" t="s">
        <v>299</v>
      </c>
      <c r="T58" s="239" t="str">
        <f t="shared" si="3"/>
        <v>要入力</v>
      </c>
      <c r="U58" s="403">
        <f>VLOOKUP($Q58,'自主点検表（ケアハウス）'!$AG$5:$AL$1404,6,0)</f>
        <v>0</v>
      </c>
    </row>
    <row r="59" spans="2:21" ht="30" customHeight="1" x14ac:dyDescent="0.65">
      <c r="B59" s="381">
        <f t="shared" si="1"/>
        <v>10</v>
      </c>
      <c r="C59" s="382">
        <v>6</v>
      </c>
      <c r="D59" s="383"/>
      <c r="E59" s="384"/>
      <c r="F59" s="385"/>
      <c r="G59" s="386" t="s">
        <v>304</v>
      </c>
      <c r="H59" s="387"/>
      <c r="I59" s="387"/>
      <c r="J59" s="387" t="s">
        <v>305</v>
      </c>
      <c r="K59" s="387"/>
      <c r="L59" s="387"/>
      <c r="M59" s="387"/>
      <c r="N59" s="390"/>
      <c r="O59" s="389" t="str">
        <f>VLOOKUP(Q59,'自主点検表（ケアハウス）'!$A$5:$AE$1404,8,0)</f>
        <v>　居室の定員は１人となっていますか。</v>
      </c>
      <c r="P59" s="238" t="str">
        <f t="shared" si="2"/>
        <v>✖</v>
      </c>
      <c r="Q59" s="405">
        <v>56</v>
      </c>
      <c r="R59" s="235" t="str">
        <f>VLOOKUP($Q59,'自主点検表（ケアハウス）'!$AG$5:$AL$1404,2,0)</f>
        <v>いる・いない</v>
      </c>
      <c r="S59" s="236" t="s">
        <v>299</v>
      </c>
      <c r="T59" s="239" t="str">
        <f t="shared" si="3"/>
        <v>要入力</v>
      </c>
      <c r="U59" s="403" t="str">
        <f>VLOOKUP($Q59,'自主点検表（ケアハウス）'!$AG$5:$AL$1404,6,0)</f>
        <v>条例 第11条 
平20厚令107 
第10条 第4項
第1号イ</v>
      </c>
    </row>
    <row r="60" spans="2:21" ht="30" customHeight="1" x14ac:dyDescent="0.65">
      <c r="B60" s="381">
        <f t="shared" si="1"/>
        <v>10</v>
      </c>
      <c r="C60" s="382">
        <v>6</v>
      </c>
      <c r="D60" s="383"/>
      <c r="E60" s="384"/>
      <c r="F60" s="385"/>
      <c r="G60" s="386"/>
      <c r="H60" s="387"/>
      <c r="I60" s="387"/>
      <c r="J60" s="387"/>
      <c r="K60" s="387"/>
      <c r="L60" s="387"/>
      <c r="M60" s="387"/>
      <c r="N60" s="390"/>
      <c r="O60" s="389" t="str">
        <f>VLOOKUP(Q60,'自主点検表（ケアハウス）'!$A$5:$AE$1404,8,0)</f>
        <v>　ただし、入所者へのサービスの提供上必要と認められる場合は、定員を２人とすることができます。</v>
      </c>
      <c r="P60" s="238"/>
      <c r="Q60" s="405">
        <v>57</v>
      </c>
      <c r="R60" s="235" t="str">
        <f>VLOOKUP($Q60,'自主点検表（ケアハウス）'!$AG$5:$AL$1404,2,0)</f>
        <v>該当・非該当</v>
      </c>
      <c r="S60" s="244"/>
      <c r="T60" s="239"/>
      <c r="U60" s="403">
        <f>VLOOKUP($Q60,'自主点検表（ケアハウス）'!$AG$5:$AL$1404,6,0)</f>
        <v>0</v>
      </c>
    </row>
    <row r="61" spans="2:21" ht="30" customHeight="1" x14ac:dyDescent="0.65">
      <c r="B61" s="381">
        <f t="shared" si="1"/>
        <v>10</v>
      </c>
      <c r="C61" s="382">
        <v>6</v>
      </c>
      <c r="D61" s="383"/>
      <c r="E61" s="384"/>
      <c r="F61" s="385"/>
      <c r="G61" s="386"/>
      <c r="H61" s="387"/>
      <c r="I61" s="387"/>
      <c r="J61" s="387"/>
      <c r="K61" s="387"/>
      <c r="L61" s="387"/>
      <c r="M61" s="387"/>
      <c r="N61" s="388" t="s">
        <v>85</v>
      </c>
      <c r="O61" s="389" t="str">
        <f>VLOOKUP(Q61,'自主点検表（ケアハウス）'!$A$5:$AE$1404,8,0)</f>
        <v>　定員１人の居室の床面積は、21.6㎡（居室内の洗面所、便所、収納設備及び調理設備を除いた有効面積は14.85㎡）以上となっていますか。</v>
      </c>
      <c r="P61" s="238" t="str">
        <f t="shared" si="2"/>
        <v>✖</v>
      </c>
      <c r="Q61" s="405">
        <v>58</v>
      </c>
      <c r="R61" s="235" t="str">
        <f>VLOOKUP($Q61,'自主点検表（ケアハウス）'!$AG$5:$AL$1404,2,0)</f>
        <v>いる・いない</v>
      </c>
      <c r="S61" s="236" t="s">
        <v>299</v>
      </c>
      <c r="T61" s="239" t="str">
        <f t="shared" si="3"/>
        <v>要入力</v>
      </c>
      <c r="U61" s="403" t="str">
        <f>VLOOKUP($Q61,'自主点検表（ケアハウス）'!$AG$5:$AL$1404,6,0)</f>
        <v>条例 第11条
平20厚令107
第10条第4項
第1号ハ</v>
      </c>
    </row>
    <row r="62" spans="2:21" ht="30" customHeight="1" x14ac:dyDescent="0.65">
      <c r="B62" s="381">
        <f t="shared" si="1"/>
        <v>10</v>
      </c>
      <c r="C62" s="382">
        <v>6</v>
      </c>
      <c r="D62" s="383"/>
      <c r="E62" s="384"/>
      <c r="F62" s="385"/>
      <c r="G62" s="386"/>
      <c r="H62" s="387"/>
      <c r="I62" s="387"/>
      <c r="J62" s="387"/>
      <c r="K62" s="387"/>
      <c r="L62" s="387"/>
      <c r="M62" s="387"/>
      <c r="N62" s="390"/>
      <c r="O62" s="389" t="str">
        <f>VLOOKUP(Q62,'自主点検表（ケアハウス）'!$A$5:$AE$1404,8,0)</f>
        <v>　また、定員２人の居室を設けている場合は、床面積が31.9㎡以上となっていますか。</v>
      </c>
      <c r="P62" s="238" t="str">
        <f t="shared" si="2"/>
        <v>✖</v>
      </c>
      <c r="Q62" s="405">
        <v>59</v>
      </c>
      <c r="R62" s="235" t="str">
        <f>VLOOKUP($Q62,'自主点検表（ケアハウス）'!$AG$5:$AL$1404,2,0)</f>
        <v>いる・いない</v>
      </c>
      <c r="S62" s="236" t="s">
        <v>299</v>
      </c>
      <c r="T62" s="239" t="str">
        <f t="shared" si="3"/>
        <v>要入力</v>
      </c>
      <c r="U62" s="403">
        <f>VLOOKUP($Q62,'自主点検表（ケアハウス）'!$AG$5:$AL$1404,6,0)</f>
        <v>0</v>
      </c>
    </row>
    <row r="63" spans="2:21" ht="30" customHeight="1" x14ac:dyDescent="0.65">
      <c r="B63" s="381">
        <f t="shared" si="1"/>
        <v>10</v>
      </c>
      <c r="C63" s="382">
        <v>6</v>
      </c>
      <c r="D63" s="383"/>
      <c r="E63" s="384"/>
      <c r="F63" s="385"/>
      <c r="G63" s="386"/>
      <c r="H63" s="387"/>
      <c r="I63" s="387"/>
      <c r="J63" s="387"/>
      <c r="K63" s="387"/>
      <c r="L63" s="387"/>
      <c r="M63" s="387"/>
      <c r="N63" s="388" t="s">
        <v>213</v>
      </c>
      <c r="O63" s="389" t="str">
        <f>VLOOKUP(Q63,'自主点検表（ケアハウス）'!$A$5:$AE$1404,8,0)</f>
        <v>　居室内に洗面所、便所、収納設備及び簡易な調理設備を設けていますか。</v>
      </c>
      <c r="P63" s="238" t="str">
        <f t="shared" si="2"/>
        <v>✖</v>
      </c>
      <c r="Q63" s="405">
        <v>60</v>
      </c>
      <c r="R63" s="235" t="str">
        <f>VLOOKUP($Q63,'自主点検表（ケアハウス）'!$AG$5:$AL$1404,2,0)</f>
        <v>いる・いない</v>
      </c>
      <c r="S63" s="236" t="s">
        <v>299</v>
      </c>
      <c r="T63" s="239" t="str">
        <f t="shared" si="3"/>
        <v>要入力</v>
      </c>
      <c r="U63" s="403" t="str">
        <f>VLOOKUP($Q63,'自主点検表（ケアハウス）'!$AG$5:$AL$1404,6,0)</f>
        <v>条例 第11条 
平20厚令107 
第10条 第4項 
第1号ニ</v>
      </c>
    </row>
    <row r="64" spans="2:21" ht="30" customHeight="1" x14ac:dyDescent="0.65">
      <c r="B64" s="381">
        <f t="shared" si="1"/>
        <v>10</v>
      </c>
      <c r="C64" s="382">
        <v>6</v>
      </c>
      <c r="D64" s="383"/>
      <c r="E64" s="384"/>
      <c r="F64" s="385"/>
      <c r="G64" s="386"/>
      <c r="H64" s="387"/>
      <c r="I64" s="387"/>
      <c r="J64" s="387"/>
      <c r="K64" s="387"/>
      <c r="L64" s="387"/>
      <c r="M64" s="387"/>
      <c r="N64" s="388" t="s">
        <v>214</v>
      </c>
      <c r="O64" s="389" t="str">
        <f>VLOOKUP(Q64,'自主点検表（ケアハウス）'!$A$5:$AE$1404,8,0)</f>
        <v>　緊急の連絡のためのブザー又はこれに代わる設備を設けていますか。</v>
      </c>
      <c r="P64" s="238" t="str">
        <f t="shared" si="2"/>
        <v>✖</v>
      </c>
      <c r="Q64" s="405">
        <v>61</v>
      </c>
      <c r="R64" s="235" t="str">
        <f>VLOOKUP($Q64,'自主点検表（ケアハウス）'!$AG$5:$AL$1404,2,0)</f>
        <v>いる・いない</v>
      </c>
      <c r="S64" s="236" t="s">
        <v>299</v>
      </c>
      <c r="T64" s="239" t="str">
        <f t="shared" si="3"/>
        <v>要入力</v>
      </c>
      <c r="U64" s="403" t="str">
        <f>VLOOKUP($Q64,'自主点検表（ケアハウス）'!$AG$5:$AL$1404,6,0)</f>
        <v>条例 第11条 
平20厚令107 
第10条 第4項 
第1号ホ</v>
      </c>
    </row>
    <row r="65" spans="2:21" ht="30" customHeight="1" x14ac:dyDescent="0.65">
      <c r="B65" s="381">
        <f t="shared" si="1"/>
        <v>10</v>
      </c>
      <c r="C65" s="382">
        <v>6</v>
      </c>
      <c r="D65" s="383"/>
      <c r="E65" s="384"/>
      <c r="F65" s="385"/>
      <c r="G65" s="386"/>
      <c r="H65" s="387"/>
      <c r="I65" s="387"/>
      <c r="J65" s="387"/>
      <c r="K65" s="387"/>
      <c r="L65" s="387"/>
      <c r="M65" s="387"/>
      <c r="N65" s="388" t="s">
        <v>208</v>
      </c>
      <c r="O65" s="389" t="str">
        <f>VLOOKUP(Q65,'自主点検表（ケアハウス）'!$A$5:$AE$1404,8,0)</f>
        <v>　居室が２階以上の階にある場合にあっては、エレベーターを設けていますか。</v>
      </c>
      <c r="P65" s="238" t="str">
        <f t="shared" si="2"/>
        <v>✖</v>
      </c>
      <c r="Q65" s="405">
        <v>62</v>
      </c>
      <c r="R65" s="235" t="str">
        <f>VLOOKUP($Q65,'自主点検表（ケアハウス）'!$AG$5:$AL$1404,2,0)</f>
        <v>いる・いない</v>
      </c>
      <c r="S65" s="236" t="s">
        <v>299</v>
      </c>
      <c r="T65" s="239" t="str">
        <f t="shared" si="3"/>
        <v>要入力</v>
      </c>
      <c r="U65" s="403" t="str">
        <f>VLOOKUP($Q65,'自主点検表（ケアハウス）'!$AG$5:$AL$1404,6,0)</f>
        <v>条例 第11条 
平20厚令107 
第10条 第6項 第2号</v>
      </c>
    </row>
    <row r="66" spans="2:21" ht="30" customHeight="1" x14ac:dyDescent="0.65">
      <c r="B66" s="381">
        <f t="shared" si="1"/>
        <v>11</v>
      </c>
      <c r="C66" s="382">
        <v>7</v>
      </c>
      <c r="D66" s="383"/>
      <c r="E66" s="384"/>
      <c r="F66" s="385"/>
      <c r="G66" s="386" t="s">
        <v>537</v>
      </c>
      <c r="H66" s="387"/>
      <c r="I66" s="387"/>
      <c r="J66" s="387"/>
      <c r="K66" s="387"/>
      <c r="L66" s="387"/>
      <c r="M66" s="387"/>
      <c r="N66" s="388" t="s">
        <v>38</v>
      </c>
      <c r="O66" s="389" t="str">
        <f>VLOOKUP(Q66,'自主点検表（ケアハウス）'!$A$5:$AE$1404,8,0)</f>
        <v>　高齢者が入浴するのに適したものとなっていますか。</v>
      </c>
      <c r="P66" s="238" t="str">
        <f t="shared" si="2"/>
        <v>✖</v>
      </c>
      <c r="Q66" s="405">
        <v>63</v>
      </c>
      <c r="R66" s="235" t="str">
        <f>VLOOKUP($Q66,'自主点検表（ケアハウス）'!$AG$5:$AL$1404,2,0)</f>
        <v>いる・いない</v>
      </c>
      <c r="S66" s="236" t="s">
        <v>299</v>
      </c>
      <c r="T66" s="239" t="str">
        <f t="shared" si="3"/>
        <v>要入力</v>
      </c>
      <c r="U66" s="403" t="str">
        <f>VLOOKUP($Q66,'自主点検表（ケアハウス）'!$AG$5:$AL$1404,6,0)</f>
        <v>条例 第11条 
平20厚令107 
第10条 第4項 第2号</v>
      </c>
    </row>
    <row r="67" spans="2:21" ht="30" customHeight="1" x14ac:dyDescent="0.65">
      <c r="B67" s="381">
        <f t="shared" si="1"/>
        <v>11</v>
      </c>
      <c r="C67" s="382">
        <v>7</v>
      </c>
      <c r="D67" s="383"/>
      <c r="E67" s="384"/>
      <c r="F67" s="385"/>
      <c r="G67" s="386" t="s">
        <v>539</v>
      </c>
      <c r="H67" s="387"/>
      <c r="I67" s="387"/>
      <c r="J67" s="387"/>
      <c r="K67" s="387"/>
      <c r="L67" s="387"/>
      <c r="M67" s="387"/>
      <c r="N67" s="388" t="s">
        <v>38</v>
      </c>
      <c r="O67" s="389" t="str">
        <f>VLOOKUP(Q67,'自主点検表（ケアハウス）'!$A$5:$AE$1404,8,0)</f>
        <v>　火気を使用する部分は、不燃材料を用いていますか。</v>
      </c>
      <c r="P67" s="238" t="str">
        <f t="shared" si="2"/>
        <v>✖</v>
      </c>
      <c r="Q67" s="405">
        <v>64</v>
      </c>
      <c r="R67" s="235" t="str">
        <f>VLOOKUP($Q67,'自主点検表（ケアハウス）'!$AG$5:$AL$1404,2,0)</f>
        <v>いる・いない</v>
      </c>
      <c r="S67" s="236" t="s">
        <v>299</v>
      </c>
      <c r="T67" s="239" t="str">
        <f t="shared" si="3"/>
        <v>要入力</v>
      </c>
      <c r="U67" s="403" t="str">
        <f>VLOOKUP($Q67,'自主点検表（ケアハウス）'!$AG$5:$AL$1404,6,0)</f>
        <v>条例 第11条 
平20厚令107 
第10条 第4項 第3号</v>
      </c>
    </row>
    <row r="68" spans="2:21" ht="30" customHeight="1" x14ac:dyDescent="0.65">
      <c r="B68" s="381">
        <f t="shared" si="1"/>
        <v>11</v>
      </c>
      <c r="C68" s="382">
        <v>7</v>
      </c>
      <c r="D68" s="383"/>
      <c r="E68" s="384"/>
      <c r="F68" s="385"/>
      <c r="G68" s="386"/>
      <c r="H68" s="387"/>
      <c r="I68" s="387"/>
      <c r="J68" s="387"/>
      <c r="K68" s="387"/>
      <c r="L68" s="387"/>
      <c r="M68" s="387"/>
      <c r="N68" s="388" t="s">
        <v>85</v>
      </c>
      <c r="O68" s="389" t="str">
        <f>VLOOKUP(Q68,'自主点検表（ケアハウス）'!$A$5:$AE$1404,8,0)</f>
        <v>　調理室には、食器、調理器具等を消毒する設備、食器、食品等を清潔に保管する設備並びに防虫及び防鼠の設備を設けていますか。</v>
      </c>
      <c r="P68" s="238" t="str">
        <f t="shared" si="2"/>
        <v>✖</v>
      </c>
      <c r="Q68" s="405">
        <v>65</v>
      </c>
      <c r="R68" s="235" t="str">
        <f>VLOOKUP($Q68,'自主点検表（ケアハウス）'!$AG$5:$AL$1404,2,0)</f>
        <v>いる・いない</v>
      </c>
      <c r="S68" s="236" t="s">
        <v>299</v>
      </c>
      <c r="T68" s="239" t="str">
        <f t="shared" si="3"/>
        <v>要入力</v>
      </c>
      <c r="U68" s="403" t="str">
        <f>VLOOKUP($Q68,'自主点検表（ケアハウス）'!$AG$5:$AL$1404,6,0)</f>
        <v>平20老発 
0530002
第2の1の(5)</v>
      </c>
    </row>
    <row r="69" spans="2:21" ht="30" customHeight="1" x14ac:dyDescent="0.65">
      <c r="B69" s="381">
        <f t="shared" ref="B69:B132" si="4">C69+4</f>
        <v>11</v>
      </c>
      <c r="C69" s="382">
        <v>7</v>
      </c>
      <c r="D69" s="383"/>
      <c r="E69" s="384"/>
      <c r="F69" s="385"/>
      <c r="G69" s="386" t="s">
        <v>895</v>
      </c>
      <c r="H69" s="387"/>
      <c r="I69" s="387"/>
      <c r="J69" s="387"/>
      <c r="K69" s="387"/>
      <c r="L69" s="387"/>
      <c r="M69" s="387"/>
      <c r="N69" s="388" t="s">
        <v>38</v>
      </c>
      <c r="O69" s="389" t="str">
        <f>VLOOKUP(Q69,'自主点検表（ケアハウス）'!$A$5:$AE$1404,8,0)</f>
        <v>　施設内に一斉に放送できる設備を設置していますか。</v>
      </c>
      <c r="P69" s="238" t="str">
        <f t="shared" ref="P69:P132" si="5">_xlfn.IFS(T69="不適切","★",T69="要入力","✖",T69="非該当","▲",T69="適切","",T69="","",T69="要確認","！")</f>
        <v>✖</v>
      </c>
      <c r="Q69" s="405">
        <v>66</v>
      </c>
      <c r="R69" s="235" t="str">
        <f>VLOOKUP($Q69,'自主点検表（ケアハウス）'!$AG$5:$AL$1404,2,0)</f>
        <v>いる・いない</v>
      </c>
      <c r="S69" s="236" t="s">
        <v>299</v>
      </c>
      <c r="T69" s="239" t="str">
        <f t="shared" si="3"/>
        <v>要入力</v>
      </c>
      <c r="U69" s="403" t="str">
        <f>VLOOKUP($Q69,'自主点検表（ケアハウス）'!$AG$5:$AL$1404,6,0)</f>
        <v>条例 第11条 
平20厚令107 
第10条 第6項 第1号</v>
      </c>
    </row>
    <row r="70" spans="2:21" ht="30" customHeight="1" x14ac:dyDescent="0.65">
      <c r="B70" s="381">
        <f t="shared" si="4"/>
        <v>11</v>
      </c>
      <c r="C70" s="382">
        <v>7</v>
      </c>
      <c r="D70" s="383" t="s">
        <v>306</v>
      </c>
      <c r="E70" s="384"/>
      <c r="F70" s="385"/>
      <c r="G70" s="386" t="s">
        <v>896</v>
      </c>
      <c r="H70" s="387"/>
      <c r="I70" s="387"/>
      <c r="J70" s="387"/>
      <c r="K70" s="387"/>
      <c r="L70" s="387"/>
      <c r="M70" s="387"/>
      <c r="N70" s="388" t="s">
        <v>38</v>
      </c>
      <c r="O70" s="389" t="str">
        <f>VLOOKUP(Q70,'自主点検表（ケアハウス）'!$A$5:$AE$1404,8,0)</f>
        <v>　サービスの提供の開始に際しては、あらかじめ、入所申込者又はその家族に対し、運営規程の概要、職員の勤務体制、事故発生時の対応、苦情処理の体制、提供するサービスの第三者評価の実施状況等を記載した文書を交付して説明を行っていますか。</v>
      </c>
      <c r="P70" s="238" t="str">
        <f t="shared" si="5"/>
        <v>✖</v>
      </c>
      <c r="Q70" s="405">
        <v>67</v>
      </c>
      <c r="R70" s="235" t="str">
        <f>VLOOKUP($Q70,'自主点検表（ケアハウス）'!$AG$5:$AL$1404,2,0)</f>
        <v>いる・いない</v>
      </c>
      <c r="S70" s="236" t="s">
        <v>299</v>
      </c>
      <c r="T70" s="239" t="str">
        <f t="shared" si="3"/>
        <v>要入力</v>
      </c>
      <c r="U70" s="403" t="str">
        <f>VLOOKUP($Q70,'自主点検表（ケアハウス）'!$AG$5:$AL$1404,6,0)</f>
        <v>条例 第13条 
社会福祉法76条 
平20厚令107 
第12条 第1項 
平20老発 
0530002 
第4の1の(1)</v>
      </c>
    </row>
    <row r="71" spans="2:21" ht="30" customHeight="1" x14ac:dyDescent="0.65">
      <c r="B71" s="381">
        <f t="shared" si="4"/>
        <v>11</v>
      </c>
      <c r="C71" s="382">
        <v>7</v>
      </c>
      <c r="D71" s="383"/>
      <c r="E71" s="384"/>
      <c r="F71" s="385"/>
      <c r="G71" s="386"/>
      <c r="H71" s="387"/>
      <c r="I71" s="387"/>
      <c r="J71" s="387"/>
      <c r="K71" s="387"/>
      <c r="L71" s="387"/>
      <c r="M71" s="387"/>
      <c r="N71" s="390"/>
      <c r="O71" s="389" t="str">
        <f>VLOOKUP(Q71,'自主点検表（ケアハウス）'!$A$5:$AE$1404,8,0)</f>
        <v>　重要事項説明書では、「経営者の名称・主たる事務所の所在地」、「福祉サービスの内容」、「利用者が支払うべき額に関する事項」、「福祉サービスの提供開始年月日」、「苦情を受け付けるための窓口」など、必要な内容を適切に定めていますか。</v>
      </c>
      <c r="P71" s="238" t="str">
        <f t="shared" si="5"/>
        <v>✖</v>
      </c>
      <c r="Q71" s="405">
        <v>68</v>
      </c>
      <c r="R71" s="235" t="str">
        <f>VLOOKUP($Q71,'自主点検表（ケアハウス）'!$AG$5:$AL$1404,2,0)</f>
        <v>いる・いない</v>
      </c>
      <c r="S71" s="236" t="s">
        <v>299</v>
      </c>
      <c r="T71" s="239" t="str">
        <f t="shared" si="3"/>
        <v>要入力</v>
      </c>
      <c r="U71" s="403" t="str">
        <f>VLOOKUP($Q71,'自主点検表（ケアハウス）'!$AG$5:$AL$1404,6,0)</f>
        <v>社会福祉法 
第77条 第1項
社会福祉法施行規則
第16条 第2項</v>
      </c>
    </row>
    <row r="72" spans="2:21" ht="30" customHeight="1" x14ac:dyDescent="0.65">
      <c r="B72" s="381">
        <f t="shared" si="4"/>
        <v>11</v>
      </c>
      <c r="C72" s="382">
        <v>7</v>
      </c>
      <c r="D72" s="383"/>
      <c r="E72" s="384"/>
      <c r="F72" s="385"/>
      <c r="G72" s="386"/>
      <c r="H72" s="387"/>
      <c r="I72" s="387"/>
      <c r="J72" s="387"/>
      <c r="K72" s="387"/>
      <c r="L72" s="387"/>
      <c r="M72" s="387"/>
      <c r="N72" s="390"/>
      <c r="O72" s="389" t="str">
        <f>VLOOKUP(Q72,'自主点検表（ケアハウス）'!$A$5:$AE$1404,8,0)</f>
        <v>　交付する文書は、説明書やパンフレット等のわかりやすいものとなっていますか。</v>
      </c>
      <c r="P72" s="238" t="str">
        <f t="shared" si="5"/>
        <v>✖</v>
      </c>
      <c r="Q72" s="405">
        <v>69</v>
      </c>
      <c r="R72" s="235" t="str">
        <f>VLOOKUP($Q72,'自主点検表（ケアハウス）'!$AG$5:$AL$1404,2,0)</f>
        <v>いる・いない</v>
      </c>
      <c r="S72" s="236" t="s">
        <v>299</v>
      </c>
      <c r="T72" s="239" t="str">
        <f t="shared" si="3"/>
        <v>要入力</v>
      </c>
      <c r="U72" s="403">
        <f>VLOOKUP($Q72,'自主点検表（ケアハウス）'!$AG$5:$AL$1404,6,0)</f>
        <v>0</v>
      </c>
    </row>
    <row r="73" spans="2:21" ht="30" customHeight="1" x14ac:dyDescent="0.65">
      <c r="B73" s="381">
        <f t="shared" si="4"/>
        <v>11</v>
      </c>
      <c r="C73" s="382">
        <v>7</v>
      </c>
      <c r="D73" s="383"/>
      <c r="E73" s="384"/>
      <c r="F73" s="385"/>
      <c r="G73" s="386"/>
      <c r="H73" s="387"/>
      <c r="I73" s="387"/>
      <c r="J73" s="387"/>
      <c r="K73" s="387"/>
      <c r="L73" s="387"/>
      <c r="M73" s="387"/>
      <c r="N73" s="388" t="s">
        <v>85</v>
      </c>
      <c r="O73" s="389" t="str">
        <f>VLOOKUP(Q73,'自主点検表（ケアハウス）'!$A$5:$AE$1404,8,0)</f>
        <v>　サービスの提供に関する契約は、文書により締結していますか。</v>
      </c>
      <c r="P73" s="238" t="str">
        <f t="shared" si="5"/>
        <v>✖</v>
      </c>
      <c r="Q73" s="405">
        <v>70</v>
      </c>
      <c r="R73" s="235" t="str">
        <f>VLOOKUP($Q73,'自主点検表（ケアハウス）'!$AG$5:$AL$1404,2,0)</f>
        <v>いる・いない</v>
      </c>
      <c r="S73" s="236" t="s">
        <v>299</v>
      </c>
      <c r="T73" s="239" t="str">
        <f t="shared" si="3"/>
        <v>要入力</v>
      </c>
      <c r="U73" s="403" t="str">
        <f>VLOOKUP($Q73,'自主点検表（ケアハウス）'!$AG$5:$AL$1404,6,0)</f>
        <v>条例 第13条 
平20厚令107 
第12条 第1項</v>
      </c>
    </row>
    <row r="74" spans="2:21" ht="30" customHeight="1" x14ac:dyDescent="0.65">
      <c r="B74" s="381">
        <f t="shared" si="4"/>
        <v>11</v>
      </c>
      <c r="C74" s="382">
        <v>7</v>
      </c>
      <c r="D74" s="383"/>
      <c r="E74" s="384"/>
      <c r="F74" s="385"/>
      <c r="G74" s="386"/>
      <c r="H74" s="387"/>
      <c r="I74" s="387"/>
      <c r="J74" s="387"/>
      <c r="K74" s="387"/>
      <c r="L74" s="387"/>
      <c r="M74" s="387"/>
      <c r="N74" s="390"/>
      <c r="O74" s="389" t="str">
        <f>VLOOKUP(Q74,'自主点検表（ケアハウス）'!$A$5:$AE$1404,8,0)</f>
        <v>　契約書に定める「契約解除の条件」については、入所者の権利を不当に狭めるような内容が認められていないことに留意して、契約解除の条件は信頼関係を著しく害する場合に限っていますか。</v>
      </c>
      <c r="P74" s="238" t="str">
        <f t="shared" si="5"/>
        <v>✖</v>
      </c>
      <c r="Q74" s="405">
        <v>71</v>
      </c>
      <c r="R74" s="235" t="str">
        <f>VLOOKUP($Q74,'自主点検表（ケアハウス）'!$AG$5:$AL$1404,2,0)</f>
        <v>いる・いない</v>
      </c>
      <c r="S74" s="236" t="s">
        <v>299</v>
      </c>
      <c r="T74" s="239" t="str">
        <f t="shared" si="3"/>
        <v>要入力</v>
      </c>
      <c r="U74" s="403" t="str">
        <f>VLOOKUP($Q74,'自主点検表（ケアハウス）'!$AG$5:$AL$1404,6,0)</f>
        <v>条例 第13条
平20厚令107
第12条第2項 
平20老発 
0530002 
第4の1の(2)</v>
      </c>
    </row>
    <row r="75" spans="2:21" ht="30" customHeight="1" x14ac:dyDescent="0.65">
      <c r="B75" s="381">
        <f t="shared" si="4"/>
        <v>11</v>
      </c>
      <c r="C75" s="382">
        <v>7</v>
      </c>
      <c r="D75" s="383"/>
      <c r="E75" s="384"/>
      <c r="F75" s="385"/>
      <c r="G75" s="386" t="s">
        <v>556</v>
      </c>
      <c r="H75" s="387"/>
      <c r="I75" s="387"/>
      <c r="J75" s="387"/>
      <c r="K75" s="387"/>
      <c r="L75" s="387"/>
      <c r="M75" s="387"/>
      <c r="N75" s="388" t="s">
        <v>38</v>
      </c>
      <c r="O75" s="389" t="str">
        <f>VLOOKUP(Q75,'自主点検表（ケアハウス）'!$A$5:$AE$1404,8,0)</f>
        <v>　利用者は、自炊ができない程度の身体機能の低下等が認められ、又は高齢等のため独立して生活するには不安が認められる者であって、家族による援助を受けることが困難な者となっていますか。</v>
      </c>
      <c r="P75" s="238" t="str">
        <f t="shared" si="5"/>
        <v>✖</v>
      </c>
      <c r="Q75" s="405">
        <v>72</v>
      </c>
      <c r="R75" s="235" t="str">
        <f>VLOOKUP($Q75,'自主点検表（ケアハウス）'!$AG$5:$AL$1404,2,0)</f>
        <v>いる・いない</v>
      </c>
      <c r="S75" s="236" t="s">
        <v>299</v>
      </c>
      <c r="T75" s="239" t="str">
        <f t="shared" ref="T75:T138" si="6">_xlfn.IFS(R75=S75,"適切",R75="いる・いない","要入力",R75="いない","不適切",R75="非該当","要確認")</f>
        <v>要入力</v>
      </c>
      <c r="U75" s="403" t="str">
        <f>VLOOKUP($Q75,'自主点検表（ケアハウス）'!$AG$5:$AL$1404,6,0)</f>
        <v>条例 第14条 
第１号
平20厚令107 
第13条 第1号 
平20老発 
0530002 
第4の2の(1)</v>
      </c>
    </row>
    <row r="76" spans="2:21" ht="30" customHeight="1" x14ac:dyDescent="0.65">
      <c r="B76" s="381">
        <f t="shared" si="4"/>
        <v>11</v>
      </c>
      <c r="C76" s="382">
        <v>7</v>
      </c>
      <c r="D76" s="383"/>
      <c r="E76" s="384"/>
      <c r="F76" s="385"/>
      <c r="G76" s="386"/>
      <c r="H76" s="387"/>
      <c r="I76" s="387"/>
      <c r="J76" s="387"/>
      <c r="K76" s="387"/>
      <c r="L76" s="387"/>
      <c r="M76" s="387"/>
      <c r="N76" s="388" t="s">
        <v>85</v>
      </c>
      <c r="O76" s="389" t="str">
        <f>VLOOKUP(Q76,'自主点検表（ケアハウス）'!$A$5:$AE$1404,8,0)</f>
        <v>　利用者は６０歳以上の者となっていますか。</v>
      </c>
      <c r="P76" s="238" t="str">
        <f t="shared" si="5"/>
        <v>✖</v>
      </c>
      <c r="Q76" s="405">
        <v>73</v>
      </c>
      <c r="R76" s="235" t="str">
        <f>VLOOKUP($Q76,'自主点検表（ケアハウス）'!$AG$5:$AL$1404,2,0)</f>
        <v>いる・いない</v>
      </c>
      <c r="S76" s="236" t="s">
        <v>299</v>
      </c>
      <c r="T76" s="239" t="str">
        <f t="shared" si="6"/>
        <v>要入力</v>
      </c>
      <c r="U76" s="403" t="str">
        <f>VLOOKUP($Q76,'自主点検表（ケアハウス）'!$AG$5:$AL$1404,6,0)</f>
        <v xml:space="preserve">条例 第14条 
第2号 
平20厚令107 
第13条 第2号 </v>
      </c>
    </row>
    <row r="77" spans="2:21" ht="30" customHeight="1" x14ac:dyDescent="0.65">
      <c r="B77" s="381">
        <f t="shared" si="4"/>
        <v>11</v>
      </c>
      <c r="C77" s="382">
        <v>7</v>
      </c>
      <c r="D77" s="383"/>
      <c r="E77" s="384"/>
      <c r="F77" s="385"/>
      <c r="G77" s="386"/>
      <c r="H77" s="387"/>
      <c r="I77" s="387"/>
      <c r="J77" s="387"/>
      <c r="K77" s="387"/>
      <c r="L77" s="387"/>
      <c r="M77" s="387"/>
      <c r="N77" s="390"/>
      <c r="O77" s="389" t="str">
        <f>VLOOKUP(Q77,'自主点検表（ケアハウス）'!$A$5:$AE$1404,8,0)</f>
        <v>　ただし、利用者の配偶者、三親等以内の親族その他特別な事情により当該者と共に入所させることが必要と認められ者については、６０歳未満であっても入所することができます。</v>
      </c>
      <c r="P77" s="238"/>
      <c r="Q77" s="405">
        <v>74</v>
      </c>
      <c r="R77" s="235" t="str">
        <f>VLOOKUP($Q77,'自主点検表（ケアハウス）'!$AG$5:$AL$1404,2,0)</f>
        <v>該当・非該当</v>
      </c>
      <c r="S77" s="244"/>
      <c r="T77" s="239"/>
      <c r="U77" s="403">
        <f>VLOOKUP($Q77,'自主点検表（ケアハウス）'!$AG$5:$AL$1404,6,0)</f>
        <v>0</v>
      </c>
    </row>
    <row r="78" spans="2:21" ht="30" customHeight="1" x14ac:dyDescent="0.65">
      <c r="B78" s="381">
        <f t="shared" si="4"/>
        <v>12</v>
      </c>
      <c r="C78" s="382">
        <v>8</v>
      </c>
      <c r="D78" s="383" t="s">
        <v>897</v>
      </c>
      <c r="E78" s="384"/>
      <c r="F78" s="385"/>
      <c r="G78" s="386" t="s">
        <v>561</v>
      </c>
      <c r="H78" s="387"/>
      <c r="I78" s="387"/>
      <c r="J78" s="387"/>
      <c r="K78" s="387"/>
      <c r="L78" s="387"/>
      <c r="M78" s="387"/>
      <c r="N78" s="388" t="s">
        <v>38</v>
      </c>
      <c r="O78" s="389" t="str">
        <f>VLOOKUP(Q78,'自主点検表（ケアハウス）'!$A$5:$AE$1404,8,0)</f>
        <v>　入所予定者の入所に際しては、その者の心身の状況、生活の状況、家庭の状況等の把握に努めていますか。</v>
      </c>
      <c r="P78" s="238" t="str">
        <f t="shared" si="5"/>
        <v>✖</v>
      </c>
      <c r="Q78" s="405">
        <v>75</v>
      </c>
      <c r="R78" s="235" t="str">
        <f>VLOOKUP($Q78,'自主点検表（ケアハウス）'!$AG$5:$AL$1404,2,0)</f>
        <v>いる・いない</v>
      </c>
      <c r="S78" s="236" t="s">
        <v>299</v>
      </c>
      <c r="T78" s="239" t="str">
        <f t="shared" si="6"/>
        <v>要入力</v>
      </c>
      <c r="U78" s="403" t="str">
        <f>VLOOKUP($Q78,'自主点検表（ケアハウス）'!$AG$5:$AL$1404,6,0)</f>
        <v>条例 第15条 
第1項 
平20厚令107 
第14条 第1項</v>
      </c>
    </row>
    <row r="79" spans="2:21" ht="30" customHeight="1" x14ac:dyDescent="0.65">
      <c r="B79" s="381">
        <f t="shared" si="4"/>
        <v>12</v>
      </c>
      <c r="C79" s="382">
        <v>8</v>
      </c>
      <c r="D79" s="383"/>
      <c r="E79" s="384"/>
      <c r="F79" s="385"/>
      <c r="G79" s="386"/>
      <c r="H79" s="387"/>
      <c r="I79" s="387"/>
      <c r="J79" s="387"/>
      <c r="K79" s="387"/>
      <c r="L79" s="387"/>
      <c r="M79" s="387"/>
      <c r="N79" s="388" t="s">
        <v>85</v>
      </c>
      <c r="O79" s="389" t="str">
        <f>VLOOKUP(Q79,'自主点検表（ケアハウス）'!$A$5:$AE$1404,8,0)</f>
        <v>　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ますか。</v>
      </c>
      <c r="P79" s="238" t="str">
        <f t="shared" si="5"/>
        <v>✖</v>
      </c>
      <c r="Q79" s="405">
        <v>76</v>
      </c>
      <c r="R79" s="235" t="str">
        <f>VLOOKUP($Q79,'自主点検表（ケアハウス）'!$AG$5:$AL$1404,2,0)</f>
        <v>いる・いない</v>
      </c>
      <c r="S79" s="236" t="s">
        <v>299</v>
      </c>
      <c r="T79" s="239" t="str">
        <f t="shared" si="6"/>
        <v>要入力</v>
      </c>
      <c r="U79" s="403" t="str">
        <f>VLOOKUP($Q79,'自主点検表（ケアハウス）'!$AG$5:$AL$1404,6,0)</f>
        <v>平20老発 
0530002 
第5の1の(2)</v>
      </c>
    </row>
    <row r="80" spans="2:21" ht="30" customHeight="1" x14ac:dyDescent="0.65">
      <c r="B80" s="381">
        <f t="shared" si="4"/>
        <v>12</v>
      </c>
      <c r="C80" s="382">
        <v>8</v>
      </c>
      <c r="D80" s="383"/>
      <c r="E80" s="384"/>
      <c r="F80" s="385"/>
      <c r="G80" s="386"/>
      <c r="H80" s="387"/>
      <c r="I80" s="387"/>
      <c r="J80" s="387"/>
      <c r="K80" s="387"/>
      <c r="L80" s="387"/>
      <c r="M80" s="387"/>
      <c r="N80" s="390"/>
      <c r="O80" s="389" t="str">
        <f>VLOOKUP(Q80,'自主点検表（ケアハウス）'!$A$5:$AE$1404,8,0)</f>
        <v>　上記の話し合いに当たっては、本人及び家族の希望を十分に勘案するとともに、安易に施設側の理由により退所を促すことのないよう留意していますか。</v>
      </c>
      <c r="P80" s="238" t="str">
        <f t="shared" si="5"/>
        <v>✖</v>
      </c>
      <c r="Q80" s="405">
        <v>77</v>
      </c>
      <c r="R80" s="235" t="str">
        <f>VLOOKUP($Q80,'自主点検表（ケアハウス）'!$AG$5:$AL$1404,2,0)</f>
        <v>いる・いない</v>
      </c>
      <c r="S80" s="236" t="s">
        <v>299</v>
      </c>
      <c r="T80" s="239" t="str">
        <f t="shared" si="6"/>
        <v>要入力</v>
      </c>
      <c r="U80" s="403" t="str">
        <f>VLOOKUP($Q80,'自主点検表（ケアハウス）'!$AG$5:$AL$1404,6,0)</f>
        <v>平20老発 
0530002 
第5の1の(2)</v>
      </c>
    </row>
    <row r="81" spans="2:21" ht="30" customHeight="1" x14ac:dyDescent="0.65">
      <c r="B81" s="381">
        <f t="shared" si="4"/>
        <v>12</v>
      </c>
      <c r="C81" s="382">
        <v>8</v>
      </c>
      <c r="D81" s="383"/>
      <c r="E81" s="384"/>
      <c r="F81" s="385"/>
      <c r="G81" s="386"/>
      <c r="H81" s="387"/>
      <c r="I81" s="387"/>
      <c r="J81" s="387"/>
      <c r="K81" s="387"/>
      <c r="L81" s="387"/>
      <c r="M81" s="387"/>
      <c r="N81" s="390"/>
      <c r="O81" s="389" t="str">
        <f>VLOOKUP(Q81,'自主点検表（ケアハウス）'!$A$5:$AE$1404,8,0)</f>
        <v>　入所者の退所に際しては、退所先においてその者の心身の状況等に応じた適切なサービスを受けることができるよう居宅介護支援事業者又は介護保険施設に対し情報の提供に努めるとともに、その他保健医療サービス又は福祉サービスを提供する者との密接な連携に努めていますか。</v>
      </c>
      <c r="P81" s="238" t="str">
        <f t="shared" si="5"/>
        <v>✖</v>
      </c>
      <c r="Q81" s="405">
        <v>78</v>
      </c>
      <c r="R81" s="235" t="str">
        <f>VLOOKUP($Q81,'自主点検表（ケアハウス）'!$AG$5:$AL$1404,2,0)</f>
        <v>いる・いない</v>
      </c>
      <c r="S81" s="236" t="s">
        <v>299</v>
      </c>
      <c r="T81" s="239" t="str">
        <f t="shared" si="6"/>
        <v>要入力</v>
      </c>
      <c r="U81" s="403" t="str">
        <f>VLOOKUP($Q81,'自主点検表（ケアハウス）'!$AG$5:$AL$1404,6,0)</f>
        <v>条例 第15条
第3項
平20厚令107
第14条第3項
平20老発
0530002
第5の1の(3)</v>
      </c>
    </row>
    <row r="82" spans="2:21" ht="30" customHeight="1" x14ac:dyDescent="0.65">
      <c r="B82" s="381">
        <f t="shared" si="4"/>
        <v>12</v>
      </c>
      <c r="C82" s="382">
        <v>8</v>
      </c>
      <c r="D82" s="383"/>
      <c r="E82" s="384"/>
      <c r="F82" s="385"/>
      <c r="G82" s="386" t="s">
        <v>898</v>
      </c>
      <c r="H82" s="387"/>
      <c r="I82" s="387"/>
      <c r="J82" s="387"/>
      <c r="K82" s="387"/>
      <c r="L82" s="387"/>
      <c r="M82" s="387"/>
      <c r="N82" s="388" t="s">
        <v>38</v>
      </c>
      <c r="O82" s="389" t="str">
        <f>VLOOKUP(Q82,'自主点検表（ケアハウス）'!$A$5:$AE$1404,8,0)</f>
        <v>　サービスを提供した際には、サービスの提供日、提供した具体的なサービスの内容、入所者の心身の状況、その他必要な事項を記録していますか。</v>
      </c>
      <c r="P82" s="238" t="str">
        <f t="shared" si="5"/>
        <v>✖</v>
      </c>
      <c r="Q82" s="405">
        <v>79</v>
      </c>
      <c r="R82" s="235" t="str">
        <f>VLOOKUP($Q82,'自主点検表（ケアハウス）'!$AG$5:$AL$1404,2,0)</f>
        <v>いる・いない</v>
      </c>
      <c r="S82" s="236" t="s">
        <v>299</v>
      </c>
      <c r="T82" s="239" t="str">
        <f t="shared" si="6"/>
        <v>要入力</v>
      </c>
      <c r="U82" s="403" t="str">
        <f>VLOOKUP($Q82,'自主点検表（ケアハウス）'!$AG$5:$AL$1404,6,0)</f>
        <v>条例 第16条 
平20厚令107 
第15条 
平20老発 
0530002 
第5の2</v>
      </c>
    </row>
    <row r="83" spans="2:21" ht="30" customHeight="1" x14ac:dyDescent="0.65">
      <c r="B83" s="381">
        <f t="shared" si="4"/>
        <v>12</v>
      </c>
      <c r="C83" s="382">
        <v>8</v>
      </c>
      <c r="D83" s="383"/>
      <c r="E83" s="384"/>
      <c r="F83" s="385"/>
      <c r="G83" s="386"/>
      <c r="H83" s="387"/>
      <c r="I83" s="387"/>
      <c r="J83" s="387"/>
      <c r="K83" s="387"/>
      <c r="L83" s="387"/>
      <c r="M83" s="387"/>
      <c r="N83" s="390"/>
      <c r="O83" s="389" t="str">
        <f>VLOOKUP(Q83,'自主点検表（ケアハウス）'!$A$5:$AE$1404,8,0)</f>
        <v>　記録は、２年間保存していますか。</v>
      </c>
      <c r="P83" s="238" t="str">
        <f t="shared" si="5"/>
        <v>✖</v>
      </c>
      <c r="Q83" s="405">
        <v>80</v>
      </c>
      <c r="R83" s="235" t="str">
        <f>VLOOKUP($Q83,'自主点検表（ケアハウス）'!$AG$5:$AL$1404,2,0)</f>
        <v>いる・いない</v>
      </c>
      <c r="S83" s="236" t="s">
        <v>299</v>
      </c>
      <c r="T83" s="239" t="str">
        <f t="shared" si="6"/>
        <v>要入力</v>
      </c>
      <c r="U83" s="403" t="str">
        <f>VLOOKUP($Q83,'自主点検表（ケアハウス）'!$AG$5:$AL$1404,6,0)</f>
        <v>条例 第10条 
第2項 第2号
平20厚令107 
第9条 第2項 第2号</v>
      </c>
    </row>
    <row r="84" spans="2:21" ht="30" customHeight="1" x14ac:dyDescent="0.65">
      <c r="B84" s="381">
        <f t="shared" si="4"/>
        <v>12</v>
      </c>
      <c r="C84" s="382">
        <v>8</v>
      </c>
      <c r="D84" s="383"/>
      <c r="E84" s="384"/>
      <c r="F84" s="385"/>
      <c r="G84" s="386" t="s">
        <v>899</v>
      </c>
      <c r="H84" s="387"/>
      <c r="I84" s="387"/>
      <c r="J84" s="387"/>
      <c r="K84" s="387"/>
      <c r="L84" s="387"/>
      <c r="M84" s="387"/>
      <c r="N84" s="388" t="s">
        <v>38</v>
      </c>
      <c r="O84" s="389" t="str">
        <f>VLOOKUP(Q84,'自主点検表（ケアハウス）'!$A$5:$AE$1404,8,0)</f>
        <v>　入所者から「サービスの提供に要する費用（事務費）」を徴収するに当たり、対象収入の階層区分の認定は適正に行っていますか。</v>
      </c>
      <c r="P84" s="238" t="str">
        <f t="shared" si="5"/>
        <v>✖</v>
      </c>
      <c r="Q84" s="405">
        <v>81</v>
      </c>
      <c r="R84" s="235" t="str">
        <f>VLOOKUP($Q84,'自主点検表（ケアハウス）'!$AG$5:$AL$1404,2,0)</f>
        <v>いる・いない</v>
      </c>
      <c r="S84" s="236" t="s">
        <v>299</v>
      </c>
      <c r="T84" s="239" t="str">
        <f t="shared" si="6"/>
        <v>要入力</v>
      </c>
      <c r="U84" s="403" t="str">
        <f>VLOOKUP($Q84,'自主点検表（ケアハウス）'!$AG$5:$AL$1404,6,0)</f>
        <v>条例 第17条 
第1項 第1号 
平20厚令107
第16条 第１項
第１号
平20老発 
0530002 
第5の3の(2)</v>
      </c>
    </row>
    <row r="85" spans="2:21" ht="30" customHeight="1" x14ac:dyDescent="0.65">
      <c r="B85" s="381">
        <f t="shared" si="4"/>
        <v>12</v>
      </c>
      <c r="C85" s="382">
        <v>8</v>
      </c>
      <c r="D85" s="383"/>
      <c r="E85" s="384"/>
      <c r="F85" s="385"/>
      <c r="G85" s="386"/>
      <c r="H85" s="387"/>
      <c r="I85" s="387"/>
      <c r="J85" s="387"/>
      <c r="K85" s="387"/>
      <c r="L85" s="387"/>
      <c r="M85" s="387"/>
      <c r="N85" s="388"/>
      <c r="O85" s="389" t="str">
        <f>VLOOKUP(Q85,'自主点検表（ケアハウス）'!$A$5:$AE$1404,8,0)</f>
        <v>・</v>
      </c>
      <c r="P85" s="238" t="str">
        <f t="shared" si="5"/>
        <v>✖</v>
      </c>
      <c r="Q85" s="405">
        <v>82</v>
      </c>
      <c r="R85" s="235" t="str">
        <f>VLOOKUP($Q85,'自主点検表（ケアハウス）'!$AG$5:$AL$1404,2,0)</f>
        <v>いる・いない</v>
      </c>
      <c r="S85" s="236" t="s">
        <v>299</v>
      </c>
      <c r="T85" s="239" t="str">
        <f t="shared" si="6"/>
        <v>要入力</v>
      </c>
      <c r="U85" s="403" t="str">
        <f>VLOOKUP($Q85,'自主点検表（ケアハウス）'!$AG$5:$AL$1404,6,0)</f>
        <v>平20老発 
0530003 
別表Ⅱ－１</v>
      </c>
    </row>
    <row r="86" spans="2:21" ht="30" customHeight="1" x14ac:dyDescent="0.65">
      <c r="B86" s="381">
        <f t="shared" si="4"/>
        <v>12</v>
      </c>
      <c r="C86" s="382">
        <v>8</v>
      </c>
      <c r="D86" s="383"/>
      <c r="E86" s="384"/>
      <c r="F86" s="385"/>
      <c r="G86" s="386"/>
      <c r="H86" s="387"/>
      <c r="I86" s="387"/>
      <c r="J86" s="387"/>
      <c r="K86" s="387"/>
      <c r="L86" s="387"/>
      <c r="M86" s="387"/>
      <c r="N86" s="388"/>
      <c r="O86" s="389" t="str">
        <f>VLOOKUP(Q86,'自主点検表（ケアハウス）'!$A$5:$AE$1404,8,0)</f>
        <v>・</v>
      </c>
      <c r="P86" s="238" t="str">
        <f t="shared" si="5"/>
        <v>✖</v>
      </c>
      <c r="Q86" s="405">
        <v>83</v>
      </c>
      <c r="R86" s="235" t="str">
        <f>VLOOKUP($Q86,'自主点検表（ケアハウス）'!$AG$5:$AL$1404,2,0)</f>
        <v>いる・いない</v>
      </c>
      <c r="S86" s="236" t="s">
        <v>299</v>
      </c>
      <c r="T86" s="239" t="str">
        <f t="shared" si="6"/>
        <v>要入力</v>
      </c>
      <c r="U86" s="403">
        <f>VLOOKUP($Q86,'自主点検表（ケアハウス）'!$AG$5:$AL$1404,6,0)</f>
        <v>0</v>
      </c>
    </row>
    <row r="87" spans="2:21" ht="30" customHeight="1" x14ac:dyDescent="0.65">
      <c r="B87" s="381">
        <f t="shared" si="4"/>
        <v>12</v>
      </c>
      <c r="C87" s="382">
        <v>8</v>
      </c>
      <c r="D87" s="383"/>
      <c r="E87" s="384"/>
      <c r="F87" s="385"/>
      <c r="G87" s="386"/>
      <c r="H87" s="387"/>
      <c r="I87" s="387"/>
      <c r="J87" s="387"/>
      <c r="K87" s="387"/>
      <c r="L87" s="387"/>
      <c r="M87" s="387"/>
      <c r="N87" s="388"/>
      <c r="O87" s="389" t="str">
        <f>VLOOKUP(Q87,'自主点検表（ケアハウス）'!$A$5:$AE$1404,8,0)</f>
        <v>・</v>
      </c>
      <c r="P87" s="238" t="str">
        <f t="shared" si="5"/>
        <v>✖</v>
      </c>
      <c r="Q87" s="405">
        <v>84</v>
      </c>
      <c r="R87" s="235" t="str">
        <f>VLOOKUP($Q87,'自主点検表（ケアハウス）'!$AG$5:$AL$1404,2,0)</f>
        <v>いる・いない</v>
      </c>
      <c r="S87" s="236" t="s">
        <v>299</v>
      </c>
      <c r="T87" s="239" t="str">
        <f t="shared" si="6"/>
        <v>要入力</v>
      </c>
      <c r="U87" s="403">
        <f>VLOOKUP($Q87,'自主点検表（ケアハウス）'!$AG$5:$AL$1404,6,0)</f>
        <v>0</v>
      </c>
    </row>
    <row r="88" spans="2:21" ht="30" customHeight="1" x14ac:dyDescent="0.65">
      <c r="B88" s="381">
        <f t="shared" si="4"/>
        <v>12</v>
      </c>
      <c r="C88" s="382">
        <v>8</v>
      </c>
      <c r="D88" s="383"/>
      <c r="E88" s="384"/>
      <c r="F88" s="385"/>
      <c r="G88" s="386"/>
      <c r="H88" s="387"/>
      <c r="I88" s="387"/>
      <c r="J88" s="387"/>
      <c r="K88" s="387"/>
      <c r="L88" s="387"/>
      <c r="M88" s="387"/>
      <c r="N88" s="388"/>
      <c r="O88" s="389" t="str">
        <f>VLOOKUP(Q88,'自主点検表（ケアハウス）'!$A$5:$AE$1404,8,0)</f>
        <v>・</v>
      </c>
      <c r="P88" s="238" t="str">
        <f t="shared" si="5"/>
        <v>✖</v>
      </c>
      <c r="Q88" s="405">
        <v>85</v>
      </c>
      <c r="R88" s="235" t="str">
        <f>VLOOKUP($Q88,'自主点検表（ケアハウス）'!$AG$5:$AL$1404,2,0)</f>
        <v>いる・いない</v>
      </c>
      <c r="S88" s="236" t="s">
        <v>299</v>
      </c>
      <c r="T88" s="239" t="str">
        <f t="shared" si="6"/>
        <v>要入力</v>
      </c>
      <c r="U88" s="403">
        <f>VLOOKUP($Q88,'自主点検表（ケアハウス）'!$AG$5:$AL$1404,6,0)</f>
        <v>0</v>
      </c>
    </row>
    <row r="89" spans="2:21" ht="30" customHeight="1" x14ac:dyDescent="0.65">
      <c r="B89" s="381">
        <f t="shared" si="4"/>
        <v>12</v>
      </c>
      <c r="C89" s="382">
        <v>8</v>
      </c>
      <c r="D89" s="383"/>
      <c r="E89" s="384"/>
      <c r="F89" s="385"/>
      <c r="G89" s="386"/>
      <c r="H89" s="387"/>
      <c r="I89" s="387"/>
      <c r="J89" s="387"/>
      <c r="K89" s="387"/>
      <c r="L89" s="387"/>
      <c r="M89" s="387"/>
      <c r="N89" s="388"/>
      <c r="O89" s="389" t="str">
        <f>VLOOKUP(Q89,'自主点検表（ケアハウス）'!$A$5:$AE$1404,8,0)</f>
        <v>・</v>
      </c>
      <c r="P89" s="238" t="str">
        <f t="shared" si="5"/>
        <v>✖</v>
      </c>
      <c r="Q89" s="405">
        <v>86</v>
      </c>
      <c r="R89" s="235" t="str">
        <f>VLOOKUP($Q89,'自主点検表（ケアハウス）'!$AG$5:$AL$1404,2,0)</f>
        <v>いる・いない</v>
      </c>
      <c r="S89" s="236" t="s">
        <v>299</v>
      </c>
      <c r="T89" s="239" t="str">
        <f t="shared" si="6"/>
        <v>要入力</v>
      </c>
      <c r="U89" s="403">
        <f>VLOOKUP($Q89,'自主点検表（ケアハウス）'!$AG$5:$AL$1404,6,0)</f>
        <v>0</v>
      </c>
    </row>
    <row r="90" spans="2:21" ht="30" customHeight="1" x14ac:dyDescent="0.65">
      <c r="B90" s="381">
        <f t="shared" si="4"/>
        <v>13</v>
      </c>
      <c r="C90" s="382">
        <v>9</v>
      </c>
      <c r="D90" s="383"/>
      <c r="E90" s="384"/>
      <c r="F90" s="385"/>
      <c r="G90" s="386"/>
      <c r="H90" s="387"/>
      <c r="I90" s="387"/>
      <c r="J90" s="387"/>
      <c r="K90" s="387"/>
      <c r="L90" s="387"/>
      <c r="M90" s="387"/>
      <c r="N90" s="388" t="s">
        <v>85</v>
      </c>
      <c r="O90" s="389" t="str">
        <f>VLOOKUP(Q90,'自主点検表（ケアハウス）'!$A$5:$AE$1404,8,0)</f>
        <v>　入所者から徴収する「生活費（食材料費及び共用部分に係る光熱水費に限る。）」については、知事が定める額を上限としていますか。</v>
      </c>
      <c r="P90" s="238" t="str">
        <f t="shared" si="5"/>
        <v>✖</v>
      </c>
      <c r="Q90" s="405">
        <v>87</v>
      </c>
      <c r="R90" s="235" t="str">
        <f>VLOOKUP($Q90,'自主点検表（ケアハウス）'!$AG$5:$AL$1404,2,0)</f>
        <v>いる・いない</v>
      </c>
      <c r="S90" s="236" t="s">
        <v>299</v>
      </c>
      <c r="T90" s="239" t="str">
        <f t="shared" si="6"/>
        <v>要入力</v>
      </c>
      <c r="U90" s="403" t="str">
        <f>VLOOKUP($Q90,'自主点検表（ケアハウス）'!$AG$5:$AL$1404,6,0)</f>
        <v>条例 第17条 
第1項 第2号
及び第3号 
平20厚令107 
第16条 第１項 
第2号及び第3項</v>
      </c>
    </row>
    <row r="91" spans="2:21" ht="30" customHeight="1" x14ac:dyDescent="0.65">
      <c r="B91" s="381">
        <f t="shared" si="4"/>
        <v>13</v>
      </c>
      <c r="C91" s="382">
        <v>9</v>
      </c>
      <c r="D91" s="383"/>
      <c r="E91" s="384"/>
      <c r="F91" s="385"/>
      <c r="G91" s="386"/>
      <c r="H91" s="387"/>
      <c r="I91" s="387"/>
      <c r="J91" s="387"/>
      <c r="K91" s="387"/>
      <c r="L91" s="387"/>
      <c r="M91" s="387"/>
      <c r="N91" s="388" t="s">
        <v>213</v>
      </c>
      <c r="O91" s="389" t="str">
        <f>VLOOKUP(Q91,'自主点検表（ケアハウス）'!$A$5:$AE$1404,8,0)</f>
        <v>　入所者から徴収する「居住に要する費用（管理費）」については、一括支払い方式、分割支払い方式及び併用支払い方式がありますが、入所者本人の意向に十分に配慮しつつ、原則として分割支払い方式をとるよう努めていますか。</v>
      </c>
      <c r="P91" s="238" t="str">
        <f t="shared" si="5"/>
        <v>✖</v>
      </c>
      <c r="Q91" s="405">
        <v>88</v>
      </c>
      <c r="R91" s="235" t="str">
        <f>VLOOKUP($Q91,'自主点検表（ケアハウス）'!$AG$5:$AL$1404,2,0)</f>
        <v>いる・いない</v>
      </c>
      <c r="S91" s="236" t="s">
        <v>299</v>
      </c>
      <c r="T91" s="239" t="str">
        <f t="shared" si="6"/>
        <v>要入力</v>
      </c>
      <c r="U91" s="403" t="str">
        <f>VLOOKUP($Q91,'自主点検表（ケアハウス）'!$AG$5:$AL$1404,6,0)</f>
        <v>条例 第17条 
第1項 第3号 
平20厚令107 
第16条 第１項 
第3号 
平20老発 
0530003 
第1の4</v>
      </c>
    </row>
    <row r="92" spans="2:21" ht="30" customHeight="1" x14ac:dyDescent="0.65">
      <c r="B92" s="381">
        <f t="shared" si="4"/>
        <v>13</v>
      </c>
      <c r="C92" s="382">
        <v>9</v>
      </c>
      <c r="D92" s="383"/>
      <c r="E92" s="384"/>
      <c r="F92" s="385"/>
      <c r="G92" s="386"/>
      <c r="H92" s="387"/>
      <c r="I92" s="387"/>
      <c r="J92" s="387"/>
      <c r="K92" s="387"/>
      <c r="L92" s="387"/>
      <c r="M92" s="387"/>
      <c r="N92" s="388"/>
      <c r="O92" s="389" t="str">
        <f>VLOOKUP(Q92,'自主点検表（ケアハウス）'!$A$5:$AE$1404,8,0)</f>
        <v>　入所者が一定の期間（２０年を標準とする。）未満の期間内に退所した場合においては、一括支払い方式及び併用支払い方式における一括納入金について、一定の期間から経過期間を差し引いた期間に応じ、均等払いで、退所時に利用者に返還していますか。</v>
      </c>
      <c r="P92" s="238" t="str">
        <f t="shared" si="5"/>
        <v>✖</v>
      </c>
      <c r="Q92" s="405">
        <v>89</v>
      </c>
      <c r="R92" s="235" t="str">
        <f>VLOOKUP($Q92,'自主点検表（ケアハウス）'!$AG$5:$AL$1404,2,0)</f>
        <v>いる・いない</v>
      </c>
      <c r="S92" s="236" t="s">
        <v>299</v>
      </c>
      <c r="T92" s="239" t="str">
        <f t="shared" si="6"/>
        <v>要入力</v>
      </c>
      <c r="U92" s="403">
        <f>VLOOKUP($Q92,'自主点検表（ケアハウス）'!$AG$5:$AL$1404,6,0)</f>
        <v>0</v>
      </c>
    </row>
    <row r="93" spans="2:21" ht="30" customHeight="1" x14ac:dyDescent="0.65">
      <c r="B93" s="381">
        <f t="shared" si="4"/>
        <v>13</v>
      </c>
      <c r="C93" s="382">
        <v>9</v>
      </c>
      <c r="D93" s="383"/>
      <c r="E93" s="384"/>
      <c r="F93" s="385"/>
      <c r="G93" s="386"/>
      <c r="H93" s="387"/>
      <c r="I93" s="387"/>
      <c r="J93" s="387"/>
      <c r="K93" s="387"/>
      <c r="L93" s="387"/>
      <c r="M93" s="387"/>
      <c r="N93" s="388"/>
      <c r="O93" s="389" t="str">
        <f>VLOOKUP(Q93,'自主点検表（ケアハウス）'!$A$5:$AE$1404,8,0)</f>
        <v>　また、返還額については、月割で算定していますか。</v>
      </c>
      <c r="P93" s="238" t="str">
        <f t="shared" si="5"/>
        <v>✖</v>
      </c>
      <c r="Q93" s="405">
        <v>90</v>
      </c>
      <c r="R93" s="235" t="str">
        <f>VLOOKUP($Q93,'自主点検表（ケアハウス）'!$AG$5:$AL$1404,2,0)</f>
        <v>いる・いない</v>
      </c>
      <c r="S93" s="236" t="s">
        <v>299</v>
      </c>
      <c r="T93" s="239" t="str">
        <f t="shared" si="6"/>
        <v>要入力</v>
      </c>
      <c r="U93" s="403">
        <f>VLOOKUP($Q93,'自主点検表（ケアハウス）'!$AG$5:$AL$1404,6,0)</f>
        <v>0</v>
      </c>
    </row>
    <row r="94" spans="2:21" ht="30" customHeight="1" x14ac:dyDescent="0.65">
      <c r="B94" s="381">
        <f t="shared" si="4"/>
        <v>13</v>
      </c>
      <c r="C94" s="382">
        <v>9</v>
      </c>
      <c r="D94" s="383"/>
      <c r="E94" s="384"/>
      <c r="F94" s="385"/>
      <c r="G94" s="386"/>
      <c r="H94" s="387"/>
      <c r="I94" s="387"/>
      <c r="J94" s="387"/>
      <c r="K94" s="387"/>
      <c r="L94" s="387"/>
      <c r="M94" s="387"/>
      <c r="N94" s="388" t="s">
        <v>214</v>
      </c>
      <c r="O94" s="389" t="str">
        <f>VLOOKUP(Q94,'自主点検表（ケアハウス）'!$A$5:$AE$1404,8,0)</f>
        <v>　「居室に係る光熱水費」の徴収にあたっては、個メーターを設置する等、適正に行っていますか。</v>
      </c>
      <c r="P94" s="238" t="str">
        <f t="shared" si="5"/>
        <v>✖</v>
      </c>
      <c r="Q94" s="405">
        <v>91</v>
      </c>
      <c r="R94" s="235" t="str">
        <f>VLOOKUP($Q94,'自主点検表（ケアハウス）'!$AG$5:$AL$1404,2,0)</f>
        <v>いる・いない</v>
      </c>
      <c r="S94" s="236" t="s">
        <v>299</v>
      </c>
      <c r="T94" s="239" t="str">
        <f t="shared" si="6"/>
        <v>要入力</v>
      </c>
      <c r="U94" s="403" t="str">
        <f>VLOOKUP($Q94,'自主点検表（ケアハウス）'!$AG$5:$AL$1404,6,0)</f>
        <v xml:space="preserve">条例 第17条 
第1項 第4号 
平20厚令107 
第16条 第1項 
第4号 </v>
      </c>
    </row>
    <row r="95" spans="2:21" ht="30" customHeight="1" x14ac:dyDescent="0.65">
      <c r="B95" s="381">
        <f t="shared" si="4"/>
        <v>14</v>
      </c>
      <c r="C95" s="382">
        <v>10</v>
      </c>
      <c r="D95" s="383"/>
      <c r="E95" s="384"/>
      <c r="F95" s="385"/>
      <c r="G95" s="386"/>
      <c r="H95" s="387"/>
      <c r="I95" s="387"/>
      <c r="J95" s="387"/>
      <c r="K95" s="387"/>
      <c r="L95" s="387"/>
      <c r="M95" s="387"/>
      <c r="N95" s="388" t="s">
        <v>208</v>
      </c>
      <c r="O95" s="389" t="str">
        <f>VLOOKUP(Q95,'自主点検表（ケアハウス）'!$A$5:$AE$1404,8,0)</f>
        <v>　「入所者が選定する特別なサービスの提供を行ったことに伴い必要となる費用」として、入所者に負担を求めることができるものは、一時的疾病時における深夜介護に要する費用（特定施設入居者生活介護の指定を受けている軽費老人ホームを除く。）やクラブ活動など趣味・娯楽等に要する費用であり、「共益費」などのあいまいな名目の費用の徴収は認められておりません。このことに留意していますか。</v>
      </c>
      <c r="P95" s="238" t="str">
        <f t="shared" si="5"/>
        <v>✖</v>
      </c>
      <c r="Q95" s="405">
        <v>92</v>
      </c>
      <c r="R95" s="235" t="str">
        <f>VLOOKUP($Q95,'自主点検表（ケアハウス）'!$AG$5:$AL$1404,2,0)</f>
        <v>いる・いない</v>
      </c>
      <c r="S95" s="236" t="s">
        <v>299</v>
      </c>
      <c r="T95" s="239" t="str">
        <f t="shared" si="6"/>
        <v>要入力</v>
      </c>
      <c r="U95" s="403" t="str">
        <f>VLOOKUP($Q95,'自主点検表（ケアハウス）'!$AG$5:$AL$1404,6,0)</f>
        <v>条例 第17条 
第1項 第5号 
平20厚令107 
第16条 第１項 第5号
平20老発 
0530002 
第5の3の(5)及び(6)</v>
      </c>
    </row>
    <row r="96" spans="2:21" ht="30" customHeight="1" x14ac:dyDescent="0.65">
      <c r="B96" s="381">
        <f t="shared" si="4"/>
        <v>14</v>
      </c>
      <c r="C96" s="382">
        <v>10</v>
      </c>
      <c r="D96" s="383"/>
      <c r="E96" s="384"/>
      <c r="F96" s="385"/>
      <c r="G96" s="386"/>
      <c r="H96" s="387"/>
      <c r="I96" s="387"/>
      <c r="J96" s="387"/>
      <c r="K96" s="387"/>
      <c r="L96" s="387"/>
      <c r="M96" s="387"/>
      <c r="N96" s="388"/>
      <c r="O96" s="389" t="str">
        <f>VLOOKUP(Q96,'自主点検表（ケアハウス）'!$A$5:$AE$1404,8,0)</f>
        <v>　新規入所の際に、退去時における居室の原状回復費用及び利用料が滞納された場合の保証金として、入居者から敷金、礼金、保証金等の名目で費用を徴収する場合には、概ね30万円以下としていますか。</v>
      </c>
      <c r="P96" s="238" t="str">
        <f t="shared" si="5"/>
        <v>✖</v>
      </c>
      <c r="Q96" s="405">
        <v>93</v>
      </c>
      <c r="R96" s="235" t="str">
        <f>VLOOKUP($Q96,'自主点検表（ケアハウス）'!$AG$5:$AL$1404,2,0)</f>
        <v>いる・いない</v>
      </c>
      <c r="S96" s="236" t="s">
        <v>299</v>
      </c>
      <c r="T96" s="239" t="str">
        <f t="shared" si="6"/>
        <v>要入力</v>
      </c>
      <c r="U96" s="403">
        <f>VLOOKUP($Q96,'自主点検表（ケアハウス）'!$AG$5:$AL$1404,6,0)</f>
        <v>0</v>
      </c>
    </row>
    <row r="97" spans="2:21" ht="30" customHeight="1" x14ac:dyDescent="0.65">
      <c r="B97" s="381">
        <f t="shared" si="4"/>
        <v>14</v>
      </c>
      <c r="C97" s="382">
        <v>10</v>
      </c>
      <c r="D97" s="383"/>
      <c r="E97" s="384"/>
      <c r="F97" s="385"/>
      <c r="G97" s="386"/>
      <c r="H97" s="387"/>
      <c r="I97" s="387"/>
      <c r="J97" s="387"/>
      <c r="K97" s="387"/>
      <c r="L97" s="387"/>
      <c r="M97" s="387"/>
      <c r="N97" s="388"/>
      <c r="O97" s="389" t="str">
        <f>VLOOKUP(Q97,'自主点検表（ケアハウス）'!$A$5:$AE$1404,8,0)</f>
        <v>　上記の敷金等を徴収した場合には、退去時に居室の原状回復費用を除き全額を退所者に返還していますか。</v>
      </c>
      <c r="P97" s="238" t="str">
        <f t="shared" si="5"/>
        <v>✖</v>
      </c>
      <c r="Q97" s="405">
        <v>94</v>
      </c>
      <c r="R97" s="235" t="str">
        <f>VLOOKUP($Q97,'自主点検表（ケアハウス）'!$AG$5:$AL$1404,2,0)</f>
        <v>いる・いない</v>
      </c>
      <c r="S97" s="236" t="s">
        <v>299</v>
      </c>
      <c r="T97" s="239" t="str">
        <f t="shared" si="6"/>
        <v>要入力</v>
      </c>
      <c r="U97" s="403">
        <f>VLOOKUP($Q97,'自主点検表（ケアハウス）'!$AG$5:$AL$1404,6,0)</f>
        <v>0</v>
      </c>
    </row>
    <row r="98" spans="2:21" ht="30" customHeight="1" x14ac:dyDescent="0.65">
      <c r="B98" s="381">
        <f t="shared" si="4"/>
        <v>14</v>
      </c>
      <c r="C98" s="382">
        <v>10</v>
      </c>
      <c r="D98" s="383"/>
      <c r="E98" s="384"/>
      <c r="F98" s="385"/>
      <c r="G98" s="386"/>
      <c r="H98" s="387"/>
      <c r="I98" s="387"/>
      <c r="J98" s="387"/>
      <c r="K98" s="387"/>
      <c r="L98" s="387"/>
      <c r="M98" s="387"/>
      <c r="N98" s="388"/>
      <c r="O98" s="389" t="str">
        <f>VLOOKUP(Q98,'自主点検表（ケアハウス）'!$A$5:$AE$1404,8,0)</f>
        <v>　上記に掲げる各種費用の支払いを受けるに当たっては、あらかじめ、入所者又はその家族に対し、サービスの内容及び費用を記した文書を交付して説明を行い、入所者の同意を得ていますか。</v>
      </c>
      <c r="P98" s="238" t="str">
        <f t="shared" si="5"/>
        <v>✖</v>
      </c>
      <c r="Q98" s="405">
        <v>95</v>
      </c>
      <c r="R98" s="235" t="str">
        <f>VLOOKUP($Q98,'自主点検表（ケアハウス）'!$AG$5:$AL$1404,2,0)</f>
        <v>いる・いない</v>
      </c>
      <c r="S98" s="236" t="s">
        <v>299</v>
      </c>
      <c r="T98" s="239" t="str">
        <f t="shared" si="6"/>
        <v>要入力</v>
      </c>
      <c r="U98" s="403" t="str">
        <f>VLOOKUP($Q98,'自主点検表（ケアハウス）'!$AG$5:$AL$1404,6,0)</f>
        <v>条例 第17条 
第2項 
平20厚令107 
第16条 第2項</v>
      </c>
    </row>
    <row r="99" spans="2:21" ht="30" customHeight="1" x14ac:dyDescent="0.65">
      <c r="B99" s="381">
        <f t="shared" si="4"/>
        <v>14</v>
      </c>
      <c r="C99" s="382">
        <v>10</v>
      </c>
      <c r="D99" s="383"/>
      <c r="E99" s="384"/>
      <c r="F99" s="385"/>
      <c r="G99" s="386" t="s">
        <v>900</v>
      </c>
      <c r="H99" s="387"/>
      <c r="I99" s="387"/>
      <c r="J99" s="387"/>
      <c r="K99" s="387"/>
      <c r="L99" s="387"/>
      <c r="M99" s="387"/>
      <c r="N99" s="388" t="s">
        <v>38</v>
      </c>
      <c r="O99" s="389" t="str">
        <f>VLOOKUP(Q99,'自主点検表（ケアハウス）'!$A$5:$AE$1404,8,0)</f>
        <v>　軽費老人ホームは、入所者について、安心して生き生きと明るく生活できるよう、その心身の状況や希望に応じたサービスの提供を行うとともに、生きがいをもって生活できるようにするための機会を適切に提供していますか。</v>
      </c>
      <c r="P99" s="238" t="str">
        <f t="shared" si="5"/>
        <v>✖</v>
      </c>
      <c r="Q99" s="405">
        <v>96</v>
      </c>
      <c r="R99" s="235" t="str">
        <f>VLOOKUP($Q99,'自主点検表（ケアハウス）'!$AG$5:$AL$1404,2,0)</f>
        <v>いる・いない</v>
      </c>
      <c r="S99" s="236" t="s">
        <v>299</v>
      </c>
      <c r="T99" s="239" t="str">
        <f t="shared" si="6"/>
        <v>要入力</v>
      </c>
      <c r="U99" s="403" t="str">
        <f>VLOOKUP($Q99,'自主点検表（ケアハウス）'!$AG$5:$AL$1404,6,0)</f>
        <v xml:space="preserve">条例 第18条 
平20厚令107 
第17条 第1項 </v>
      </c>
    </row>
    <row r="100" spans="2:21" ht="30" customHeight="1" x14ac:dyDescent="0.65">
      <c r="B100" s="381">
        <f t="shared" si="4"/>
        <v>14</v>
      </c>
      <c r="C100" s="382">
        <v>10</v>
      </c>
      <c r="D100" s="383"/>
      <c r="E100" s="384"/>
      <c r="F100" s="385"/>
      <c r="G100" s="386"/>
      <c r="H100" s="387"/>
      <c r="I100" s="387"/>
      <c r="J100" s="387"/>
      <c r="K100" s="387"/>
      <c r="L100" s="387"/>
      <c r="M100" s="387"/>
      <c r="N100" s="388" t="s">
        <v>85</v>
      </c>
      <c r="O100" s="389" t="str">
        <f>VLOOKUP(Q100,'自主点検表（ケアハウス）'!$A$5:$AE$1404,8,0)</f>
        <v>　入所者に対するサービスの提供に当たっては、懇切丁寧に行うことを旨とし、入所者又はその家族に対し、サービスの提供を行う上で必要な事項について、理解しやすいように説明を行っていますか。</v>
      </c>
      <c r="P100" s="238" t="str">
        <f t="shared" si="5"/>
        <v>✖</v>
      </c>
      <c r="Q100" s="405">
        <v>97</v>
      </c>
      <c r="R100" s="235" t="str">
        <f>VLOOKUP($Q100,'自主点検表（ケアハウス）'!$AG$5:$AL$1404,2,0)</f>
        <v>いる・いない</v>
      </c>
      <c r="S100" s="236" t="s">
        <v>299</v>
      </c>
      <c r="T100" s="239" t="str">
        <f t="shared" si="6"/>
        <v>要入力</v>
      </c>
      <c r="U100" s="403" t="str">
        <f>VLOOKUP($Q100,'自主点検表（ケアハウス）'!$AG$5:$AL$1404,6,0)</f>
        <v>条例第18条
平20厚令107 
第17条 第2項</v>
      </c>
    </row>
    <row r="101" spans="2:21" ht="30" customHeight="1" x14ac:dyDescent="0.65">
      <c r="B101" s="381">
        <f t="shared" si="4"/>
        <v>15</v>
      </c>
      <c r="C101" s="382">
        <v>11</v>
      </c>
      <c r="D101" s="383"/>
      <c r="E101" s="384"/>
      <c r="F101" s="385"/>
      <c r="G101" s="386"/>
      <c r="H101" s="387"/>
      <c r="I101" s="387"/>
      <c r="J101" s="387" t="s">
        <v>1125</v>
      </c>
      <c r="K101" s="387"/>
      <c r="L101" s="387"/>
      <c r="M101" s="387"/>
      <c r="N101" s="388" t="s">
        <v>213</v>
      </c>
      <c r="O101" s="389" t="str">
        <f>VLOOKUP(Q101,'自主点検表（ケアハウス）'!$A$5:$AE$1404,8,0)</f>
        <v>　入所者に対するサービスの提供に当たっては、当該入所者又は他の入所者等の生命又は身体を保護するため緊急やむを得ない場合を除き、身体的拘束その他入所者の行動を制限する行為を行っていませんか。</v>
      </c>
      <c r="P101" s="238" t="str">
        <f t="shared" si="5"/>
        <v>✖</v>
      </c>
      <c r="Q101" s="405">
        <v>98</v>
      </c>
      <c r="R101" s="235" t="str">
        <f>VLOOKUP($Q101,'自主点検表（ケアハウス）'!$AG$5:$AL$1404,2,0)</f>
        <v>いない・いる</v>
      </c>
      <c r="S101" s="236" t="s">
        <v>300</v>
      </c>
      <c r="T101" s="239" t="str">
        <f>_xlfn.IFS(R101=S101,"適切",R101="いない・いる","要入力",R101="いる","不適切",R101="非該当","要確認")</f>
        <v>要入力</v>
      </c>
      <c r="U101" s="403" t="str">
        <f>VLOOKUP($Q101,'自主点検表（ケアハウス）'!$AG$5:$AL$1404,6,0)</f>
        <v>条例 第18条 
平20厚令107 
第17条 第3項</v>
      </c>
    </row>
    <row r="102" spans="2:21" ht="30" customHeight="1" x14ac:dyDescent="0.65">
      <c r="B102" s="381">
        <f t="shared" si="4"/>
        <v>16</v>
      </c>
      <c r="C102" s="382">
        <v>12</v>
      </c>
      <c r="D102" s="383"/>
      <c r="E102" s="384"/>
      <c r="F102" s="385"/>
      <c r="G102" s="386"/>
      <c r="H102" s="387"/>
      <c r="I102" s="387"/>
      <c r="J102" s="387"/>
      <c r="K102" s="387"/>
      <c r="L102" s="387"/>
      <c r="M102" s="387"/>
      <c r="N102" s="388" t="s">
        <v>214</v>
      </c>
      <c r="O102" s="389" t="str">
        <f>VLOOKUP(Q102,'自主点検表（ケアハウス）'!$A$5:$AE$1404,8,0)</f>
        <v>　施設長及び各職種の従業者で構成する「身体的拘束等の適正化のための対策を検討する委員会」（以下「身体的拘束等適正化検討委員会」）を設置し、施設全体で身体的拘束等廃止に取り組んでいますか。</v>
      </c>
      <c r="P102" s="238" t="str">
        <f t="shared" si="5"/>
        <v>✖</v>
      </c>
      <c r="Q102" s="405">
        <v>99</v>
      </c>
      <c r="R102" s="235" t="str">
        <f>VLOOKUP($Q102,'自主点検表（ケアハウス）'!$AG$5:$AL$1404,2,0)</f>
        <v>いる・いない</v>
      </c>
      <c r="S102" s="236" t="s">
        <v>299</v>
      </c>
      <c r="T102" s="239" t="str">
        <f t="shared" si="6"/>
        <v>要入力</v>
      </c>
      <c r="U102" s="403" t="str">
        <f>VLOOKUP($Q102,'自主点検表（ケアハウス）'!$AG$5:$AL$1404,6,0)</f>
        <v>平13老発 
155の3、5</v>
      </c>
    </row>
    <row r="103" spans="2:21" ht="30" customHeight="1" x14ac:dyDescent="0.65">
      <c r="B103" s="381">
        <f t="shared" si="4"/>
        <v>16</v>
      </c>
      <c r="C103" s="382">
        <v>12</v>
      </c>
      <c r="D103" s="383"/>
      <c r="E103" s="384"/>
      <c r="F103" s="385"/>
      <c r="G103" s="386"/>
      <c r="H103" s="387"/>
      <c r="I103" s="387"/>
      <c r="J103" s="387"/>
      <c r="K103" s="387"/>
      <c r="L103" s="387"/>
      <c r="M103" s="387"/>
      <c r="N103" s="390"/>
      <c r="O103" s="389" t="str">
        <f>VLOOKUP(Q103,'自主点検表（ケアハウス）'!$A$5:$AE$1404,8,0)</f>
        <v>①</v>
      </c>
      <c r="P103" s="238" t="str">
        <f t="shared" si="5"/>
        <v>✖</v>
      </c>
      <c r="Q103" s="405">
        <v>100</v>
      </c>
      <c r="R103" s="235" t="str">
        <f>VLOOKUP($Q103,'自主点検表（ケアハウス）'!$AG$5:$AL$1404,2,0)</f>
        <v>いる・いない</v>
      </c>
      <c r="S103" s="236" t="s">
        <v>299</v>
      </c>
      <c r="T103" s="239" t="str">
        <f t="shared" si="6"/>
        <v>要入力</v>
      </c>
      <c r="U103" s="403" t="str">
        <f>VLOOKUP($Q103,'自主点検表（ケアハウス）'!$AG$5:$AL$1404,6,0)</f>
        <v>平20厚令107 
第17条 第5項 第1号</v>
      </c>
    </row>
    <row r="104" spans="2:21" ht="30" customHeight="1" x14ac:dyDescent="0.65">
      <c r="B104" s="381">
        <f t="shared" si="4"/>
        <v>16</v>
      </c>
      <c r="C104" s="382">
        <v>12</v>
      </c>
      <c r="D104" s="383"/>
      <c r="E104" s="384"/>
      <c r="F104" s="385"/>
      <c r="G104" s="386"/>
      <c r="H104" s="387"/>
      <c r="I104" s="387"/>
      <c r="J104" s="387"/>
      <c r="K104" s="387"/>
      <c r="L104" s="387"/>
      <c r="M104" s="387"/>
      <c r="N104" s="388"/>
      <c r="O104" s="389" t="str">
        <f>VLOOKUP(Q104,'自主点検表（ケアハウス）'!$A$5:$AE$1404,8,0)</f>
        <v>②</v>
      </c>
      <c r="P104" s="238" t="str">
        <f t="shared" si="5"/>
        <v>✖</v>
      </c>
      <c r="Q104" s="405">
        <v>101</v>
      </c>
      <c r="R104" s="235" t="str">
        <f>VLOOKUP($Q104,'自主点検表（ケアハウス）'!$AG$5:$AL$1404,2,0)</f>
        <v>いる・いない</v>
      </c>
      <c r="S104" s="236" t="s">
        <v>299</v>
      </c>
      <c r="T104" s="239" t="str">
        <f t="shared" si="6"/>
        <v>要入力</v>
      </c>
      <c r="U104" s="403">
        <f>VLOOKUP($Q104,'自主点検表（ケアハウス）'!$AG$5:$AL$1404,6,0)</f>
        <v>0</v>
      </c>
    </row>
    <row r="105" spans="2:21" ht="30" customHeight="1" x14ac:dyDescent="0.65">
      <c r="B105" s="381">
        <f t="shared" si="4"/>
        <v>16</v>
      </c>
      <c r="C105" s="382">
        <v>12</v>
      </c>
      <c r="D105" s="383"/>
      <c r="E105" s="384"/>
      <c r="F105" s="385"/>
      <c r="G105" s="386"/>
      <c r="H105" s="387"/>
      <c r="I105" s="387"/>
      <c r="J105" s="387"/>
      <c r="K105" s="387"/>
      <c r="L105" s="387"/>
      <c r="M105" s="387"/>
      <c r="N105" s="388"/>
      <c r="O105" s="389" t="str">
        <f>VLOOKUP(Q105,'自主点検表（ケアハウス）'!$A$5:$AE$1404,8,0)</f>
        <v>③</v>
      </c>
      <c r="P105" s="238" t="str">
        <f t="shared" si="5"/>
        <v>✖</v>
      </c>
      <c r="Q105" s="405">
        <v>102</v>
      </c>
      <c r="R105" s="235" t="str">
        <f>VLOOKUP($Q105,'自主点検表（ケアハウス）'!$AG$5:$AL$1404,2,0)</f>
        <v>いる・いない</v>
      </c>
      <c r="S105" s="236" t="s">
        <v>299</v>
      </c>
      <c r="T105" s="239" t="str">
        <f t="shared" si="6"/>
        <v>要入力</v>
      </c>
      <c r="U105" s="403" t="str">
        <f>VLOOKUP($Q105,'自主点検表（ケアハウス）'!$AG$5:$AL$1404,6,0)</f>
        <v>平20厚令107 
第17条 第5項 第2号</v>
      </c>
    </row>
    <row r="106" spans="2:21" ht="30" customHeight="1" x14ac:dyDescent="0.65">
      <c r="B106" s="381">
        <f t="shared" si="4"/>
        <v>16</v>
      </c>
      <c r="C106" s="382">
        <v>12</v>
      </c>
      <c r="D106" s="383"/>
      <c r="E106" s="384"/>
      <c r="F106" s="385"/>
      <c r="G106" s="386"/>
      <c r="H106" s="387"/>
      <c r="I106" s="387"/>
      <c r="J106" s="387"/>
      <c r="K106" s="387"/>
      <c r="L106" s="387"/>
      <c r="M106" s="387"/>
      <c r="N106" s="388"/>
      <c r="O106" s="389" t="str">
        <f>VLOOKUP(Q106,'自主点検表（ケアハウス）'!$A$5:$AE$1404,8,0)</f>
        <v>④</v>
      </c>
      <c r="P106" s="238" t="str">
        <f t="shared" si="5"/>
        <v>✖</v>
      </c>
      <c r="Q106" s="405">
        <v>103</v>
      </c>
      <c r="R106" s="235" t="str">
        <f>VLOOKUP($Q106,'自主点検表（ケアハウス）'!$AG$5:$AL$1404,2,0)</f>
        <v>いる・いない</v>
      </c>
      <c r="S106" s="236" t="s">
        <v>299</v>
      </c>
      <c r="T106" s="239" t="str">
        <f t="shared" si="6"/>
        <v>要入力</v>
      </c>
      <c r="U106" s="403" t="str">
        <f>VLOOKUP($Q106,'自主点検表（ケアハウス）'!$AG$5:$AL$1404,6,0)</f>
        <v>平20厚令107 
第17条 第5項 第3号
平20老発 
0530002 
第5の4の(5)</v>
      </c>
    </row>
    <row r="107" spans="2:21" ht="30" customHeight="1" x14ac:dyDescent="0.65">
      <c r="B107" s="381">
        <f t="shared" si="4"/>
        <v>16</v>
      </c>
      <c r="C107" s="382">
        <v>12</v>
      </c>
      <c r="D107" s="383"/>
      <c r="E107" s="384"/>
      <c r="F107" s="385"/>
      <c r="G107" s="386"/>
      <c r="H107" s="387"/>
      <c r="I107" s="387"/>
      <c r="J107" s="387"/>
      <c r="K107" s="387"/>
      <c r="L107" s="387"/>
      <c r="M107" s="387"/>
      <c r="N107" s="388"/>
      <c r="O107" s="389" t="str">
        <f>VLOOKUP(Q107,'自主点検表（ケアハウス）'!$A$5:$AE$1404,8,0)</f>
        <v>⑤</v>
      </c>
      <c r="P107" s="238" t="str">
        <f t="shared" si="5"/>
        <v>✖</v>
      </c>
      <c r="Q107" s="405">
        <v>104</v>
      </c>
      <c r="R107" s="235" t="str">
        <f>VLOOKUP($Q107,'自主点検表（ケアハウス）'!$AG$5:$AL$1404,2,0)</f>
        <v>いる・いない</v>
      </c>
      <c r="S107" s="236" t="s">
        <v>299</v>
      </c>
      <c r="T107" s="239" t="str">
        <f t="shared" si="6"/>
        <v>要入力</v>
      </c>
      <c r="U107" s="403" t="str">
        <f>VLOOKUP($Q107,'自主点検表（ケアハウス）'!$AG$5:$AL$1404,6,0)</f>
        <v>平13老発155
の3</v>
      </c>
    </row>
    <row r="108" spans="2:21" ht="30" customHeight="1" x14ac:dyDescent="0.65">
      <c r="B108" s="381">
        <f t="shared" si="4"/>
        <v>16</v>
      </c>
      <c r="C108" s="382">
        <v>12</v>
      </c>
      <c r="D108" s="383"/>
      <c r="E108" s="384"/>
      <c r="F108" s="385"/>
      <c r="G108" s="386"/>
      <c r="H108" s="387"/>
      <c r="I108" s="387"/>
      <c r="J108" s="387"/>
      <c r="K108" s="387"/>
      <c r="L108" s="387"/>
      <c r="M108" s="387"/>
      <c r="N108" s="388"/>
      <c r="O108" s="389" t="str">
        <f>VLOOKUP(Q108,'自主点検表（ケアハウス）'!$A$5:$AE$1404,8,0)</f>
        <v>⑥</v>
      </c>
      <c r="P108" s="238" t="str">
        <f t="shared" si="5"/>
        <v>✖</v>
      </c>
      <c r="Q108" s="405">
        <v>105</v>
      </c>
      <c r="R108" s="235" t="str">
        <f>VLOOKUP($Q108,'自主点検表（ケアハウス）'!$AG$5:$AL$1404,2,0)</f>
        <v>いる・いない</v>
      </c>
      <c r="S108" s="236" t="s">
        <v>299</v>
      </c>
      <c r="T108" s="239" t="str">
        <f t="shared" si="6"/>
        <v>要入力</v>
      </c>
      <c r="U108" s="403" t="str">
        <f>VLOOKUP($Q108,'自主点検表（ケアハウス）'!$AG$5:$AL$1404,6,0)</f>
        <v>平13老発155
の3</v>
      </c>
    </row>
    <row r="109" spans="2:21" ht="30" customHeight="1" x14ac:dyDescent="0.65">
      <c r="B109" s="381">
        <f t="shared" si="4"/>
        <v>16</v>
      </c>
      <c r="C109" s="382">
        <v>12</v>
      </c>
      <c r="D109" s="383"/>
      <c r="E109" s="384"/>
      <c r="F109" s="385"/>
      <c r="G109" s="386"/>
      <c r="H109" s="387"/>
      <c r="I109" s="387"/>
      <c r="J109" s="387"/>
      <c r="K109" s="387"/>
      <c r="L109" s="387"/>
      <c r="M109" s="387"/>
      <c r="N109" s="388"/>
      <c r="O109" s="389" t="str">
        <f>VLOOKUP(Q109,'自主点検表（ケアハウス）'!$A$5:$AE$1404,8,0)</f>
        <v>(a) 委員会のメンバーについては、幅広い職種（例えば、施設長、事務長、介護職
　員、生活相談員）により構成していますか。</v>
      </c>
      <c r="P109" s="238" t="str">
        <f t="shared" si="5"/>
        <v>✖</v>
      </c>
      <c r="Q109" s="405">
        <v>106</v>
      </c>
      <c r="R109" s="235" t="str">
        <f>VLOOKUP($Q109,'自主点検表（ケアハウス）'!$AG$5:$AL$1404,2,0)</f>
        <v>いる・いない</v>
      </c>
      <c r="S109" s="236" t="s">
        <v>299</v>
      </c>
      <c r="T109" s="239" t="str">
        <f t="shared" si="6"/>
        <v>要入力</v>
      </c>
      <c r="U109" s="403" t="str">
        <f>VLOOKUP($Q109,'自主点検表（ケアハウス）'!$AG$5:$AL$1404,6,0)</f>
        <v>平20老発 
0530002 
第5の4の(3)</v>
      </c>
    </row>
    <row r="110" spans="2:21" ht="30" customHeight="1" x14ac:dyDescent="0.65">
      <c r="B110" s="381">
        <f t="shared" si="4"/>
        <v>16</v>
      </c>
      <c r="C110" s="382">
        <v>12</v>
      </c>
      <c r="D110" s="383"/>
      <c r="E110" s="384"/>
      <c r="F110" s="385"/>
      <c r="G110" s="386"/>
      <c r="H110" s="387"/>
      <c r="I110" s="387"/>
      <c r="J110" s="387"/>
      <c r="K110" s="387"/>
      <c r="L110" s="387"/>
      <c r="M110" s="387"/>
      <c r="N110" s="390"/>
      <c r="O110" s="389" t="str">
        <f>VLOOKUP(Q110,'自主点検表（ケアハウス）'!$A$5:$AE$1404,8,0)</f>
        <v>(b)(a)の構成メンバーの責務及び役割分担を明確にするとともに、専任の身体的拘束
　等の適正化対応策を担当する者を定めていますか。</v>
      </c>
      <c r="P110" s="238" t="str">
        <f t="shared" si="5"/>
        <v>✖</v>
      </c>
      <c r="Q110" s="405">
        <v>107</v>
      </c>
      <c r="R110" s="235" t="str">
        <f>VLOOKUP($Q110,'自主点検表（ケアハウス）'!$AG$5:$AL$1404,2,0)</f>
        <v>いる・いない</v>
      </c>
      <c r="S110" s="236" t="s">
        <v>299</v>
      </c>
      <c r="T110" s="239" t="str">
        <f t="shared" si="6"/>
        <v>要入力</v>
      </c>
      <c r="U110" s="403" t="str">
        <f>VLOOKUP($Q110,'自主点検表（ケアハウス）'!$AG$5:$AL$1404,6,0)</f>
        <v>平20老発 
0530002 
第5の4の(3)</v>
      </c>
    </row>
    <row r="111" spans="2:21" ht="30" customHeight="1" x14ac:dyDescent="0.65">
      <c r="B111" s="381">
        <f t="shared" si="4"/>
        <v>17</v>
      </c>
      <c r="C111" s="382">
        <v>13</v>
      </c>
      <c r="D111" s="383"/>
      <c r="E111" s="384"/>
      <c r="F111" s="385"/>
      <c r="G111" s="386"/>
      <c r="H111" s="387"/>
      <c r="I111" s="387"/>
      <c r="J111" s="387"/>
      <c r="K111" s="387"/>
      <c r="L111" s="387"/>
      <c r="M111" s="387"/>
      <c r="N111" s="388"/>
      <c r="O111" s="389" t="str">
        <f>VLOOKUP(Q111,'自主点検表（ケアハウス）'!$A$5:$AE$1404,8,0)</f>
        <v>(c) 身体的拘束等適正化検討委員会は、運営委員会など他の委員会と独立して設置・
　運営していますか。
　（ただし、関係する職種、取り扱う事項等が相互に関係が深いと認められる他の会
　議体と一体的に設置・運営しても差し支えありません。）</v>
      </c>
      <c r="P111" s="238" t="str">
        <f t="shared" si="5"/>
        <v>✖</v>
      </c>
      <c r="Q111" s="405">
        <v>108</v>
      </c>
      <c r="R111" s="235" t="str">
        <f>VLOOKUP($Q111,'自主点検表（ケアハウス）'!$AG$5:$AL$1404,2,0)</f>
        <v>いる・いない</v>
      </c>
      <c r="S111" s="236" t="s">
        <v>299</v>
      </c>
      <c r="T111" s="239" t="str">
        <f t="shared" si="6"/>
        <v>要入力</v>
      </c>
      <c r="U111" s="403" t="str">
        <f>VLOOKUP($Q111,'自主点検表（ケアハウス）'!$AG$5:$AL$1404,6,0)</f>
        <v>平20老発
0530002
第5の4の(3)</v>
      </c>
    </row>
    <row r="112" spans="2:21" ht="30" customHeight="1" x14ac:dyDescent="0.65">
      <c r="B112" s="381">
        <f t="shared" si="4"/>
        <v>17</v>
      </c>
      <c r="C112" s="382">
        <v>13</v>
      </c>
      <c r="D112" s="383"/>
      <c r="E112" s="384"/>
      <c r="F112" s="385"/>
      <c r="G112" s="386"/>
      <c r="H112" s="387"/>
      <c r="I112" s="387"/>
      <c r="J112" s="387"/>
      <c r="K112" s="387"/>
      <c r="L112" s="387"/>
      <c r="M112" s="387"/>
      <c r="N112" s="388"/>
      <c r="O112" s="389" t="str">
        <f>VLOOKUP(Q112,'自主点検表（ケアハウス）'!$A$5:$AE$1404,8,0)</f>
        <v>　身体的拘束等の適正化のための指針については、以下のような内容を盛り込んでいますか。</v>
      </c>
      <c r="P112" s="238" t="str">
        <f t="shared" si="5"/>
        <v>✖</v>
      </c>
      <c r="Q112" s="405">
        <v>109</v>
      </c>
      <c r="R112" s="235" t="str">
        <f>VLOOKUP($Q112,'自主点検表（ケアハウス）'!$AG$5:$AL$1404,2,0)</f>
        <v>いる・いない</v>
      </c>
      <c r="S112" s="236" t="s">
        <v>299</v>
      </c>
      <c r="T112" s="239" t="str">
        <f t="shared" si="6"/>
        <v>要入力</v>
      </c>
      <c r="U112" s="403" t="str">
        <f>VLOOKUP($Q112,'自主点検表（ケアハウス）'!$AG$5:$AL$1404,6,0)</f>
        <v>平20厚令107 
第17条 第5項 第2号
平20老発 
0530002 
第5の4の(4)</v>
      </c>
    </row>
    <row r="113" spans="2:21" ht="30" customHeight="1" x14ac:dyDescent="0.65">
      <c r="B113" s="381">
        <f t="shared" si="4"/>
        <v>17</v>
      </c>
      <c r="C113" s="382">
        <v>13</v>
      </c>
      <c r="D113" s="383"/>
      <c r="E113" s="384"/>
      <c r="F113" s="385"/>
      <c r="G113" s="386"/>
      <c r="H113" s="387"/>
      <c r="I113" s="387"/>
      <c r="J113" s="387"/>
      <c r="K113" s="387"/>
      <c r="L113" s="387"/>
      <c r="M113" s="387"/>
      <c r="N113" s="388"/>
      <c r="O113" s="389" t="str">
        <f>VLOOKUP(Q113,'自主点検表（ケアハウス）'!$A$5:$AE$1404,8,0)</f>
        <v>【身体的拘束等の適正化のための従業者に対する研修について】</v>
      </c>
      <c r="P113" s="238" t="str">
        <f t="shared" si="5"/>
        <v>✖</v>
      </c>
      <c r="Q113" s="405">
        <v>110</v>
      </c>
      <c r="R113" s="235" t="str">
        <f>VLOOKUP($Q113,'自主点検表（ケアハウス）'!$AG$5:$AL$1404,2,0)</f>
        <v>いる・いない</v>
      </c>
      <c r="S113" s="236" t="s">
        <v>299</v>
      </c>
      <c r="T113" s="239" t="str">
        <f t="shared" si="6"/>
        <v>要入力</v>
      </c>
      <c r="U113" s="403" t="str">
        <f>VLOOKUP($Q113,'自主点検表（ケアハウス）'!$AG$5:$AL$1404,6,0)</f>
        <v>平20厚令107
第17条 第5項 第3号 
平20老発 
0530002 
第5の4の(5)</v>
      </c>
    </row>
    <row r="114" spans="2:21" ht="30" customHeight="1" x14ac:dyDescent="0.65">
      <c r="B114" s="381">
        <f t="shared" si="4"/>
        <v>18</v>
      </c>
      <c r="C114" s="382">
        <v>14</v>
      </c>
      <c r="D114" s="383"/>
      <c r="E114" s="384"/>
      <c r="F114" s="385"/>
      <c r="G114" s="386"/>
      <c r="H114" s="387"/>
      <c r="I114" s="387"/>
      <c r="J114" s="387"/>
      <c r="K114" s="387"/>
      <c r="L114" s="387"/>
      <c r="M114" s="387"/>
      <c r="N114" s="388" t="s">
        <v>208</v>
      </c>
      <c r="O114" s="389" t="str">
        <f>VLOOKUP(Q114,'自主点検表（ケアハウス）'!$A$5:$AE$1404,8,0)</f>
        <v>　緊急やむを得ず身体的拘束等を行う場合には、その態様及び時間、利用者の心身の状況並びに緊急やむを得なかった理由を記録していますか。</v>
      </c>
      <c r="P114" s="238" t="str">
        <f t="shared" si="5"/>
        <v>✖</v>
      </c>
      <c r="Q114" s="405">
        <v>111</v>
      </c>
      <c r="R114" s="235" t="str">
        <f>VLOOKUP($Q114,'自主点検表（ケアハウス）'!$AG$5:$AL$1404,2,0)</f>
        <v>いる・いない</v>
      </c>
      <c r="S114" s="236" t="s">
        <v>299</v>
      </c>
      <c r="T114" s="239" t="str">
        <f t="shared" si="6"/>
        <v>要入力</v>
      </c>
      <c r="U114" s="403" t="str">
        <f>VLOOKUP($Q114,'自主点検表（ケアハウス）'!$AG$5:$AL$1404,6,0)</f>
        <v>条例 第18条 
平20厚令107 
第17条 第4項</v>
      </c>
    </row>
    <row r="115" spans="2:21" ht="30" customHeight="1" x14ac:dyDescent="0.65">
      <c r="B115" s="381">
        <f t="shared" si="4"/>
        <v>18</v>
      </c>
      <c r="C115" s="382">
        <v>14</v>
      </c>
      <c r="D115" s="383"/>
      <c r="E115" s="384"/>
      <c r="F115" s="385"/>
      <c r="G115" s="386"/>
      <c r="H115" s="387"/>
      <c r="I115" s="387"/>
      <c r="J115" s="387"/>
      <c r="K115" s="387"/>
      <c r="L115" s="387"/>
      <c r="M115" s="387"/>
      <c r="N115" s="388"/>
      <c r="O115" s="389" t="str">
        <f>VLOOKUP(Q115,'自主点検表（ケアハウス）'!$A$5:$AE$1404,8,0)</f>
        <v>　なお、「身体拘束ゼロへの手引き」に例示されている「緊急やむを得ない身体拘束に関する説明書」などを参考にして、文書により家族等にわかりやすく説明し、原則として拘束開始時かそれ以前に同意を得ていますか。</v>
      </c>
      <c r="P115" s="238" t="str">
        <f t="shared" si="5"/>
        <v>✖</v>
      </c>
      <c r="Q115" s="405">
        <v>112</v>
      </c>
      <c r="R115" s="235" t="str">
        <f>VLOOKUP($Q115,'自主点検表（ケアハウス）'!$AG$5:$AL$1404,2,0)</f>
        <v>いる・いない</v>
      </c>
      <c r="S115" s="236" t="s">
        <v>299</v>
      </c>
      <c r="T115" s="239" t="str">
        <f t="shared" si="6"/>
        <v>要入力</v>
      </c>
      <c r="U115" s="403" t="str">
        <f>VLOOKUP($Q115,'自主点検表（ケアハウス）'!$AG$5:$AL$1404,6,0)</f>
        <v xml:space="preserve">条例 第18条 </v>
      </c>
    </row>
    <row r="116" spans="2:21" ht="30" customHeight="1" x14ac:dyDescent="0.65">
      <c r="B116" s="381">
        <f t="shared" si="4"/>
        <v>18</v>
      </c>
      <c r="C116" s="382">
        <v>14</v>
      </c>
      <c r="D116" s="383"/>
      <c r="E116" s="384"/>
      <c r="F116" s="385"/>
      <c r="G116" s="386"/>
      <c r="H116" s="387"/>
      <c r="I116" s="387"/>
      <c r="J116" s="387"/>
      <c r="K116" s="387"/>
      <c r="L116" s="387"/>
      <c r="M116" s="387"/>
      <c r="N116" s="388"/>
      <c r="O116" s="389" t="str">
        <f>VLOOKUP(Q116,'自主点検表（ケアハウス）'!$A$5:$AE$1404,8,0)</f>
        <v>　上記の説明書について、次の点について適切に取り扱い、作成及び同意を得ていますか。</v>
      </c>
      <c r="P116" s="238" t="str">
        <f t="shared" si="5"/>
        <v>✖</v>
      </c>
      <c r="Q116" s="405">
        <v>113</v>
      </c>
      <c r="R116" s="235" t="str">
        <f>VLOOKUP($Q116,'自主点検表（ケアハウス）'!$AG$5:$AL$1404,2,0)</f>
        <v>いる・いない</v>
      </c>
      <c r="S116" s="236" t="s">
        <v>299</v>
      </c>
      <c r="T116" s="239" t="str">
        <f t="shared" si="6"/>
        <v>要入力</v>
      </c>
      <c r="U116" s="403" t="str">
        <f>VLOOKUP($Q116,'自主点検表（ケアハウス）'!$AG$5:$AL$1404,6,0)</f>
        <v>平13老発 
155の6の(1)(2)</v>
      </c>
    </row>
    <row r="117" spans="2:21" ht="30" customHeight="1" x14ac:dyDescent="0.65">
      <c r="B117" s="381">
        <f t="shared" si="4"/>
        <v>18</v>
      </c>
      <c r="C117" s="382">
        <v>14</v>
      </c>
      <c r="D117" s="383"/>
      <c r="E117" s="384"/>
      <c r="F117" s="385"/>
      <c r="G117" s="386"/>
      <c r="H117" s="387"/>
      <c r="I117" s="387"/>
      <c r="J117" s="387"/>
      <c r="K117" s="387"/>
      <c r="L117" s="387"/>
      <c r="M117" s="387"/>
      <c r="N117" s="388" t="s">
        <v>209</v>
      </c>
      <c r="O117" s="389" t="str">
        <f>VLOOKUP(Q117,'自主点検表（ケアハウス）'!$A$5:$AE$1404,8,0)</f>
        <v>　緊急やむを得ず身体的拘束等を行った場合には、「身体拘束ゼロへの手引き」に例示されている「緊急やむを得ない身体拘束に関する経過観察・再検討記録」などを参考にして、利用者の日々の心身の状態等の観察、拘束の必要性や方法に係わる再検討を行うごとに逐次その記録を加えるとともに、従業者間、家族等関係者の間で直近の情報を共有していますか。</v>
      </c>
      <c r="P117" s="238" t="str">
        <f t="shared" si="5"/>
        <v>✖</v>
      </c>
      <c r="Q117" s="405">
        <v>114</v>
      </c>
      <c r="R117" s="235" t="str">
        <f>VLOOKUP($Q117,'自主点検表（ケアハウス）'!$AG$5:$AL$1404,2,0)</f>
        <v>いる・いない</v>
      </c>
      <c r="S117" s="236" t="s">
        <v>299</v>
      </c>
      <c r="T117" s="239" t="str">
        <f t="shared" si="6"/>
        <v>要入力</v>
      </c>
      <c r="U117" s="403" t="str">
        <f>VLOOKUP($Q117,'自主点検表（ケアハウス）'!$AG$5:$AL$1404,6,0)</f>
        <v>平13老発 
155の6の(2)</v>
      </c>
    </row>
    <row r="118" spans="2:21" ht="30" customHeight="1" x14ac:dyDescent="0.65">
      <c r="B118" s="381">
        <f t="shared" si="4"/>
        <v>18</v>
      </c>
      <c r="C118" s="382">
        <v>14</v>
      </c>
      <c r="D118" s="383"/>
      <c r="E118" s="384"/>
      <c r="F118" s="385"/>
      <c r="G118" s="386"/>
      <c r="H118" s="387"/>
      <c r="I118" s="387"/>
      <c r="J118" s="387" t="s">
        <v>901</v>
      </c>
      <c r="K118" s="387"/>
      <c r="L118" s="387"/>
      <c r="M118" s="387"/>
      <c r="N118" s="388" t="s">
        <v>210</v>
      </c>
      <c r="O118" s="389" t="str">
        <f>VLOOKUP(Q118,'自主点検表（ケアハウス）'!$A$5:$AE$1404,8,0)</f>
        <v>　事業所の従業員は高齢者虐待を発見しやすい立場にあることを自覚し、高齢者虐待の早期発見に努めていますか。</v>
      </c>
      <c r="P118" s="238" t="str">
        <f t="shared" si="5"/>
        <v>✖</v>
      </c>
      <c r="Q118" s="405">
        <v>115</v>
      </c>
      <c r="R118" s="235" t="str">
        <f>VLOOKUP($Q118,'自主点検表（ケアハウス）'!$AG$5:$AL$1404,2,0)</f>
        <v>いる・いない</v>
      </c>
      <c r="S118" s="236" t="s">
        <v>299</v>
      </c>
      <c r="T118" s="239" t="str">
        <f t="shared" si="6"/>
        <v>要入力</v>
      </c>
      <c r="U118" s="403" t="str">
        <f>VLOOKUP($Q118,'自主点検表（ケアハウス）'!$AG$5:$AL$1404,6,0)</f>
        <v>高齢者虐待防止法
第5条</v>
      </c>
    </row>
    <row r="119" spans="2:21" ht="30" customHeight="1" x14ac:dyDescent="0.65">
      <c r="B119" s="381">
        <f t="shared" si="4"/>
        <v>19</v>
      </c>
      <c r="C119" s="382">
        <v>15</v>
      </c>
      <c r="D119" s="383"/>
      <c r="E119" s="384"/>
      <c r="F119" s="385"/>
      <c r="G119" s="386"/>
      <c r="H119" s="387"/>
      <c r="I119" s="387"/>
      <c r="J119" s="387"/>
      <c r="K119" s="387"/>
      <c r="L119" s="387"/>
      <c r="M119" s="387"/>
      <c r="N119" s="388" t="s">
        <v>211</v>
      </c>
      <c r="O119" s="389" t="str">
        <f>VLOOKUP(Q119,'自主点検表（ケアハウス）'!$A$5:$AE$1404,8,0)</f>
        <v>①</v>
      </c>
      <c r="P119" s="238" t="str">
        <f t="shared" si="5"/>
        <v>✖</v>
      </c>
      <c r="Q119" s="405">
        <v>116</v>
      </c>
      <c r="R119" s="235" t="str">
        <f>VLOOKUP($Q119,'自主点検表（ケアハウス）'!$AG$5:$AL$1404,2,0)</f>
        <v>いる・いない</v>
      </c>
      <c r="S119" s="236" t="s">
        <v>299</v>
      </c>
      <c r="T119" s="239" t="str">
        <f t="shared" si="6"/>
        <v>要入力</v>
      </c>
      <c r="U119" s="403">
        <f>VLOOKUP($Q119,'自主点検表（ケアハウス）'!$AG$5:$AL$1404,6,0)</f>
        <v>0</v>
      </c>
    </row>
    <row r="120" spans="2:21" ht="30" customHeight="1" x14ac:dyDescent="0.65">
      <c r="B120" s="381">
        <f t="shared" si="4"/>
        <v>19</v>
      </c>
      <c r="C120" s="382">
        <v>15</v>
      </c>
      <c r="D120" s="383"/>
      <c r="E120" s="384"/>
      <c r="F120" s="385"/>
      <c r="G120" s="386"/>
      <c r="H120" s="387"/>
      <c r="I120" s="387"/>
      <c r="J120" s="387"/>
      <c r="K120" s="387"/>
      <c r="L120" s="387"/>
      <c r="M120" s="387"/>
      <c r="N120" s="388"/>
      <c r="O120" s="389" t="str">
        <f>VLOOKUP(Q120,'自主点検表（ケアハウス）'!$A$5:$AE$1404,8,0)</f>
        <v>②</v>
      </c>
      <c r="P120" s="238" t="str">
        <f t="shared" si="5"/>
        <v>✖</v>
      </c>
      <c r="Q120" s="405">
        <v>117</v>
      </c>
      <c r="R120" s="235" t="str">
        <f>VLOOKUP($Q120,'自主点検表（ケアハウス）'!$AG$5:$AL$1404,2,0)</f>
        <v>いる・いない</v>
      </c>
      <c r="S120" s="236" t="s">
        <v>299</v>
      </c>
      <c r="T120" s="239" t="str">
        <f t="shared" si="6"/>
        <v>要入力</v>
      </c>
      <c r="U120" s="403" t="str">
        <f>VLOOKUP($Q120,'自主点検表（ケアハウス）'!$AG$5:$AL$1404,6,0)</f>
        <v xml:space="preserve">平20老発 
0530002 
第5の20の① </v>
      </c>
    </row>
    <row r="121" spans="2:21" ht="30" customHeight="1" x14ac:dyDescent="0.65">
      <c r="B121" s="381">
        <f t="shared" si="4"/>
        <v>20</v>
      </c>
      <c r="C121" s="382">
        <v>16</v>
      </c>
      <c r="D121" s="383"/>
      <c r="E121" s="384"/>
      <c r="F121" s="385"/>
      <c r="G121" s="386"/>
      <c r="H121" s="387"/>
      <c r="I121" s="387"/>
      <c r="J121" s="387"/>
      <c r="K121" s="387"/>
      <c r="L121" s="387"/>
      <c r="M121" s="387"/>
      <c r="N121" s="388"/>
      <c r="O121" s="389" t="str">
        <f>VLOOKUP(Q121,'自主点検表（ケアハウス）'!$A$5:$AE$1404,8,0)</f>
        <v>③</v>
      </c>
      <c r="P121" s="238" t="str">
        <f t="shared" si="5"/>
        <v>✖</v>
      </c>
      <c r="Q121" s="405">
        <v>118</v>
      </c>
      <c r="R121" s="235" t="str">
        <f>VLOOKUP($Q121,'自主点検表（ケアハウス）'!$AG$5:$AL$1404,2,0)</f>
        <v>いる・いない</v>
      </c>
      <c r="S121" s="236" t="s">
        <v>299</v>
      </c>
      <c r="T121" s="239" t="str">
        <f t="shared" si="6"/>
        <v>要入力</v>
      </c>
      <c r="U121" s="403" t="str">
        <f>VLOOKUP($Q121,'自主点検表（ケアハウス）'!$AG$5:$AL$1404,6,0)</f>
        <v>平20老発 
0530002 
第5の20の②</v>
      </c>
    </row>
    <row r="122" spans="2:21" ht="30" customHeight="1" x14ac:dyDescent="0.65">
      <c r="B122" s="381">
        <f t="shared" si="4"/>
        <v>20</v>
      </c>
      <c r="C122" s="382">
        <v>16</v>
      </c>
      <c r="D122" s="383"/>
      <c r="E122" s="384"/>
      <c r="F122" s="385"/>
      <c r="G122" s="386"/>
      <c r="H122" s="387"/>
      <c r="I122" s="387"/>
      <c r="J122" s="387"/>
      <c r="K122" s="387"/>
      <c r="L122" s="387"/>
      <c r="M122" s="387"/>
      <c r="N122" s="388"/>
      <c r="O122" s="389" t="str">
        <f>VLOOKUP(Q122,'自主点検表（ケアハウス）'!$A$5:$AE$1404,8,0)</f>
        <v>④</v>
      </c>
      <c r="P122" s="238" t="str">
        <f t="shared" si="5"/>
        <v>✖</v>
      </c>
      <c r="Q122" s="405">
        <v>119</v>
      </c>
      <c r="R122" s="235" t="str">
        <f>VLOOKUP($Q122,'自主点検表（ケアハウス）'!$AG$5:$AL$1404,2,0)</f>
        <v>いる・いない</v>
      </c>
      <c r="S122" s="236" t="s">
        <v>299</v>
      </c>
      <c r="T122" s="239" t="str">
        <f t="shared" si="6"/>
        <v>要入力</v>
      </c>
      <c r="U122" s="403" t="str">
        <f>VLOOKUP($Q122,'自主点検表（ケアハウス）'!$AG$5:$AL$1404,6,0)</f>
        <v>平20老発 
0530002 
第5の20の③</v>
      </c>
    </row>
    <row r="123" spans="2:21" ht="30" customHeight="1" x14ac:dyDescent="0.65">
      <c r="B123" s="381">
        <f t="shared" si="4"/>
        <v>20</v>
      </c>
      <c r="C123" s="382">
        <v>16</v>
      </c>
      <c r="D123" s="383"/>
      <c r="E123" s="384"/>
      <c r="F123" s="385"/>
      <c r="G123" s="386"/>
      <c r="H123" s="387"/>
      <c r="I123" s="387"/>
      <c r="J123" s="387"/>
      <c r="K123" s="387"/>
      <c r="L123" s="387"/>
      <c r="M123" s="387"/>
      <c r="N123" s="388"/>
      <c r="O123" s="389" t="str">
        <f>VLOOKUP(Q123,'自主点検表（ケアハウス）'!$A$5:$AE$1404,8,0)</f>
        <v>⑤</v>
      </c>
      <c r="P123" s="238" t="str">
        <f t="shared" si="5"/>
        <v>✖</v>
      </c>
      <c r="Q123" s="405">
        <v>120</v>
      </c>
      <c r="R123" s="235" t="str">
        <f>VLOOKUP($Q123,'自主点検表（ケアハウス）'!$AG$5:$AL$1404,2,0)</f>
        <v>いる・いない</v>
      </c>
      <c r="S123" s="236" t="s">
        <v>299</v>
      </c>
      <c r="T123" s="239" t="str">
        <f t="shared" si="6"/>
        <v>要入力</v>
      </c>
      <c r="U123" s="403" t="str">
        <f>VLOOKUP($Q123,'自主点検表（ケアハウス）'!$AG$5:$AL$1404,6,0)</f>
        <v xml:space="preserve">平20老発 
0530002 
第5の20の④ </v>
      </c>
    </row>
    <row r="124" spans="2:21" ht="30" customHeight="1" x14ac:dyDescent="0.65">
      <c r="B124" s="381">
        <f t="shared" si="4"/>
        <v>20</v>
      </c>
      <c r="C124" s="382">
        <v>16</v>
      </c>
      <c r="D124" s="383"/>
      <c r="E124" s="384"/>
      <c r="F124" s="385"/>
      <c r="G124" s="386"/>
      <c r="H124" s="387"/>
      <c r="I124" s="387"/>
      <c r="J124" s="387"/>
      <c r="K124" s="387"/>
      <c r="L124" s="387"/>
      <c r="M124" s="387"/>
      <c r="N124" s="388" t="s">
        <v>215</v>
      </c>
      <c r="O124" s="389" t="str">
        <f>VLOOKUP(Q124,'自主点検表（ケアハウス）'!$A$5:$AE$1404,8,0)</f>
        <v>　高齢者虐待の防止について、従業者への研修の実施、サービスの提供を受ける利用者及びその家族からの苦情の処理の体制の整備等、虐待の防止のための措置を講じていますか。</v>
      </c>
      <c r="P124" s="238" t="str">
        <f t="shared" si="5"/>
        <v>✖</v>
      </c>
      <c r="Q124" s="405">
        <v>121</v>
      </c>
      <c r="R124" s="235" t="str">
        <f>VLOOKUP($Q124,'自主点検表（ケアハウス）'!$AG$5:$AL$1404,2,0)</f>
        <v>いる・いない</v>
      </c>
      <c r="S124" s="236" t="s">
        <v>299</v>
      </c>
      <c r="T124" s="239" t="str">
        <f t="shared" si="6"/>
        <v>要入力</v>
      </c>
      <c r="U124" s="403" t="str">
        <f>VLOOKUP($Q124,'自主点検表（ケアハウス）'!$AG$5:$AL$1404,6,0)</f>
        <v>高齢者虐待防止法
第20条</v>
      </c>
    </row>
    <row r="125" spans="2:21" ht="30" customHeight="1" x14ac:dyDescent="0.65">
      <c r="B125" s="381">
        <f t="shared" si="4"/>
        <v>20</v>
      </c>
      <c r="C125" s="382">
        <v>16</v>
      </c>
      <c r="D125" s="383"/>
      <c r="E125" s="384"/>
      <c r="F125" s="385"/>
      <c r="G125" s="386"/>
      <c r="H125" s="387"/>
      <c r="I125" s="387"/>
      <c r="J125" s="387"/>
      <c r="K125" s="387"/>
      <c r="L125" s="387"/>
      <c r="M125" s="387"/>
      <c r="N125" s="388" t="s">
        <v>216</v>
      </c>
      <c r="O125" s="389" t="str">
        <f>VLOOKUP(Q125,'自主点検表（ケアハウス）'!$A$5:$AE$1404,8,0)</f>
        <v>　高齢者虐待を受けたと思われる入居者を発見した場合は、速やかに、市町村に通報していますか。</v>
      </c>
      <c r="P125" s="238" t="str">
        <f t="shared" si="5"/>
        <v>✖</v>
      </c>
      <c r="Q125" s="405">
        <v>122</v>
      </c>
      <c r="R125" s="235" t="str">
        <f>VLOOKUP($Q125,'自主点検表（ケアハウス）'!$AG$5:$AL$1404,2,0)</f>
        <v>いる・いない</v>
      </c>
      <c r="S125" s="236" t="s">
        <v>299</v>
      </c>
      <c r="T125" s="239" t="str">
        <f t="shared" si="6"/>
        <v>要入力</v>
      </c>
      <c r="U125" s="403" t="str">
        <f>VLOOKUP($Q125,'自主点検表（ケアハウス）'!$AG$5:$AL$1404,6,0)</f>
        <v>高齢者虐待防止法
第21条</v>
      </c>
    </row>
    <row r="126" spans="2:21" ht="30" customHeight="1" x14ac:dyDescent="0.65">
      <c r="B126" s="381">
        <f t="shared" si="4"/>
        <v>21</v>
      </c>
      <c r="C126" s="382">
        <v>17</v>
      </c>
      <c r="D126" s="383"/>
      <c r="E126" s="384"/>
      <c r="F126" s="385"/>
      <c r="G126" s="386" t="s">
        <v>646</v>
      </c>
      <c r="H126" s="387"/>
      <c r="I126" s="387"/>
      <c r="J126" s="387"/>
      <c r="K126" s="387"/>
      <c r="L126" s="387"/>
      <c r="M126" s="387"/>
      <c r="N126" s="388" t="s">
        <v>38</v>
      </c>
      <c r="O126" s="389" t="str">
        <f>VLOOKUP(Q126,'自主点検表（ケアハウス）'!$A$5:$AE$1404,8,0)</f>
        <v>　栄養並びに入所者の心身の状況及び嗜好を考慮した食事を、適切な時間に提供していますか。</v>
      </c>
      <c r="P126" s="238" t="str">
        <f t="shared" si="5"/>
        <v>✖</v>
      </c>
      <c r="Q126" s="405">
        <v>123</v>
      </c>
      <c r="R126" s="235" t="str">
        <f>VLOOKUP($Q126,'自主点検表（ケアハウス）'!$AG$5:$AL$1404,2,0)</f>
        <v>いる・いない</v>
      </c>
      <c r="S126" s="236" t="s">
        <v>299</v>
      </c>
      <c r="T126" s="239" t="str">
        <f t="shared" si="6"/>
        <v>要入力</v>
      </c>
      <c r="U126" s="403" t="str">
        <f>VLOOKUP($Q126,'自主点検表（ケアハウス）'!$AG$5:$AL$1404,6,0)</f>
        <v xml:space="preserve">条例 第19条 
平20厚令107 
第18条 </v>
      </c>
    </row>
    <row r="127" spans="2:21" ht="30" customHeight="1" x14ac:dyDescent="0.65">
      <c r="B127" s="381">
        <f t="shared" si="4"/>
        <v>21</v>
      </c>
      <c r="C127" s="382">
        <v>17</v>
      </c>
      <c r="D127" s="383"/>
      <c r="E127" s="384"/>
      <c r="F127" s="385"/>
      <c r="G127" s="386"/>
      <c r="H127" s="387"/>
      <c r="I127" s="387"/>
      <c r="J127" s="387"/>
      <c r="K127" s="387"/>
      <c r="L127" s="387"/>
      <c r="M127" s="387"/>
      <c r="N127" s="388"/>
      <c r="O127" s="389" t="str">
        <f>VLOOKUP(Q127,'自主点検表（ケアハウス）'!$A$5:$AE$1404,8,0)</f>
        <v>　一時的な疾病により、食堂において食事をすることが困難な入所者に対しては、居室において食事を提供するなど、必要な配慮を行っていますか。</v>
      </c>
      <c r="P127" s="238" t="str">
        <f t="shared" si="5"/>
        <v>✖</v>
      </c>
      <c r="Q127" s="405">
        <v>124</v>
      </c>
      <c r="R127" s="235" t="str">
        <f>VLOOKUP($Q127,'自主点検表（ケアハウス）'!$AG$5:$AL$1404,2,0)</f>
        <v>いる・いない</v>
      </c>
      <c r="S127" s="236" t="s">
        <v>299</v>
      </c>
      <c r="T127" s="239" t="str">
        <f t="shared" si="6"/>
        <v>要入力</v>
      </c>
      <c r="U127" s="403" t="str">
        <f>VLOOKUP($Q127,'自主点検表（ケアハウス）'!$AG$5:$AL$1404,6,0)</f>
        <v>平20老発 
0530002 
第5の5の(1)</v>
      </c>
    </row>
    <row r="128" spans="2:21" ht="30" customHeight="1" x14ac:dyDescent="0.65">
      <c r="B128" s="381">
        <f t="shared" si="4"/>
        <v>21</v>
      </c>
      <c r="C128" s="382">
        <v>17</v>
      </c>
      <c r="D128" s="383"/>
      <c r="E128" s="384"/>
      <c r="F128" s="385"/>
      <c r="G128" s="386"/>
      <c r="H128" s="387"/>
      <c r="I128" s="387"/>
      <c r="J128" s="387"/>
      <c r="K128" s="387"/>
      <c r="L128" s="387"/>
      <c r="M128" s="387"/>
      <c r="N128" s="388" t="s">
        <v>85</v>
      </c>
      <c r="O128" s="389" t="str">
        <f>VLOOKUP(Q128,'自主点検表（ケアハウス）'!$A$5:$AE$1404,8,0)</f>
        <v>　調理は、あらかじめ作成された献立(予定献立表)に従って行うとともに、その実施状況（実施献立表）を明らかにしていますか。</v>
      </c>
      <c r="P128" s="238" t="str">
        <f t="shared" si="5"/>
        <v>✖</v>
      </c>
      <c r="Q128" s="405">
        <v>125</v>
      </c>
      <c r="R128" s="235" t="str">
        <f>VLOOKUP($Q128,'自主点検表（ケアハウス）'!$AG$5:$AL$1404,2,0)</f>
        <v>いる・いない</v>
      </c>
      <c r="S128" s="236" t="s">
        <v>299</v>
      </c>
      <c r="T128" s="239" t="str">
        <f t="shared" si="6"/>
        <v>要入力</v>
      </c>
      <c r="U128" s="403" t="str">
        <f>VLOOKUP($Q128,'自主点検表（ケアハウス）'!$AG$5:$AL$1404,6,0)</f>
        <v>平20老発 
0530002 
第5の5の(2)</v>
      </c>
    </row>
    <row r="129" spans="2:21" ht="30" customHeight="1" x14ac:dyDescent="0.65">
      <c r="B129" s="381">
        <f t="shared" si="4"/>
        <v>21</v>
      </c>
      <c r="C129" s="382">
        <v>17</v>
      </c>
      <c r="D129" s="383"/>
      <c r="E129" s="384"/>
      <c r="F129" s="385"/>
      <c r="G129" s="386"/>
      <c r="H129" s="387"/>
      <c r="I129" s="387"/>
      <c r="J129" s="387"/>
      <c r="K129" s="387"/>
      <c r="L129" s="387"/>
      <c r="M129" s="387"/>
      <c r="N129" s="388" t="s">
        <v>213</v>
      </c>
      <c r="O129" s="389" t="str">
        <f>VLOOKUP(Q129,'自主点検表（ケアハウス）'!$A$5:$AE$1404,8,0)</f>
        <v>　病弱者に対する献立については、必要に応じ、協力医療機関等の医師の指導を受けていますか。</v>
      </c>
      <c r="P129" s="238" t="str">
        <f t="shared" si="5"/>
        <v>✖</v>
      </c>
      <c r="Q129" s="405">
        <v>126</v>
      </c>
      <c r="R129" s="235" t="str">
        <f>VLOOKUP($Q129,'自主点検表（ケアハウス）'!$AG$5:$AL$1404,2,0)</f>
        <v>いる・いない</v>
      </c>
      <c r="S129" s="236" t="s">
        <v>299</v>
      </c>
      <c r="T129" s="239" t="str">
        <f t="shared" si="6"/>
        <v>要入力</v>
      </c>
      <c r="U129" s="403" t="str">
        <f>VLOOKUP($Q129,'自主点検表（ケアハウス）'!$AG$5:$AL$1404,6,0)</f>
        <v>平20老発 
0530002 
第5の5の(2)</v>
      </c>
    </row>
    <row r="130" spans="2:21" ht="30" customHeight="1" x14ac:dyDescent="0.65">
      <c r="B130" s="381">
        <f t="shared" si="4"/>
        <v>21</v>
      </c>
      <c r="C130" s="382">
        <v>17</v>
      </c>
      <c r="D130" s="383"/>
      <c r="E130" s="384"/>
      <c r="F130" s="385"/>
      <c r="G130" s="386"/>
      <c r="H130" s="387"/>
      <c r="I130" s="387"/>
      <c r="J130" s="387"/>
      <c r="K130" s="387"/>
      <c r="L130" s="387"/>
      <c r="M130" s="387"/>
      <c r="N130" s="388" t="s">
        <v>214</v>
      </c>
      <c r="O130" s="389" t="str">
        <f>VLOOKUP(Q130,'自主点検表（ケアハウス）'!$A$5:$AE$1404,8,0)</f>
        <v>　食事の提供に関する業務は、軽費老人ホーム自らが行っていますか。</v>
      </c>
      <c r="P130" s="238"/>
      <c r="Q130" s="405">
        <v>127</v>
      </c>
      <c r="R130" s="235" t="str">
        <f>VLOOKUP($Q130,'自主点検表（ケアハウス）'!$AG$5:$AL$1404,2,0)</f>
        <v>いる・いない（委託等）</v>
      </c>
      <c r="S130" s="244"/>
      <c r="T130" s="239"/>
      <c r="U130" s="403" t="str">
        <f>VLOOKUP($Q130,'自主点検表（ケアハウス）'!$AG$5:$AL$1404,6,0)</f>
        <v>平20老発 
0530002
第5の5の(3)</v>
      </c>
    </row>
    <row r="131" spans="2:21" ht="30" customHeight="1" x14ac:dyDescent="0.65">
      <c r="B131" s="381">
        <f t="shared" si="4"/>
        <v>21</v>
      </c>
      <c r="C131" s="382">
        <v>17</v>
      </c>
      <c r="D131" s="383"/>
      <c r="E131" s="384"/>
      <c r="F131" s="385"/>
      <c r="G131" s="386"/>
      <c r="H131" s="387"/>
      <c r="I131" s="387"/>
      <c r="J131" s="387"/>
      <c r="K131" s="387"/>
      <c r="L131" s="387"/>
      <c r="M131" s="387"/>
      <c r="N131" s="388"/>
      <c r="O131" s="389" t="str">
        <f>VLOOKUP(Q131,'自主点検表（ケアハウス）'!$A$5:$AE$1404,8,0)</f>
        <v>　食事の提供に関する業務を第三者に委託する場合は、栄養管理、調理管理、材料管理、施設等管理、業務管理、衛生管理、労働衛生管理について施設自らが行う等、当該施設の施設長が業務遂行上必要な注意を果たし得るような体制と契約内容により、食事サービスの質が確保されていますか。</v>
      </c>
      <c r="P131" s="238" t="str">
        <f t="shared" si="5"/>
        <v>✖</v>
      </c>
      <c r="Q131" s="405">
        <v>128</v>
      </c>
      <c r="R131" s="235" t="str">
        <f>VLOOKUP($Q131,'自主点検表（ケアハウス）'!$AG$5:$AL$1404,2,0)</f>
        <v>いる・いない</v>
      </c>
      <c r="S131" s="236" t="s">
        <v>299</v>
      </c>
      <c r="T131" s="239" t="str">
        <f t="shared" si="6"/>
        <v>要入力</v>
      </c>
      <c r="U131" s="403">
        <f>VLOOKUP($Q131,'自主点検表（ケアハウス）'!$AG$5:$AL$1404,6,0)</f>
        <v>0</v>
      </c>
    </row>
    <row r="132" spans="2:21" ht="30" customHeight="1" x14ac:dyDescent="0.65">
      <c r="B132" s="381">
        <f t="shared" si="4"/>
        <v>21</v>
      </c>
      <c r="C132" s="382">
        <v>17</v>
      </c>
      <c r="D132" s="383"/>
      <c r="E132" s="384"/>
      <c r="F132" s="385"/>
      <c r="G132" s="386"/>
      <c r="H132" s="387"/>
      <c r="I132" s="387"/>
      <c r="J132" s="387"/>
      <c r="K132" s="387"/>
      <c r="L132" s="387"/>
      <c r="M132" s="387"/>
      <c r="N132" s="388" t="s">
        <v>208</v>
      </c>
      <c r="O132" s="389" t="str">
        <f>VLOOKUP(Q132,'自主点検表（ケアハウス）'!$A$5:$AE$1404,8,0)</f>
        <v>　食事の提供については、入所者の嚥下や咀嚼の状況、食欲など心身の状態等を当該入所者の食事に的確に反映させるために、居室関係部門と食事関係部門との連絡が十分とられていますか。</v>
      </c>
      <c r="P132" s="238" t="str">
        <f t="shared" si="5"/>
        <v>✖</v>
      </c>
      <c r="Q132" s="405">
        <v>129</v>
      </c>
      <c r="R132" s="235" t="str">
        <f>VLOOKUP($Q132,'自主点検表（ケアハウス）'!$AG$5:$AL$1404,2,0)</f>
        <v>いる・いない</v>
      </c>
      <c r="S132" s="236" t="s">
        <v>299</v>
      </c>
      <c r="T132" s="239" t="str">
        <f t="shared" si="6"/>
        <v>要入力</v>
      </c>
      <c r="U132" s="403" t="str">
        <f>VLOOKUP($Q132,'自主点検表（ケアハウス）'!$AG$5:$AL$1404,6,0)</f>
        <v>平20老発 
0530002 
第5の5の(4)</v>
      </c>
    </row>
    <row r="133" spans="2:21" ht="30" customHeight="1" x14ac:dyDescent="0.65">
      <c r="B133" s="381">
        <f t="shared" ref="B133:B203" si="7">C133+4</f>
        <v>21</v>
      </c>
      <c r="C133" s="382">
        <v>17</v>
      </c>
      <c r="D133" s="383"/>
      <c r="E133" s="384"/>
      <c r="F133" s="385"/>
      <c r="G133" s="386"/>
      <c r="H133" s="387"/>
      <c r="I133" s="387"/>
      <c r="J133" s="387"/>
      <c r="K133" s="387"/>
      <c r="L133" s="387"/>
      <c r="M133" s="387"/>
      <c r="N133" s="388" t="s">
        <v>209</v>
      </c>
      <c r="O133" s="389" t="str">
        <f>VLOOKUP(Q133,'自主点検表（ケアハウス）'!$A$5:$AE$1404,8,0)</f>
        <v>　入所者に対しては、適切な栄養食事相談を行っていますか。</v>
      </c>
      <c r="P133" s="238" t="str">
        <f t="shared" ref="P133:P203" si="8">_xlfn.IFS(T133="不適切","★",T133="要入力","✖",T133="非該当","▲",T133="適切","",T133="","",T133="要確認","！")</f>
        <v>✖</v>
      </c>
      <c r="Q133" s="405">
        <v>130</v>
      </c>
      <c r="R133" s="235" t="str">
        <f>VLOOKUP($Q133,'自主点検表（ケアハウス）'!$AG$5:$AL$1404,2,0)</f>
        <v>いる・いない</v>
      </c>
      <c r="S133" s="236" t="s">
        <v>299</v>
      </c>
      <c r="T133" s="239" t="str">
        <f t="shared" si="6"/>
        <v>要入力</v>
      </c>
      <c r="U133" s="403" t="str">
        <f>VLOOKUP($Q133,'自主点検表（ケアハウス）'!$AG$5:$AL$1404,6,0)</f>
        <v>平20老発 
0530002 
第5の5の(5)</v>
      </c>
    </row>
    <row r="134" spans="2:21" ht="30" customHeight="1" x14ac:dyDescent="0.65">
      <c r="B134" s="381">
        <f t="shared" si="7"/>
        <v>21</v>
      </c>
      <c r="C134" s="382">
        <v>17</v>
      </c>
      <c r="D134" s="383"/>
      <c r="E134" s="384"/>
      <c r="F134" s="385"/>
      <c r="G134" s="386"/>
      <c r="H134" s="387"/>
      <c r="I134" s="387"/>
      <c r="J134" s="387"/>
      <c r="K134" s="387"/>
      <c r="L134" s="387"/>
      <c r="M134" s="387"/>
      <c r="N134" s="388" t="s">
        <v>210</v>
      </c>
      <c r="O134" s="389" t="str">
        <f>VLOOKUP(Q134,'自主点検表（ケアハウス）'!$A$5:$AE$1404,8,0)</f>
        <v>　食事時間は、家庭生活に近い適切な時間になっていますか。</v>
      </c>
      <c r="P134" s="238" t="str">
        <f t="shared" si="8"/>
        <v>✖</v>
      </c>
      <c r="Q134" s="405">
        <v>131</v>
      </c>
      <c r="R134" s="235" t="str">
        <f>VLOOKUP($Q134,'自主点検表（ケアハウス）'!$AG$5:$AL$1404,2,0)</f>
        <v>いる・いない</v>
      </c>
      <c r="S134" s="236" t="s">
        <v>299</v>
      </c>
      <c r="T134" s="239" t="str">
        <f t="shared" si="6"/>
        <v>要入力</v>
      </c>
      <c r="U134" s="403">
        <f>VLOOKUP($Q134,'自主点検表（ケアハウス）'!$AG$5:$AL$1404,6,0)</f>
        <v>0</v>
      </c>
    </row>
    <row r="135" spans="2:21" ht="30" customHeight="1" x14ac:dyDescent="0.65">
      <c r="B135" s="381">
        <f t="shared" si="7"/>
        <v>21</v>
      </c>
      <c r="C135" s="382">
        <v>17</v>
      </c>
      <c r="D135" s="383"/>
      <c r="E135" s="384"/>
      <c r="F135" s="385"/>
      <c r="G135" s="386" t="s">
        <v>902</v>
      </c>
      <c r="H135" s="387"/>
      <c r="I135" s="387"/>
      <c r="J135" s="387"/>
      <c r="K135" s="387"/>
      <c r="L135" s="387"/>
      <c r="M135" s="387"/>
      <c r="N135" s="388" t="s">
        <v>38</v>
      </c>
      <c r="O135" s="389" t="str">
        <f>VLOOKUP(Q135,'自主点検表（ケアハウス）'!$A$5:$AE$1404,8,0)</f>
        <v>　常に入所者の心身の状況、その置かれている環境等の的確な把握に努め、入所者又はその家族に対し、その相談に適切に応じるとともに、必要な助言その他の援助を行っていますか。</v>
      </c>
      <c r="P135" s="238" t="str">
        <f t="shared" si="8"/>
        <v>✖</v>
      </c>
      <c r="Q135" s="405">
        <v>132</v>
      </c>
      <c r="R135" s="235" t="str">
        <f>VLOOKUP($Q135,'自主点検表（ケアハウス）'!$AG$5:$AL$1404,2,0)</f>
        <v>いる・いない</v>
      </c>
      <c r="S135" s="236" t="s">
        <v>299</v>
      </c>
      <c r="T135" s="239" t="str">
        <f t="shared" si="6"/>
        <v>要入力</v>
      </c>
      <c r="U135" s="403" t="str">
        <f>VLOOKUP($Q135,'自主点検表（ケアハウス）'!$AG$5:$AL$1404,6,0)</f>
        <v xml:space="preserve">条例 第20条 第1項 
平20厚令107 
第19条 第1項 </v>
      </c>
    </row>
    <row r="136" spans="2:21" ht="30" customHeight="1" x14ac:dyDescent="0.65">
      <c r="B136" s="381">
        <f t="shared" si="7"/>
        <v>21</v>
      </c>
      <c r="C136" s="382">
        <v>17</v>
      </c>
      <c r="D136" s="383"/>
      <c r="E136" s="384"/>
      <c r="F136" s="385"/>
      <c r="G136" s="386"/>
      <c r="H136" s="387"/>
      <c r="I136" s="387"/>
      <c r="J136" s="387"/>
      <c r="K136" s="387"/>
      <c r="L136" s="387"/>
      <c r="M136" s="387"/>
      <c r="N136" s="390"/>
      <c r="O136" s="389" t="str">
        <f>VLOOKUP(Q136,'自主点検表（ケアハウス）'!$A$5:$AE$1404,8,0)</f>
        <v>　相談に当たっては、運営規程に従うとともに、さらに入所者の年齢、性別、性格、生活歴及び心身の状況等を考慮して個別的なサービスの提供に関する方針（個別処遇方針）を定めていますか。</v>
      </c>
      <c r="P136" s="238" t="str">
        <f t="shared" si="8"/>
        <v>✖</v>
      </c>
      <c r="Q136" s="405">
        <v>133</v>
      </c>
      <c r="R136" s="235" t="str">
        <f>VLOOKUP($Q136,'自主点検表（ケアハウス）'!$AG$5:$AL$1404,2,0)</f>
        <v>いる・いない</v>
      </c>
      <c r="S136" s="236" t="s">
        <v>299</v>
      </c>
      <c r="T136" s="239" t="str">
        <f t="shared" si="6"/>
        <v>要入力</v>
      </c>
      <c r="U136" s="403" t="str">
        <f>VLOOKUP($Q136,'自主点検表（ケアハウス）'!$AG$5:$AL$1404,6,0)</f>
        <v>平20老発 
0530002 
第5の6の(1)</v>
      </c>
    </row>
    <row r="137" spans="2:21" ht="30" customHeight="1" x14ac:dyDescent="0.65">
      <c r="B137" s="381">
        <f t="shared" si="7"/>
        <v>21</v>
      </c>
      <c r="C137" s="382">
        <v>17</v>
      </c>
      <c r="D137" s="383"/>
      <c r="E137" s="384"/>
      <c r="F137" s="385"/>
      <c r="G137" s="386"/>
      <c r="H137" s="387"/>
      <c r="I137" s="387"/>
      <c r="J137" s="387"/>
      <c r="K137" s="387"/>
      <c r="L137" s="387"/>
      <c r="M137" s="387"/>
      <c r="N137" s="388" t="s">
        <v>85</v>
      </c>
      <c r="O137" s="389" t="str">
        <f>VLOOKUP(Q137,'自主点検表（ケアハウス）'!$A$5:$AE$1404,8,0)</f>
        <v>　要介護認定（介護保険法第１９条第１項）の申請等、入所者が日常生活を営むのに必要な行政機関等に対する手続について、入所者又はその家族が行うことが困難である場合には、入所者の意思を踏まえて速やかに必要な支援を行っていますか。</v>
      </c>
      <c r="P137" s="238" t="str">
        <f t="shared" si="8"/>
        <v>✖</v>
      </c>
      <c r="Q137" s="405">
        <v>134</v>
      </c>
      <c r="R137" s="235" t="str">
        <f>VLOOKUP($Q137,'自主点検表（ケアハウス）'!$AG$5:$AL$1404,2,0)</f>
        <v>いる・いない</v>
      </c>
      <c r="S137" s="236" t="s">
        <v>299</v>
      </c>
      <c r="T137" s="239" t="str">
        <f t="shared" si="6"/>
        <v>要入力</v>
      </c>
      <c r="U137" s="403" t="str">
        <f>VLOOKUP($Q137,'自主点検表（ケアハウス）'!$AG$5:$AL$1404,6,0)</f>
        <v>平20厚令107 
第19条 第2項</v>
      </c>
    </row>
    <row r="138" spans="2:21" ht="30" customHeight="1" x14ac:dyDescent="0.65">
      <c r="B138" s="381">
        <f t="shared" si="7"/>
        <v>21</v>
      </c>
      <c r="C138" s="382">
        <v>17</v>
      </c>
      <c r="D138" s="383"/>
      <c r="E138" s="384"/>
      <c r="F138" s="385"/>
      <c r="G138" s="386"/>
      <c r="H138" s="387"/>
      <c r="I138" s="387"/>
      <c r="J138" s="387"/>
      <c r="K138" s="387"/>
      <c r="L138" s="387"/>
      <c r="M138" s="387"/>
      <c r="N138" s="388"/>
      <c r="O138" s="389" t="str">
        <f>VLOOKUP(Q138,'自主点検表（ケアハウス）'!$A$5:$AE$1404,8,0)</f>
        <v>　手続を進めるに当たって、金銭にかかるものについては、書面等をもって事前に同意を得るとともに、代行した後は、その都度本人に確認を得ていますか。併せて、その経過を記録していますか。</v>
      </c>
      <c r="P138" s="238" t="str">
        <f t="shared" si="8"/>
        <v>✖</v>
      </c>
      <c r="Q138" s="405">
        <v>135</v>
      </c>
      <c r="R138" s="235" t="str">
        <f>VLOOKUP($Q138,'自主点検表（ケアハウス）'!$AG$5:$AL$1404,2,0)</f>
        <v>いる・いない</v>
      </c>
      <c r="S138" s="236" t="s">
        <v>299</v>
      </c>
      <c r="T138" s="239" t="str">
        <f t="shared" si="6"/>
        <v>要入力</v>
      </c>
      <c r="U138" s="403" t="str">
        <f>VLOOKUP($Q138,'自主点検表（ケアハウス）'!$AG$5:$AL$1404,6,0)</f>
        <v>平20老発 
0530002 
第5の6の(2)</v>
      </c>
    </row>
    <row r="139" spans="2:21" ht="30" customHeight="1" x14ac:dyDescent="0.65">
      <c r="B139" s="381">
        <f t="shared" si="7"/>
        <v>22</v>
      </c>
      <c r="C139" s="382">
        <v>18</v>
      </c>
      <c r="D139" s="383"/>
      <c r="E139" s="384"/>
      <c r="F139" s="385"/>
      <c r="G139" s="386"/>
      <c r="H139" s="387"/>
      <c r="I139" s="387"/>
      <c r="J139" s="387"/>
      <c r="K139" s="387"/>
      <c r="L139" s="387"/>
      <c r="M139" s="387"/>
      <c r="N139" s="388" t="s">
        <v>213</v>
      </c>
      <c r="O139" s="389" t="str">
        <f>VLOOKUP(Q139,'自主点検表（ケアハウス）'!$A$5:$AE$1404,8,0)</f>
        <v>　常に入所者の家族との連携を図るとともに、入所者の家族に対し、当該施設の会報の送付、施設が実施する行事への参加の呼びかけ等によって入所者とその家族が交流できる機会等を確保するよう努めていますか。</v>
      </c>
      <c r="P139" s="238" t="str">
        <f t="shared" si="8"/>
        <v>✖</v>
      </c>
      <c r="Q139" s="405">
        <v>136</v>
      </c>
      <c r="R139" s="235" t="str">
        <f>VLOOKUP($Q139,'自主点検表（ケアハウス）'!$AG$5:$AL$1404,2,0)</f>
        <v>いる・いない</v>
      </c>
      <c r="S139" s="236" t="s">
        <v>299</v>
      </c>
      <c r="T139" s="239" t="str">
        <f t="shared" ref="T139:T210" si="9">_xlfn.IFS(R139=S139,"適切",R139="いる・いない","要入力",R139="いない","不適切",R139="非該当","要確認")</f>
        <v>要入力</v>
      </c>
      <c r="U139" s="403" t="str">
        <f>VLOOKUP($Q139,'自主点検表（ケアハウス）'!$AG$5:$AL$1404,6,0)</f>
        <v>条例 第20条 第3項 
平20厚令107 
第19条 第3項</v>
      </c>
    </row>
    <row r="140" spans="2:21" ht="30" customHeight="1" x14ac:dyDescent="0.65">
      <c r="B140" s="381">
        <f t="shared" si="7"/>
        <v>22</v>
      </c>
      <c r="C140" s="382">
        <v>18</v>
      </c>
      <c r="D140" s="383"/>
      <c r="E140" s="384"/>
      <c r="F140" s="385"/>
      <c r="G140" s="386"/>
      <c r="H140" s="387"/>
      <c r="I140" s="387"/>
      <c r="J140" s="387"/>
      <c r="K140" s="387"/>
      <c r="L140" s="387"/>
      <c r="M140" s="387"/>
      <c r="N140" s="388"/>
      <c r="O140" s="389" t="str">
        <f>VLOOKUP(Q140,'自主点検表（ケアハウス）'!$A$5:$AE$1404,8,0)</f>
        <v>　また、入所者と家族の面会の場所や時間等についても、入所者やその家族の利便に配慮したものとなっていますか。</v>
      </c>
      <c r="P140" s="238" t="str">
        <f t="shared" si="8"/>
        <v>✖</v>
      </c>
      <c r="Q140" s="405">
        <v>137</v>
      </c>
      <c r="R140" s="235" t="str">
        <f>VLOOKUP($Q140,'自主点検表（ケアハウス）'!$AG$5:$AL$1404,2,0)</f>
        <v>いる・いない</v>
      </c>
      <c r="S140" s="236" t="s">
        <v>299</v>
      </c>
      <c r="T140" s="239" t="str">
        <f t="shared" si="9"/>
        <v>要入力</v>
      </c>
      <c r="U140" s="403" t="str">
        <f>VLOOKUP($Q140,'自主点検表（ケアハウス）'!$AG$5:$AL$1404,6,0)</f>
        <v>平20老発 
0530002 
第5の6の(3)</v>
      </c>
    </row>
    <row r="141" spans="2:21" ht="30" customHeight="1" x14ac:dyDescent="0.65">
      <c r="B141" s="381">
        <f t="shared" si="7"/>
        <v>22</v>
      </c>
      <c r="C141" s="382">
        <v>18</v>
      </c>
      <c r="D141" s="383"/>
      <c r="E141" s="384"/>
      <c r="F141" s="385"/>
      <c r="G141" s="386"/>
      <c r="H141" s="387"/>
      <c r="I141" s="387"/>
      <c r="J141" s="387"/>
      <c r="K141" s="387"/>
      <c r="L141" s="387"/>
      <c r="M141" s="387"/>
      <c r="N141" s="388" t="s">
        <v>214</v>
      </c>
      <c r="O141" s="389" t="str">
        <f>VLOOKUP(Q141,'自主点検表（ケアハウス）'!$A$5:$AE$1404,8,0)</f>
        <v>　入所者の生活を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ていますか。</v>
      </c>
      <c r="P141" s="238" t="str">
        <f t="shared" si="8"/>
        <v>✖</v>
      </c>
      <c r="Q141" s="405">
        <v>138</v>
      </c>
      <c r="R141" s="235" t="str">
        <f>VLOOKUP($Q141,'自主点検表（ケアハウス）'!$AG$5:$AL$1404,2,0)</f>
        <v>いる・いない</v>
      </c>
      <c r="S141" s="236" t="s">
        <v>299</v>
      </c>
      <c r="T141" s="239" t="str">
        <f t="shared" si="9"/>
        <v>要入力</v>
      </c>
      <c r="U141" s="403" t="str">
        <f>VLOOKUP($Q141,'自主点検表（ケアハウス）'!$AG$5:$AL$1404,6,0)</f>
        <v>条例 第20条 第4項
平20厚令107
第19条 第4項
平20老発
0530002
第5の6の(4)</v>
      </c>
    </row>
    <row r="142" spans="2:21" ht="30" customHeight="1" x14ac:dyDescent="0.65">
      <c r="B142" s="381">
        <f t="shared" si="7"/>
        <v>22</v>
      </c>
      <c r="C142" s="382">
        <v>18</v>
      </c>
      <c r="D142" s="383"/>
      <c r="E142" s="384"/>
      <c r="F142" s="385"/>
      <c r="G142" s="386"/>
      <c r="H142" s="387"/>
      <c r="I142" s="387"/>
      <c r="J142" s="387"/>
      <c r="K142" s="387"/>
      <c r="L142" s="387"/>
      <c r="M142" s="387"/>
      <c r="N142" s="388" t="s">
        <v>208</v>
      </c>
      <c r="O142" s="389" t="str">
        <f>VLOOKUP(Q142,'自主点検表（ケアハウス）'!$A$5:$AE$1404,8,0)</f>
        <v>　２日に１回以上の頻度で入浴の機会を提供していますか。</v>
      </c>
      <c r="P142" s="238" t="str">
        <f t="shared" si="8"/>
        <v>✖</v>
      </c>
      <c r="Q142" s="405">
        <v>139</v>
      </c>
      <c r="R142" s="235" t="str">
        <f>VLOOKUP($Q142,'自主点検表（ケアハウス）'!$AG$5:$AL$1404,2,0)</f>
        <v>いる・いない</v>
      </c>
      <c r="S142" s="236" t="s">
        <v>299</v>
      </c>
      <c r="T142" s="239" t="str">
        <f t="shared" si="9"/>
        <v>要入力</v>
      </c>
      <c r="U142" s="403" t="str">
        <f>VLOOKUP($Q142,'自主点検表（ケアハウス）'!$AG$5:$AL$1404,6,0)</f>
        <v>条例 第20条 第5項 
平20厚令107 
第19条 第5項</v>
      </c>
    </row>
    <row r="143" spans="2:21" ht="30" customHeight="1" x14ac:dyDescent="0.65">
      <c r="B143" s="381">
        <f t="shared" si="7"/>
        <v>22</v>
      </c>
      <c r="C143" s="382">
        <v>18</v>
      </c>
      <c r="D143" s="383"/>
      <c r="E143" s="384"/>
      <c r="F143" s="385"/>
      <c r="G143" s="386"/>
      <c r="H143" s="387"/>
      <c r="I143" s="387"/>
      <c r="J143" s="387"/>
      <c r="K143" s="387"/>
      <c r="L143" s="387"/>
      <c r="M143" s="387"/>
      <c r="N143" s="390"/>
      <c r="O143" s="389" t="str">
        <f>VLOOKUP(Q143,'自主点検表（ケアハウス）'!$A$5:$AE$1404,8,0)</f>
        <v>　入浴に際しては、必要に応じて、見回り等により安全確認を行っていますか。</v>
      </c>
      <c r="P143" s="238" t="str">
        <f t="shared" si="8"/>
        <v>✖</v>
      </c>
      <c r="Q143" s="405">
        <v>140</v>
      </c>
      <c r="R143" s="235" t="str">
        <f>VLOOKUP($Q143,'自主点検表（ケアハウス）'!$AG$5:$AL$1404,2,0)</f>
        <v>いる・いない</v>
      </c>
      <c r="S143" s="236" t="s">
        <v>299</v>
      </c>
      <c r="T143" s="239" t="str">
        <f t="shared" si="9"/>
        <v>要入力</v>
      </c>
      <c r="U143" s="403">
        <f>VLOOKUP($Q143,'自主点検表（ケアハウス）'!$AG$5:$AL$1404,6,0)</f>
        <v>0</v>
      </c>
    </row>
    <row r="144" spans="2:21" ht="30" customHeight="1" x14ac:dyDescent="0.65">
      <c r="B144" s="381">
        <f t="shared" si="7"/>
        <v>22</v>
      </c>
      <c r="C144" s="382">
        <v>18</v>
      </c>
      <c r="D144" s="383"/>
      <c r="E144" s="384"/>
      <c r="F144" s="385"/>
      <c r="G144" s="386"/>
      <c r="H144" s="387"/>
      <c r="I144" s="387"/>
      <c r="J144" s="387"/>
      <c r="K144" s="387"/>
      <c r="L144" s="387"/>
      <c r="M144" s="387"/>
      <c r="N144" s="388"/>
      <c r="O144" s="389" t="str">
        <f>VLOOKUP(Q144,'自主点検表（ケアハウス）'!$A$5:$AE$1404,8,0)</f>
        <v>　また、介護を要する者に対して入浴サービスを提供する場合には、事故の危険性があることから、職員が目を離すことがないようにする等、安全確保に配慮していますか。</v>
      </c>
      <c r="P144" s="238" t="str">
        <f t="shared" si="8"/>
        <v>✖</v>
      </c>
      <c r="Q144" s="405">
        <v>141</v>
      </c>
      <c r="R144" s="235" t="str">
        <f>VLOOKUP($Q144,'自主点検表（ケアハウス）'!$AG$5:$AL$1404,2,0)</f>
        <v>いる・いない</v>
      </c>
      <c r="S144" s="236" t="s">
        <v>299</v>
      </c>
      <c r="T144" s="239" t="str">
        <f t="shared" si="9"/>
        <v>要入力</v>
      </c>
      <c r="U144" s="403" t="str">
        <f>VLOOKUP($Q144,'自主点検表（ケアハウス）'!$AG$5:$AL$1404,6,0)</f>
        <v>条例 第11条
平20厚令107 
第10条 第4項 第2号</v>
      </c>
    </row>
    <row r="145" spans="2:21" ht="30" customHeight="1" x14ac:dyDescent="0.65">
      <c r="B145" s="381">
        <f t="shared" si="7"/>
        <v>22</v>
      </c>
      <c r="C145" s="382">
        <v>18</v>
      </c>
      <c r="D145" s="383"/>
      <c r="E145" s="384"/>
      <c r="F145" s="385"/>
      <c r="G145" s="386"/>
      <c r="H145" s="387"/>
      <c r="I145" s="387"/>
      <c r="J145" s="387"/>
      <c r="K145" s="387"/>
      <c r="L145" s="387"/>
      <c r="M145" s="387"/>
      <c r="N145" s="388" t="s">
        <v>209</v>
      </c>
      <c r="O145" s="389" t="str">
        <f>VLOOKUP(Q145,'自主点検表（ケアハウス）'!$A$5:$AE$1404,8,0)</f>
        <v>　入所者からの要望を考慮し、適宜レクリエーション行事を実施するよう努めていますか。</v>
      </c>
      <c r="P145" s="238" t="str">
        <f t="shared" si="8"/>
        <v>✖</v>
      </c>
      <c r="Q145" s="405">
        <v>142</v>
      </c>
      <c r="R145" s="235" t="str">
        <f>VLOOKUP($Q145,'自主点検表（ケアハウス）'!$AG$5:$AL$1404,2,0)</f>
        <v>いる・いない</v>
      </c>
      <c r="S145" s="236" t="s">
        <v>299</v>
      </c>
      <c r="T145" s="239" t="str">
        <f t="shared" si="9"/>
        <v>要入力</v>
      </c>
      <c r="U145" s="403" t="str">
        <f>VLOOKUP($Q145,'自主点検表（ケアハウス）'!$AG$5:$AL$1404,6,0)</f>
        <v xml:space="preserve">条例 第20条 第6項
平20厚令107 
第19条 第6項 </v>
      </c>
    </row>
    <row r="146" spans="2:21" ht="30" customHeight="1" x14ac:dyDescent="0.65">
      <c r="B146" s="381">
        <f t="shared" si="7"/>
        <v>22</v>
      </c>
      <c r="C146" s="382">
        <v>18</v>
      </c>
      <c r="D146" s="383"/>
      <c r="E146" s="384"/>
      <c r="F146" s="385"/>
      <c r="G146" s="386" t="s">
        <v>903</v>
      </c>
      <c r="H146" s="387"/>
      <c r="I146" s="387"/>
      <c r="J146" s="387"/>
      <c r="K146" s="387"/>
      <c r="L146" s="387"/>
      <c r="M146" s="387"/>
      <c r="N146" s="388" t="s">
        <v>38</v>
      </c>
      <c r="O146" s="389" t="str">
        <f>VLOOKUP(Q146,'自主点検表（ケアハウス）'!$A$5:$AE$1404,8,0)</f>
        <v>　入所者が介護保険法に規定する要介護状態又は要支援状態となった場合には、入所者が必要とする介護保険サービスを円滑に受けることができるよう、入所者に対し、近隣の居宅介護支援事業者や居宅サービス事業所に関する情報提供を行うなど、必要な措置を行っていますか。</v>
      </c>
      <c r="P146" s="238" t="str">
        <f t="shared" si="8"/>
        <v>✖</v>
      </c>
      <c r="Q146" s="405">
        <v>143</v>
      </c>
      <c r="R146" s="235" t="str">
        <f>VLOOKUP($Q146,'自主点検表（ケアハウス）'!$AG$5:$AL$1404,2,0)</f>
        <v>いる・いない</v>
      </c>
      <c r="S146" s="236" t="s">
        <v>299</v>
      </c>
      <c r="T146" s="239" t="str">
        <f t="shared" si="9"/>
        <v>要入力</v>
      </c>
      <c r="U146" s="403" t="str">
        <f>VLOOKUP($Q146,'自主点検表（ケアハウス）'!$AG$5:$AL$1404,6,0)</f>
        <v xml:space="preserve">条例 第21条
平20厚令107 
第20条 
平20老発 
0530002 
第5の7 </v>
      </c>
    </row>
    <row r="147" spans="2:21" ht="30" customHeight="1" x14ac:dyDescent="0.65">
      <c r="B147" s="381">
        <f t="shared" si="7"/>
        <v>22</v>
      </c>
      <c r="C147" s="382">
        <v>18</v>
      </c>
      <c r="D147" s="383"/>
      <c r="E147" s="384"/>
      <c r="F147" s="385"/>
      <c r="G147" s="386" t="s">
        <v>904</v>
      </c>
      <c r="H147" s="387"/>
      <c r="I147" s="387"/>
      <c r="J147" s="387"/>
      <c r="K147" s="387"/>
      <c r="L147" s="387"/>
      <c r="M147" s="387"/>
      <c r="N147" s="388" t="s">
        <v>38</v>
      </c>
      <c r="O147" s="389" t="str">
        <f>VLOOKUP(Q147,'自主点検表（ケアハウス）'!$A$5:$AE$1404,8,0)</f>
        <v>　入所者について、定期的に健康診断を受ける機会を提供していますか。</v>
      </c>
      <c r="P147" s="238" t="str">
        <f t="shared" si="8"/>
        <v>✖</v>
      </c>
      <c r="Q147" s="405">
        <v>144</v>
      </c>
      <c r="R147" s="235" t="str">
        <f>VLOOKUP($Q147,'自主点検表（ケアハウス）'!$AG$5:$AL$1404,2,0)</f>
        <v>いる・いない</v>
      </c>
      <c r="S147" s="236" t="s">
        <v>299</v>
      </c>
      <c r="T147" s="239" t="str">
        <f t="shared" si="9"/>
        <v>要入力</v>
      </c>
      <c r="U147" s="403" t="str">
        <f>VLOOKUP($Q147,'自主点検表（ケアハウス）'!$AG$5:$AL$1404,6,0)</f>
        <v xml:space="preserve">条例 第22条 第1項
平20厚令107 
第21条 第1項 </v>
      </c>
    </row>
    <row r="148" spans="2:21" ht="30" customHeight="1" x14ac:dyDescent="0.65">
      <c r="B148" s="381">
        <f t="shared" si="7"/>
        <v>22</v>
      </c>
      <c r="C148" s="382">
        <v>18</v>
      </c>
      <c r="D148" s="383"/>
      <c r="E148" s="384"/>
      <c r="F148" s="385"/>
      <c r="G148" s="386"/>
      <c r="H148" s="387"/>
      <c r="I148" s="387"/>
      <c r="J148" s="387"/>
      <c r="K148" s="387"/>
      <c r="L148" s="387"/>
      <c r="M148" s="387"/>
      <c r="N148" s="388" t="s">
        <v>85</v>
      </c>
      <c r="O148" s="389" t="str">
        <f>VLOOKUP(Q148,'自主点検表（ケアハウス）'!$A$5:$AE$1404,8,0)</f>
        <v>　また、入所者の健康管理に努めていますか。</v>
      </c>
      <c r="P148" s="238" t="str">
        <f t="shared" si="8"/>
        <v>✖</v>
      </c>
      <c r="Q148" s="405">
        <v>145</v>
      </c>
      <c r="R148" s="235" t="str">
        <f>VLOOKUP($Q148,'自主点検表（ケアハウス）'!$AG$5:$AL$1404,2,0)</f>
        <v>いる・いない</v>
      </c>
      <c r="S148" s="236" t="s">
        <v>299</v>
      </c>
      <c r="T148" s="239" t="str">
        <f t="shared" si="9"/>
        <v>要入力</v>
      </c>
      <c r="U148" s="403" t="str">
        <f>VLOOKUP($Q148,'自主点検表（ケアハウス）'!$AG$5:$AL$1404,6,0)</f>
        <v xml:space="preserve">条例 第22条 第2項
平20厚令107 
第21条 第2項 </v>
      </c>
    </row>
    <row r="149" spans="2:21" ht="30" customHeight="1" x14ac:dyDescent="0.65">
      <c r="B149" s="381">
        <f t="shared" si="7"/>
        <v>22</v>
      </c>
      <c r="C149" s="382">
        <v>18</v>
      </c>
      <c r="D149" s="383"/>
      <c r="E149" s="384"/>
      <c r="F149" s="385"/>
      <c r="G149" s="386" t="s">
        <v>905</v>
      </c>
      <c r="H149" s="387"/>
      <c r="I149" s="387"/>
      <c r="J149" s="387"/>
      <c r="K149" s="387"/>
      <c r="L149" s="387"/>
      <c r="M149" s="387"/>
      <c r="N149" s="388" t="s">
        <v>38</v>
      </c>
      <c r="O149" s="389" t="str">
        <f>VLOOKUP(Q149,'自主点検表（ケアハウス）'!$A$5:$AE$1404,8,0)</f>
        <v>　施設長は、当該施設の職員の管理、業務の実施状況の把握その他の管理を一元的に行っていますか。</v>
      </c>
      <c r="P149" s="238" t="str">
        <f t="shared" si="8"/>
        <v>✖</v>
      </c>
      <c r="Q149" s="405">
        <v>146</v>
      </c>
      <c r="R149" s="235" t="str">
        <f>VLOOKUP($Q149,'自主点検表（ケアハウス）'!$AG$5:$AL$1404,2,0)</f>
        <v>いる・いない</v>
      </c>
      <c r="S149" s="236" t="s">
        <v>299</v>
      </c>
      <c r="T149" s="239" t="str">
        <f t="shared" si="9"/>
        <v>要入力</v>
      </c>
      <c r="U149" s="403" t="str">
        <f>VLOOKUP($Q149,'自主点検表（ケアハウス）'!$AG$5:$AL$1404,6,0)</f>
        <v xml:space="preserve">条例 第23条 第1項
平20厚令107 
第22条 第1項 </v>
      </c>
    </row>
    <row r="150" spans="2:21" ht="30" customHeight="1" x14ac:dyDescent="0.65">
      <c r="B150" s="381">
        <f t="shared" si="7"/>
        <v>22</v>
      </c>
      <c r="C150" s="382">
        <v>18</v>
      </c>
      <c r="D150" s="383"/>
      <c r="E150" s="384"/>
      <c r="F150" s="385"/>
      <c r="G150" s="386"/>
      <c r="H150" s="387"/>
      <c r="I150" s="387"/>
      <c r="J150" s="387"/>
      <c r="K150" s="387"/>
      <c r="L150" s="387"/>
      <c r="M150" s="387"/>
      <c r="N150" s="388" t="s">
        <v>85</v>
      </c>
      <c r="O150" s="389" t="str">
        <f>VLOOKUP(Q150,'自主点検表（ケアハウス）'!$A$5:$AE$1404,8,0)</f>
        <v>　施設長は、職員に「軽費老人ホームの設備及び運営に関する基準」を遵守させるために必要な指揮命令を行っていますか。</v>
      </c>
      <c r="P150" s="238" t="str">
        <f t="shared" si="8"/>
        <v>✖</v>
      </c>
      <c r="Q150" s="405">
        <v>147</v>
      </c>
      <c r="R150" s="235" t="str">
        <f>VLOOKUP($Q150,'自主点検表（ケアハウス）'!$AG$5:$AL$1404,2,0)</f>
        <v>いる・いない</v>
      </c>
      <c r="S150" s="236" t="s">
        <v>299</v>
      </c>
      <c r="T150" s="239" t="str">
        <f t="shared" si="9"/>
        <v>要入力</v>
      </c>
      <c r="U150" s="403" t="str">
        <f>VLOOKUP($Q150,'自主点検表（ケアハウス）'!$AG$5:$AL$1404,6,0)</f>
        <v xml:space="preserve">条例 第23条 第2項
平20厚令107 
第22条 第2項 </v>
      </c>
    </row>
    <row r="151" spans="2:21" ht="30" customHeight="1" x14ac:dyDescent="0.65">
      <c r="B151" s="381">
        <f t="shared" si="7"/>
        <v>23</v>
      </c>
      <c r="C151" s="382">
        <v>19</v>
      </c>
      <c r="D151" s="383"/>
      <c r="E151" s="384"/>
      <c r="F151" s="385"/>
      <c r="G151" s="386" t="s">
        <v>906</v>
      </c>
      <c r="H151" s="387"/>
      <c r="I151" s="387"/>
      <c r="J151" s="387"/>
      <c r="K151" s="387"/>
      <c r="L151" s="387"/>
      <c r="M151" s="387"/>
      <c r="N151" s="388" t="s">
        <v>38</v>
      </c>
      <c r="O151" s="389" t="str">
        <f>VLOOKUP(Q151,'自主点検表（ケアハウス）'!$A$5:$AE$1404,8,0)</f>
        <v>　生活相談員は、入所者からの相談に応じるとともに適切な助言及び必要な支援を行っていますか。</v>
      </c>
      <c r="P151" s="238" t="str">
        <f t="shared" si="8"/>
        <v>✖</v>
      </c>
      <c r="Q151" s="405">
        <v>148</v>
      </c>
      <c r="R151" s="235" t="str">
        <f>VLOOKUP($Q151,'自主点検表（ケアハウス）'!$AG$5:$AL$1404,2,0)</f>
        <v>いる・いない</v>
      </c>
      <c r="S151" s="236" t="s">
        <v>299</v>
      </c>
      <c r="T151" s="239" t="str">
        <f t="shared" si="9"/>
        <v>要入力</v>
      </c>
      <c r="U151" s="403" t="str">
        <f>VLOOKUP($Q151,'自主点検表（ケアハウス）'!$AG$5:$AL$1404,6,0)</f>
        <v xml:space="preserve">条例 第24条 第1項 
平20厚令107 
第23条 第１項 </v>
      </c>
    </row>
    <row r="152" spans="2:21" ht="30" customHeight="1" x14ac:dyDescent="0.65">
      <c r="B152" s="381">
        <f t="shared" si="7"/>
        <v>23</v>
      </c>
      <c r="C152" s="382">
        <v>19</v>
      </c>
      <c r="D152" s="383"/>
      <c r="E152" s="384"/>
      <c r="F152" s="385"/>
      <c r="G152" s="386"/>
      <c r="H152" s="387"/>
      <c r="I152" s="387"/>
      <c r="J152" s="387"/>
      <c r="K152" s="387"/>
      <c r="L152" s="387"/>
      <c r="M152" s="387"/>
      <c r="N152" s="388" t="s">
        <v>85</v>
      </c>
      <c r="O152" s="389" t="str">
        <f>VLOOKUP(Q152,'自主点検表（ケアハウス）'!$A$5:$AE$1404,8,0)</f>
        <v>　入所者の居宅サービス等の利用に際し、介護保険法に規定する居宅サービス計画又は介護予防サービス計画の作成等に資するため、居宅介護支援事業又は介護予防支援事業を行う者と密接な連携を図っていますか。</v>
      </c>
      <c r="P152" s="238" t="str">
        <f t="shared" si="8"/>
        <v>✖</v>
      </c>
      <c r="Q152" s="405">
        <v>149</v>
      </c>
      <c r="R152" s="235" t="str">
        <f>VLOOKUP($Q152,'自主点検表（ケアハウス）'!$AG$5:$AL$1404,2,0)</f>
        <v>いる・いない</v>
      </c>
      <c r="S152" s="236" t="s">
        <v>299</v>
      </c>
      <c r="T152" s="239" t="str">
        <f t="shared" si="9"/>
        <v>要入力</v>
      </c>
      <c r="U152" s="403" t="str">
        <f>VLOOKUP($Q152,'自主点検表（ケアハウス）'!$AG$5:$AL$1404,6,0)</f>
        <v xml:space="preserve">条例 第24条 
第1項 第1号 
平20厚令107 
第23条 第1項 第1号 </v>
      </c>
    </row>
    <row r="153" spans="2:21" ht="30" customHeight="1" x14ac:dyDescent="0.65">
      <c r="B153" s="381">
        <f t="shared" si="7"/>
        <v>23</v>
      </c>
      <c r="C153" s="382">
        <v>19</v>
      </c>
      <c r="D153" s="383"/>
      <c r="E153" s="384"/>
      <c r="F153" s="385"/>
      <c r="G153" s="386"/>
      <c r="H153" s="387"/>
      <c r="I153" s="387"/>
      <c r="J153" s="387"/>
      <c r="K153" s="387"/>
      <c r="L153" s="387"/>
      <c r="M153" s="387"/>
      <c r="N153" s="390"/>
      <c r="O153" s="389" t="str">
        <f>VLOOKUP(Q153,'自主点検表（ケアハウス）'!$A$5:$AE$1404,8,0)</f>
        <v>　併せて、居宅サービス等その他の保健医療サービス又は福祉サービスを提供する者との連携を図っていますか。</v>
      </c>
      <c r="P153" s="238" t="str">
        <f t="shared" si="8"/>
        <v>✖</v>
      </c>
      <c r="Q153" s="405">
        <v>150</v>
      </c>
      <c r="R153" s="235" t="str">
        <f>VLOOKUP($Q153,'自主点検表（ケアハウス）'!$AG$5:$AL$1404,2,0)</f>
        <v>いる・いない</v>
      </c>
      <c r="S153" s="236" t="s">
        <v>299</v>
      </c>
      <c r="T153" s="239" t="str">
        <f t="shared" si="9"/>
        <v>要入力</v>
      </c>
      <c r="U153" s="403">
        <f>VLOOKUP($Q153,'自主点検表（ケアハウス）'!$AG$5:$AL$1404,6,0)</f>
        <v>0</v>
      </c>
    </row>
    <row r="154" spans="2:21" ht="30" customHeight="1" x14ac:dyDescent="0.65">
      <c r="B154" s="381">
        <f t="shared" si="7"/>
        <v>23</v>
      </c>
      <c r="C154" s="382">
        <v>19</v>
      </c>
      <c r="D154" s="383"/>
      <c r="E154" s="384"/>
      <c r="F154" s="385"/>
      <c r="G154" s="386"/>
      <c r="H154" s="387"/>
      <c r="I154" s="387"/>
      <c r="J154" s="387"/>
      <c r="K154" s="387"/>
      <c r="L154" s="387"/>
      <c r="M154" s="387"/>
      <c r="N154" s="388" t="s">
        <v>213</v>
      </c>
      <c r="O154" s="389" t="str">
        <f>VLOOKUP(Q154,'自主点検表（ケアハウス）'!$A$5:$AE$1404,8,0)</f>
        <v>　入所者又はその家族からの苦情を受け付けた場合は、当該苦情の内容等を記録していますか。</v>
      </c>
      <c r="P154" s="238" t="str">
        <f t="shared" si="8"/>
        <v>✖</v>
      </c>
      <c r="Q154" s="405">
        <v>151</v>
      </c>
      <c r="R154" s="235" t="str">
        <f>VLOOKUP($Q154,'自主点検表（ケアハウス）'!$AG$5:$AL$1404,2,0)</f>
        <v>いる・いない</v>
      </c>
      <c r="S154" s="236" t="s">
        <v>299</v>
      </c>
      <c r="T154" s="239" t="str">
        <f t="shared" si="9"/>
        <v>要入力</v>
      </c>
      <c r="U154" s="403" t="str">
        <f>VLOOKUP($Q154,'自主点検表（ケアハウス）'!$AG$5:$AL$1404,6,0)</f>
        <v>条例 第24条 
第1項 第2号 
平20厚令107  
第23条 第1項 第2号</v>
      </c>
    </row>
    <row r="155" spans="2:21" ht="30" customHeight="1" x14ac:dyDescent="0.65">
      <c r="B155" s="381">
        <f t="shared" si="7"/>
        <v>23</v>
      </c>
      <c r="C155" s="382">
        <v>19</v>
      </c>
      <c r="D155" s="383"/>
      <c r="E155" s="384"/>
      <c r="F155" s="385"/>
      <c r="G155" s="386"/>
      <c r="H155" s="387"/>
      <c r="I155" s="387"/>
      <c r="J155" s="387"/>
      <c r="K155" s="387"/>
      <c r="L155" s="387"/>
      <c r="M155" s="387"/>
      <c r="N155" s="388" t="s">
        <v>214</v>
      </c>
      <c r="O155" s="389" t="str">
        <f>VLOOKUP(Q155,'自主点検表（ケアハウス）'!$A$5:$AE$1404,8,0)</f>
        <v>　入所者に対するサービスの提供により事故が発生した場合、事故の状況及び事故に際して採った処置について、記録していますか。</v>
      </c>
      <c r="P155" s="238" t="str">
        <f t="shared" si="8"/>
        <v>✖</v>
      </c>
      <c r="Q155" s="405">
        <v>152</v>
      </c>
      <c r="R155" s="235" t="str">
        <f>VLOOKUP($Q155,'自主点検表（ケアハウス）'!$AG$5:$AL$1404,2,0)</f>
        <v>いる・いない</v>
      </c>
      <c r="S155" s="236" t="s">
        <v>299</v>
      </c>
      <c r="T155" s="239" t="str">
        <f t="shared" si="9"/>
        <v>要入力</v>
      </c>
      <c r="U155" s="403" t="str">
        <f>VLOOKUP($Q155,'自主点検表（ケアハウス）'!$AG$5:$AL$1404,6,0)</f>
        <v>条例 第24条 
第1項 第3号 
平20厚令107 
第23条 第１項 第3号</v>
      </c>
    </row>
    <row r="156" spans="2:21" ht="30" customHeight="1" x14ac:dyDescent="0.65">
      <c r="B156" s="381">
        <f t="shared" si="7"/>
        <v>23</v>
      </c>
      <c r="C156" s="382">
        <v>19</v>
      </c>
      <c r="D156" s="383"/>
      <c r="E156" s="384"/>
      <c r="F156" s="385"/>
      <c r="G156" s="386" t="s">
        <v>907</v>
      </c>
      <c r="H156" s="387"/>
      <c r="I156" s="387"/>
      <c r="J156" s="387"/>
      <c r="K156" s="387"/>
      <c r="L156" s="387"/>
      <c r="M156" s="387"/>
      <c r="N156" s="388" t="s">
        <v>38</v>
      </c>
      <c r="O156" s="389" t="str">
        <f>VLOOKUP(Q156,'自主点検表（ケアハウス）'!$A$5:$AE$1404,8,0)</f>
        <v>　入所者に対し、適切なサービスを提供できるよう原則として月ごとに作成する勤務表によって、職員の勤務体制を定めていますか。</v>
      </c>
      <c r="P156" s="238" t="str">
        <f t="shared" si="8"/>
        <v>✖</v>
      </c>
      <c r="Q156" s="405">
        <v>153</v>
      </c>
      <c r="R156" s="235" t="str">
        <f>VLOOKUP($Q156,'自主点検表（ケアハウス）'!$AG$5:$AL$1404,2,0)</f>
        <v>いる・いない</v>
      </c>
      <c r="S156" s="236" t="s">
        <v>299</v>
      </c>
      <c r="T156" s="239" t="str">
        <f t="shared" si="9"/>
        <v>要入力</v>
      </c>
      <c r="U156" s="403" t="str">
        <f>VLOOKUP($Q156,'自主点検表（ケアハウス）'!$AG$5:$AL$1404,6,0)</f>
        <v>条例 第25条 第1項 
平20厚令107 
第24条 第１項 
平20老発 
0530002 
第5の11の(1)</v>
      </c>
    </row>
    <row r="157" spans="2:21" ht="30" customHeight="1" x14ac:dyDescent="0.65">
      <c r="B157" s="381">
        <f t="shared" si="7"/>
        <v>23</v>
      </c>
      <c r="C157" s="382">
        <v>19</v>
      </c>
      <c r="D157" s="383"/>
      <c r="E157" s="384"/>
      <c r="F157" s="385"/>
      <c r="G157" s="386"/>
      <c r="H157" s="387"/>
      <c r="I157" s="387"/>
      <c r="J157" s="387"/>
      <c r="K157" s="387"/>
      <c r="L157" s="387"/>
      <c r="M157" s="387"/>
      <c r="N157" s="390"/>
      <c r="O157" s="389" t="str">
        <f>VLOOKUP(Q157,'自主点検表（ケアハウス）'!$A$5:$AE$1404,8,0)</f>
        <v>　また、勤務表は、職員の日々の勤務時間、常勤・非常勤の別、生活相談員及び介護職員等の配置、施設長等の兼務関係等を明確にしたものとなっていますか。</v>
      </c>
      <c r="P157" s="238" t="str">
        <f t="shared" si="8"/>
        <v>✖</v>
      </c>
      <c r="Q157" s="405">
        <v>154</v>
      </c>
      <c r="R157" s="235" t="str">
        <f>VLOOKUP($Q157,'自主点検表（ケアハウス）'!$AG$5:$AL$1404,2,0)</f>
        <v>いる・いない</v>
      </c>
      <c r="S157" s="236" t="s">
        <v>299</v>
      </c>
      <c r="T157" s="239" t="str">
        <f t="shared" si="9"/>
        <v>要入力</v>
      </c>
      <c r="U157" s="403">
        <f>VLOOKUP($Q157,'自主点検表（ケアハウス）'!$AG$5:$AL$1404,6,0)</f>
        <v>0</v>
      </c>
    </row>
    <row r="158" spans="2:21" ht="30" customHeight="1" x14ac:dyDescent="0.65">
      <c r="B158" s="381">
        <f t="shared" si="7"/>
        <v>23</v>
      </c>
      <c r="C158" s="382">
        <v>19</v>
      </c>
      <c r="D158" s="383"/>
      <c r="E158" s="384"/>
      <c r="F158" s="385"/>
      <c r="G158" s="386"/>
      <c r="H158" s="387"/>
      <c r="I158" s="387"/>
      <c r="J158" s="387"/>
      <c r="K158" s="387"/>
      <c r="L158" s="387"/>
      <c r="M158" s="387"/>
      <c r="N158" s="388" t="s">
        <v>85</v>
      </c>
      <c r="O158" s="389" t="str">
        <f>VLOOKUP(Q158,'自主点検表（ケアハウス）'!$A$5:$AE$1404,8,0)</f>
        <v>　職員の勤務体制を定めるに当たっては、入所者が安心して日常生活を送るために継続性を重視したサービスを提供できるよう配慮したものとなっていますか。</v>
      </c>
      <c r="P158" s="238" t="str">
        <f t="shared" si="8"/>
        <v>✖</v>
      </c>
      <c r="Q158" s="405">
        <v>155</v>
      </c>
      <c r="R158" s="235" t="str">
        <f>VLOOKUP($Q158,'自主点検表（ケアハウス）'!$AG$5:$AL$1404,2,0)</f>
        <v>いる・いない</v>
      </c>
      <c r="S158" s="236" t="s">
        <v>299</v>
      </c>
      <c r="T158" s="239" t="str">
        <f t="shared" si="9"/>
        <v>要入力</v>
      </c>
      <c r="U158" s="403" t="str">
        <f>VLOOKUP($Q158,'自主点検表（ケアハウス）'!$AG$5:$AL$1404,6,0)</f>
        <v xml:space="preserve">条例 第25条 第2項 
平20厚令107 
第24条 第2項 </v>
      </c>
    </row>
    <row r="159" spans="2:21" ht="30" customHeight="1" x14ac:dyDescent="0.65">
      <c r="B159" s="381">
        <f t="shared" si="7"/>
        <v>23</v>
      </c>
      <c r="C159" s="382">
        <v>19</v>
      </c>
      <c r="D159" s="383"/>
      <c r="E159" s="384"/>
      <c r="F159" s="385"/>
      <c r="G159" s="386"/>
      <c r="H159" s="387"/>
      <c r="I159" s="387"/>
      <c r="J159" s="387"/>
      <c r="K159" s="387"/>
      <c r="L159" s="387"/>
      <c r="M159" s="387"/>
      <c r="N159" s="388" t="s">
        <v>213</v>
      </c>
      <c r="O159" s="389" t="str">
        <f>VLOOKUP(Q159,'自主点検表（ケアハウス）'!$A$5:$AE$1404,8,0)</f>
        <v>　職員の資質の向上を図るため、研修機関が実施する研修や施設内の研修への参加の機会を計画的に確保していますか。</v>
      </c>
      <c r="P159" s="238" t="str">
        <f t="shared" si="8"/>
        <v>✖</v>
      </c>
      <c r="Q159" s="405">
        <v>156</v>
      </c>
      <c r="R159" s="235" t="str">
        <f>VLOOKUP($Q159,'自主点検表（ケアハウス）'!$AG$5:$AL$1404,2,0)</f>
        <v>いる・いない</v>
      </c>
      <c r="S159" s="236" t="s">
        <v>299</v>
      </c>
      <c r="T159" s="239" t="str">
        <f t="shared" si="9"/>
        <v>要入力</v>
      </c>
      <c r="U159" s="403" t="str">
        <f>VLOOKUP($Q159,'自主点検表（ケアハウス）'!$AG$5:$AL$1404,6,0)</f>
        <v xml:space="preserve">条例 第25条 第3項 
平20厚令107 
第24条 第3項 </v>
      </c>
    </row>
    <row r="160" spans="2:21" ht="30" customHeight="1" x14ac:dyDescent="0.65">
      <c r="B160" s="381">
        <f t="shared" si="7"/>
        <v>23</v>
      </c>
      <c r="C160" s="382">
        <v>19</v>
      </c>
      <c r="D160" s="383"/>
      <c r="E160" s="384"/>
      <c r="F160" s="385"/>
      <c r="G160" s="386"/>
      <c r="H160" s="387"/>
      <c r="I160" s="387"/>
      <c r="J160" s="387"/>
      <c r="K160" s="387"/>
      <c r="L160" s="387"/>
      <c r="M160" s="387"/>
      <c r="N160" s="390"/>
      <c r="O160" s="389" t="str">
        <f>VLOOKUP(Q160,'自主点検表（ケアハウス）'!$A$5:$AE$1404,8,0)</f>
        <v>　その際、入所者に対する処遇に直接携わる職員のうち、医療・福祉関係の資格を有さない者（各資格のカリキュラム等において、認知症介護に関する基礎的な知識及び技術を習得していない者）について、認知症介護基礎研修を受講させるために必要な措置を講じていますか。</v>
      </c>
      <c r="P160" s="238" t="str">
        <f t="shared" si="8"/>
        <v>✖</v>
      </c>
      <c r="Q160" s="405">
        <v>157</v>
      </c>
      <c r="R160" s="235" t="str">
        <f>VLOOKUP($Q160,'自主点検表（ケアハウス）'!$AG$5:$AL$1404,2,0)</f>
        <v>いる・いない</v>
      </c>
      <c r="S160" s="236" t="s">
        <v>299</v>
      </c>
      <c r="T160" s="239" t="str">
        <f t="shared" si="9"/>
        <v>要入力</v>
      </c>
      <c r="U160" s="403" t="str">
        <f>VLOOKUP($Q160,'自主点検表（ケアハウス）'!$AG$5:$AL$1404,6,0)</f>
        <v>平20老発 
0530002 
第5の11の(3)</v>
      </c>
    </row>
    <row r="161" spans="2:21" ht="30" customHeight="1" x14ac:dyDescent="0.65">
      <c r="B161" s="381">
        <f t="shared" si="7"/>
        <v>23</v>
      </c>
      <c r="C161" s="382">
        <v>19</v>
      </c>
      <c r="D161" s="383"/>
      <c r="E161" s="384"/>
      <c r="F161" s="385"/>
      <c r="G161" s="386"/>
      <c r="H161" s="387"/>
      <c r="I161" s="387"/>
      <c r="J161" s="387"/>
      <c r="K161" s="387"/>
      <c r="L161" s="387"/>
      <c r="M161" s="387"/>
      <c r="N161" s="388" t="s">
        <v>214</v>
      </c>
      <c r="O161" s="389" t="str">
        <f>VLOOKUP(Q161,'自主点検表（ケアハウス）'!$A$5:$AE$1404,8,0)</f>
        <v>　適切なサービスを確保する観点から、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ますか。</v>
      </c>
      <c r="P161" s="238" t="str">
        <f t="shared" si="8"/>
        <v>✖</v>
      </c>
      <c r="Q161" s="405">
        <v>158</v>
      </c>
      <c r="R161" s="235" t="str">
        <f>VLOOKUP($Q161,'自主点検表（ケアハウス）'!$AG$5:$AL$1404,2,0)</f>
        <v>いる・いない</v>
      </c>
      <c r="S161" s="236" t="s">
        <v>299</v>
      </c>
      <c r="T161" s="239" t="str">
        <f t="shared" si="9"/>
        <v>要入力</v>
      </c>
      <c r="U161" s="403" t="str">
        <f>VLOOKUP($Q161,'自主点検表（ケアハウス）'!$AG$5:$AL$1404,6,0)</f>
        <v>条例 第25条 第4項
平20厚令107 
第24条 第4項 
平20老発 
0530002 
第5の11の(4)</v>
      </c>
    </row>
    <row r="162" spans="2:21" ht="30" customHeight="1" x14ac:dyDescent="0.65">
      <c r="B162" s="381">
        <f t="shared" si="7"/>
        <v>24</v>
      </c>
      <c r="C162" s="382">
        <v>20</v>
      </c>
      <c r="D162" s="383"/>
      <c r="E162" s="384"/>
      <c r="F162" s="385"/>
      <c r="G162" s="386" t="s">
        <v>908</v>
      </c>
      <c r="H162" s="387"/>
      <c r="I162" s="387"/>
      <c r="J162" s="387"/>
      <c r="K162" s="387"/>
      <c r="L162" s="387"/>
      <c r="M162" s="387"/>
      <c r="N162" s="388" t="s">
        <v>38</v>
      </c>
      <c r="O162" s="389" t="str">
        <f>VLOOKUP(Q162,'自主点検表（ケアハウス）'!$A$5:$AE$1404,8,0)</f>
        <v>　感染症や非常災害の発生時において、入所者に対する処遇を継続的に行うための、及び非常時の体制で早期の業務再開を図るための「業務継続計画」を策定（見直し）していますか。</v>
      </c>
      <c r="P162" s="238" t="str">
        <f t="shared" si="8"/>
        <v>✖</v>
      </c>
      <c r="Q162" s="405">
        <v>159</v>
      </c>
      <c r="R162" s="235" t="str">
        <f>VLOOKUP($Q162,'自主点検表（ケアハウス）'!$AG$5:$AL$1404,2,0)</f>
        <v>いる・いない</v>
      </c>
      <c r="S162" s="236" t="s">
        <v>299</v>
      </c>
      <c r="T162" s="239" t="str">
        <f t="shared" si="9"/>
        <v>要入力</v>
      </c>
      <c r="U162" s="403" t="str">
        <f>VLOOKUP($Q162,'自主点検表（ケアハウス）'!$AG$5:$AL$1404,6,0)</f>
        <v xml:space="preserve">平20老発 
0530002 
第5の12の(1) </v>
      </c>
    </row>
    <row r="163" spans="2:21" ht="30" customHeight="1" x14ac:dyDescent="0.65">
      <c r="B163" s="381">
        <f t="shared" si="7"/>
        <v>24</v>
      </c>
      <c r="C163" s="382">
        <v>20</v>
      </c>
      <c r="D163" s="383"/>
      <c r="E163" s="384"/>
      <c r="F163" s="385"/>
      <c r="G163" s="386"/>
      <c r="H163" s="387"/>
      <c r="I163" s="387"/>
      <c r="J163" s="387"/>
      <c r="K163" s="387"/>
      <c r="L163" s="387"/>
      <c r="M163" s="387"/>
      <c r="N163" s="388"/>
      <c r="O163" s="389" t="str">
        <f>VLOOKUP(Q163,'自主点検表（ケアハウス）'!$A$5:$AE$1404,8,0)</f>
        <v>①</v>
      </c>
      <c r="P163" s="238" t="str">
        <f t="shared" si="8"/>
        <v>✖</v>
      </c>
      <c r="Q163" s="405">
        <v>160</v>
      </c>
      <c r="R163" s="235" t="str">
        <f>VLOOKUP($Q163,'自主点検表（ケアハウス）'!$AG$5:$AL$1404,2,0)</f>
        <v>策定済・未策定</v>
      </c>
      <c r="S163" s="236" t="s">
        <v>923</v>
      </c>
      <c r="T163" s="239" t="str">
        <f>_xlfn.IFS(R163=S163,"適切",R163="策定済・未策定","要入力",R163="未策定","不適切",R163="非該当","要確認")</f>
        <v>要入力</v>
      </c>
      <c r="U163" s="403">
        <f>VLOOKUP($Q163,'自主点検表（ケアハウス）'!$AG$5:$AL$1404,6,0)</f>
        <v>0</v>
      </c>
    </row>
    <row r="164" spans="2:21" ht="30" customHeight="1" x14ac:dyDescent="0.65">
      <c r="B164" s="381">
        <f t="shared" si="7"/>
        <v>24</v>
      </c>
      <c r="C164" s="382">
        <v>20</v>
      </c>
      <c r="D164" s="383"/>
      <c r="E164" s="384"/>
      <c r="F164" s="385"/>
      <c r="G164" s="386"/>
      <c r="H164" s="387"/>
      <c r="I164" s="387"/>
      <c r="J164" s="387"/>
      <c r="K164" s="387"/>
      <c r="L164" s="387"/>
      <c r="M164" s="387"/>
      <c r="N164" s="388"/>
      <c r="O164" s="389" t="str">
        <f>VLOOKUP(Q164,'自主点検表（ケアハウス）'!$A$5:$AE$1404,8,0)</f>
        <v>②</v>
      </c>
      <c r="P164" s="238" t="str">
        <f t="shared" si="8"/>
        <v>✖</v>
      </c>
      <c r="Q164" s="405">
        <v>161</v>
      </c>
      <c r="R164" s="235" t="str">
        <f>VLOOKUP($Q164,'自主点検表（ケアハウス）'!$AG$5:$AL$1404,2,0)</f>
        <v>策定済・未策定</v>
      </c>
      <c r="S164" s="236" t="s">
        <v>923</v>
      </c>
      <c r="T164" s="239" t="str">
        <f>_xlfn.IFS(R164=S164,"適切",R164="策定済・未策定","要入力",R164="未策定","不適切",R164="非該当","要確認")</f>
        <v>要入力</v>
      </c>
      <c r="U164" s="403">
        <f>VLOOKUP($Q164,'自主点検表（ケアハウス）'!$AG$5:$AL$1404,6,0)</f>
        <v>0</v>
      </c>
    </row>
    <row r="165" spans="2:21" ht="30" customHeight="1" x14ac:dyDescent="0.65">
      <c r="B165" s="381">
        <f t="shared" si="7"/>
        <v>24</v>
      </c>
      <c r="C165" s="382">
        <v>20</v>
      </c>
      <c r="D165" s="383"/>
      <c r="E165" s="384"/>
      <c r="F165" s="385"/>
      <c r="G165" s="386"/>
      <c r="H165" s="387"/>
      <c r="I165" s="387"/>
      <c r="J165" s="387"/>
      <c r="K165" s="387"/>
      <c r="L165" s="387"/>
      <c r="M165" s="387"/>
      <c r="N165" s="388" t="s">
        <v>85</v>
      </c>
      <c r="O165" s="389" t="str">
        <f>VLOOKUP(Q165,'自主点検表（ケアハウス）'!$A$5:$AE$1404,8,0)</f>
        <v>　職員に対し、業務継続計画について周知するとともに、必要な研修及び訓練を定期的（年２回以上）に実施していますか。</v>
      </c>
      <c r="P165" s="238" t="str">
        <f t="shared" si="8"/>
        <v>✖</v>
      </c>
      <c r="Q165" s="405">
        <v>162</v>
      </c>
      <c r="R165" s="235" t="str">
        <f>VLOOKUP($Q165,'自主点検表（ケアハウス）'!$AG$5:$AL$1404,2,0)</f>
        <v>いる・いない</v>
      </c>
      <c r="S165" s="236" t="s">
        <v>299</v>
      </c>
      <c r="T165" s="239" t="str">
        <f t="shared" si="9"/>
        <v>要入力</v>
      </c>
      <c r="U165" s="403">
        <f>VLOOKUP($Q165,'自主点検表（ケアハウス）'!$AG$5:$AL$1404,6,0)</f>
        <v>0</v>
      </c>
    </row>
    <row r="166" spans="2:21" ht="30" customHeight="1" x14ac:dyDescent="0.65">
      <c r="B166" s="381">
        <f t="shared" si="7"/>
        <v>24</v>
      </c>
      <c r="C166" s="382">
        <v>20</v>
      </c>
      <c r="D166" s="383"/>
      <c r="E166" s="384"/>
      <c r="F166" s="385"/>
      <c r="G166" s="386"/>
      <c r="H166" s="387"/>
      <c r="I166" s="387"/>
      <c r="J166" s="387"/>
      <c r="K166" s="387"/>
      <c r="L166" s="387"/>
      <c r="M166" s="387"/>
      <c r="N166" s="388"/>
      <c r="O166" s="389" t="str">
        <f>VLOOKUP(Q166,'自主点検表（ケアハウス）'!$A$5:$AE$1404,8,0)</f>
        <v>①</v>
      </c>
      <c r="P166" s="238" t="str">
        <f t="shared" si="8"/>
        <v>✖</v>
      </c>
      <c r="Q166" s="405">
        <v>163</v>
      </c>
      <c r="R166" s="235" t="str">
        <f>VLOOKUP($Q166,'自主点検表（ケアハウス）'!$AG$5:$AL$1404,2,0)</f>
        <v>実施済・未実施</v>
      </c>
      <c r="S166" s="236" t="s">
        <v>924</v>
      </c>
      <c r="T166" s="239" t="str">
        <f>_xlfn.IFS(R166=S166,"適切",R166="実施済・未実施","要入力",R166="未実施","不適切",R166="非該当","要確認")</f>
        <v>要入力</v>
      </c>
      <c r="U166" s="403" t="str">
        <f>VLOOKUP($Q166,'自主点検表（ケアハウス）'!$AG$5:$AL$1404,6,0)</f>
        <v xml:space="preserve">平20老発 
0530002 
第5の12の(3) </v>
      </c>
    </row>
    <row r="167" spans="2:21" ht="30" customHeight="1" x14ac:dyDescent="0.65">
      <c r="B167" s="381">
        <f t="shared" si="7"/>
        <v>24</v>
      </c>
      <c r="C167" s="382">
        <v>20</v>
      </c>
      <c r="D167" s="383"/>
      <c r="E167" s="384"/>
      <c r="F167" s="385"/>
      <c r="G167" s="386"/>
      <c r="H167" s="387"/>
      <c r="I167" s="387"/>
      <c r="J167" s="387"/>
      <c r="K167" s="387"/>
      <c r="L167" s="387"/>
      <c r="M167" s="387"/>
      <c r="N167" s="388"/>
      <c r="O167" s="389">
        <f>VLOOKUP(Q167,'自主点検表（ケアハウス）'!$A$5:$AE$1404,8,0)</f>
        <v>0</v>
      </c>
      <c r="P167" s="238" t="str">
        <f t="shared" si="8"/>
        <v>✖</v>
      </c>
      <c r="Q167" s="405">
        <v>164</v>
      </c>
      <c r="R167" s="235" t="str">
        <f>VLOOKUP($Q167,'自主点検表（ケアハウス）'!$AG$5:$AL$1404,2,0)</f>
        <v>実施済・未実施</v>
      </c>
      <c r="S167" s="236" t="s">
        <v>924</v>
      </c>
      <c r="T167" s="239" t="str">
        <f>_xlfn.IFS(R167=S167,"適切",R167="実施済・未実施","要入力",R167="未実施","不適切",R167="非該当","要確認")</f>
        <v>要入力</v>
      </c>
      <c r="U167" s="403">
        <f>VLOOKUP($Q167,'自主点検表（ケアハウス）'!$AG$5:$AL$1404,6,0)</f>
        <v>0</v>
      </c>
    </row>
    <row r="168" spans="2:21" ht="30" customHeight="1" x14ac:dyDescent="0.65">
      <c r="B168" s="381">
        <f t="shared" si="7"/>
        <v>25</v>
      </c>
      <c r="C168" s="382">
        <v>21</v>
      </c>
      <c r="D168" s="383"/>
      <c r="E168" s="384"/>
      <c r="F168" s="385"/>
      <c r="G168" s="386"/>
      <c r="H168" s="387"/>
      <c r="I168" s="387"/>
      <c r="J168" s="387"/>
      <c r="K168" s="387"/>
      <c r="L168" s="387"/>
      <c r="M168" s="387"/>
      <c r="N168" s="388"/>
      <c r="O168" s="389" t="str">
        <f>VLOOKUP(Q168,'自主点検表（ケアハウス）'!$A$5:$AE$1404,8,0)</f>
        <v>②</v>
      </c>
      <c r="P168" s="238" t="str">
        <f t="shared" si="8"/>
        <v>✖</v>
      </c>
      <c r="Q168" s="405">
        <v>165</v>
      </c>
      <c r="R168" s="235" t="str">
        <f>VLOOKUP($Q168,'自主点検表（ケアハウス）'!$AG$5:$AL$1404,2,0)</f>
        <v>実施済・未実施</v>
      </c>
      <c r="S168" s="236" t="s">
        <v>924</v>
      </c>
      <c r="T168" s="239" t="str">
        <f>_xlfn.IFS(R168=S168,"適切",R168="実施済・未実施","要入力",R168="未実施","不適切",R168="非該当","要確認")</f>
        <v>要入力</v>
      </c>
      <c r="U168" s="403" t="str">
        <f>VLOOKUP($Q168,'自主点検表（ケアハウス）'!$AG$5:$AL$1404,6,0)</f>
        <v xml:space="preserve">平20老発 
0530002 
第5の12の(4) </v>
      </c>
    </row>
    <row r="169" spans="2:21" ht="30" customHeight="1" x14ac:dyDescent="0.65">
      <c r="B169" s="381">
        <f t="shared" si="7"/>
        <v>25</v>
      </c>
      <c r="C169" s="382">
        <v>21</v>
      </c>
      <c r="D169" s="383"/>
      <c r="E169" s="384"/>
      <c r="F169" s="385"/>
      <c r="G169" s="386"/>
      <c r="H169" s="387"/>
      <c r="I169" s="387"/>
      <c r="J169" s="387"/>
      <c r="K169" s="387"/>
      <c r="L169" s="387"/>
      <c r="M169" s="387"/>
      <c r="N169" s="388"/>
      <c r="O169" s="389">
        <f>VLOOKUP(Q169,'自主点検表（ケアハウス）'!$A$5:$AE$1404,8,0)</f>
        <v>0</v>
      </c>
      <c r="P169" s="238" t="str">
        <f t="shared" si="8"/>
        <v>✖</v>
      </c>
      <c r="Q169" s="405">
        <v>166</v>
      </c>
      <c r="R169" s="235" t="str">
        <f>VLOOKUP($Q169,'自主点検表（ケアハウス）'!$AG$5:$AL$1404,2,0)</f>
        <v>実施済・未実施</v>
      </c>
      <c r="S169" s="236" t="s">
        <v>924</v>
      </c>
      <c r="T169" s="239" t="str">
        <f>_xlfn.IFS(R169=S169,"適切",R169="実施済・未実施","要入力",R169="未実施","不適切",R169="非該当","要確認")</f>
        <v>要入力</v>
      </c>
      <c r="U169" s="403">
        <f>VLOOKUP($Q169,'自主点検表（ケアハウス）'!$AG$5:$AL$1404,6,0)</f>
        <v>0</v>
      </c>
    </row>
    <row r="170" spans="2:21" ht="30" customHeight="1" x14ac:dyDescent="0.65">
      <c r="B170" s="381">
        <f t="shared" si="7"/>
        <v>25</v>
      </c>
      <c r="C170" s="382">
        <v>21</v>
      </c>
      <c r="D170" s="383"/>
      <c r="E170" s="384"/>
      <c r="F170" s="385"/>
      <c r="G170" s="386" t="s">
        <v>909</v>
      </c>
      <c r="H170" s="387"/>
      <c r="I170" s="387"/>
      <c r="J170" s="387"/>
      <c r="K170" s="387"/>
      <c r="L170" s="387"/>
      <c r="M170" s="387"/>
      <c r="N170" s="388"/>
      <c r="O170" s="389" t="str">
        <f>VLOOKUP(Q170,'自主点検表（ケアハウス）'!$A$5:$AE$1404,8,0)</f>
        <v>　災害、虐待その他のやむを得ない事情を除き、入所定員及び居室の定員を超えて入所させることできません。定員は遵守していますか。</v>
      </c>
      <c r="P170" s="238" t="str">
        <f t="shared" si="8"/>
        <v>✖</v>
      </c>
      <c r="Q170" s="405">
        <v>167</v>
      </c>
      <c r="R170" s="235" t="str">
        <f>VLOOKUP($Q170,'自主点検表（ケアハウス）'!$AG$5:$AL$1404,2,0)</f>
        <v>いる・いない</v>
      </c>
      <c r="S170" s="236" t="s">
        <v>299</v>
      </c>
      <c r="T170" s="239" t="str">
        <f t="shared" si="9"/>
        <v>要入力</v>
      </c>
      <c r="U170" s="403" t="str">
        <f>VLOOKUP($Q170,'自主点検表（ケアハウス）'!$AG$5:$AL$1404,6,0)</f>
        <v>条例 第26条 
平20厚令107 
第25条</v>
      </c>
    </row>
    <row r="171" spans="2:21" ht="30" customHeight="1" x14ac:dyDescent="0.65">
      <c r="B171" s="381">
        <f t="shared" si="7"/>
        <v>25</v>
      </c>
      <c r="C171" s="382">
        <v>21</v>
      </c>
      <c r="D171" s="383"/>
      <c r="E171" s="384"/>
      <c r="F171" s="385"/>
      <c r="G171" s="386" t="s">
        <v>910</v>
      </c>
      <c r="H171" s="387"/>
      <c r="I171" s="387"/>
      <c r="J171" s="387" t="s">
        <v>911</v>
      </c>
      <c r="K171" s="387"/>
      <c r="L171" s="387"/>
      <c r="M171" s="387"/>
      <c r="N171" s="388" t="s">
        <v>38</v>
      </c>
      <c r="O171" s="389" t="str">
        <f>VLOOKUP(Q171,'自主点検表（ケアハウス）'!$A$5:$AE$1404,8,0)</f>
        <v>　空調設備等により施設内の適温の確保に努めていますか。</v>
      </c>
      <c r="P171" s="238" t="str">
        <f t="shared" si="8"/>
        <v>✖</v>
      </c>
      <c r="Q171" s="405">
        <v>168</v>
      </c>
      <c r="R171" s="235" t="str">
        <f>VLOOKUP($Q171,'自主点検表（ケアハウス）'!$AG$5:$AL$1404,2,0)</f>
        <v>いる・いない</v>
      </c>
      <c r="S171" s="236" t="s">
        <v>299</v>
      </c>
      <c r="T171" s="239" t="str">
        <f t="shared" si="9"/>
        <v>要入力</v>
      </c>
      <c r="U171" s="403" t="str">
        <f>VLOOKUP($Q171,'自主点検表（ケアハウス）'!$AG$5:$AL$1404,6,0)</f>
        <v>平20老発 
0530002 
第5の13の(1)のカ</v>
      </c>
    </row>
    <row r="172" spans="2:21" ht="30" customHeight="1" x14ac:dyDescent="0.65">
      <c r="B172" s="381">
        <f t="shared" si="7"/>
        <v>25</v>
      </c>
      <c r="C172" s="382">
        <v>21</v>
      </c>
      <c r="D172" s="383"/>
      <c r="E172" s="384"/>
      <c r="F172" s="385"/>
      <c r="G172" s="386"/>
      <c r="H172" s="387"/>
      <c r="I172" s="387"/>
      <c r="J172" s="387" t="s">
        <v>912</v>
      </c>
      <c r="K172" s="387"/>
      <c r="L172" s="387"/>
      <c r="M172" s="387"/>
      <c r="N172" s="388" t="s">
        <v>85</v>
      </c>
      <c r="O172" s="389" t="str">
        <f>VLOOKUP(Q172,'自主点検表（ケアハウス）'!$A$5:$AE$1404,8,0)</f>
        <v>　感染症及び食中毒の予防及びまん延の防止のための対策を検討する委員会（感染対策委員会）をおおむね3か月に1回以上開催するとともに、その結果について、介護職員その他の職員に周知徹底を図っていますか。
   なお、この委員会は、テレビ電話装置その他の情報通信機器を活用して行うことができます。</v>
      </c>
      <c r="P172" s="238" t="str">
        <f t="shared" si="8"/>
        <v>✖</v>
      </c>
      <c r="Q172" s="405">
        <v>169</v>
      </c>
      <c r="R172" s="235" t="str">
        <f>VLOOKUP($Q172,'自主点検表（ケアハウス）'!$AG$5:$AL$1404,2,0)</f>
        <v>いる・いない</v>
      </c>
      <c r="S172" s="236" t="s">
        <v>299</v>
      </c>
      <c r="T172" s="239" t="str">
        <f t="shared" si="9"/>
        <v>要入力</v>
      </c>
      <c r="U172" s="403" t="str">
        <f>VLOOKUP($Q172,'自主点検表（ケアハウス）'!$AG$5:$AL$1404,6,0)</f>
        <v>条例 第27条 
平20厚令107 
第26条 第2項 第1号</v>
      </c>
    </row>
    <row r="173" spans="2:21" ht="30" customHeight="1" x14ac:dyDescent="0.65">
      <c r="B173" s="381">
        <f t="shared" si="7"/>
        <v>25</v>
      </c>
      <c r="C173" s="382">
        <v>21</v>
      </c>
      <c r="D173" s="383"/>
      <c r="E173" s="384"/>
      <c r="F173" s="385"/>
      <c r="G173" s="386"/>
      <c r="H173" s="387"/>
      <c r="I173" s="387"/>
      <c r="J173" s="387"/>
      <c r="K173" s="387"/>
      <c r="L173" s="387"/>
      <c r="M173" s="387"/>
      <c r="N173" s="390"/>
      <c r="O173" s="389" t="str">
        <f>VLOOKUP(Q173,'自主点検表（ケアハウス）'!$A$5:$AE$1404,8,0)</f>
        <v>　感染対策委員会は、幅広い職種（例えば、施設長、事務長、介護職員、栄養士、生活相談員、施設外の感染管理等の専門家など）により構成していますか。</v>
      </c>
      <c r="P173" s="238" t="str">
        <f t="shared" si="8"/>
        <v>✖</v>
      </c>
      <c r="Q173" s="405">
        <v>170</v>
      </c>
      <c r="R173" s="235" t="str">
        <f>VLOOKUP($Q173,'自主点検表（ケアハウス）'!$AG$5:$AL$1404,2,0)</f>
        <v>いる・いない</v>
      </c>
      <c r="S173" s="236" t="s">
        <v>299</v>
      </c>
      <c r="T173" s="239" t="str">
        <f t="shared" si="9"/>
        <v>要入力</v>
      </c>
      <c r="U173" s="403">
        <f>VLOOKUP($Q173,'自主点検表（ケアハウス）'!$AG$5:$AL$1404,6,0)</f>
        <v>0</v>
      </c>
    </row>
    <row r="174" spans="2:21" ht="30" customHeight="1" x14ac:dyDescent="0.65">
      <c r="B174" s="381">
        <f t="shared" si="7"/>
        <v>26</v>
      </c>
      <c r="C174" s="382">
        <v>22</v>
      </c>
      <c r="D174" s="383"/>
      <c r="E174" s="384"/>
      <c r="F174" s="385"/>
      <c r="G174" s="386"/>
      <c r="H174" s="387"/>
      <c r="I174" s="387"/>
      <c r="J174" s="387"/>
      <c r="K174" s="387"/>
      <c r="L174" s="387"/>
      <c r="M174" s="387"/>
      <c r="N174" s="388" t="s">
        <v>213</v>
      </c>
      <c r="O174" s="389" t="str">
        <f>VLOOKUP(Q174,'自主点検表（ケアハウス）'!$A$5:$AE$1404,8,0)</f>
        <v>　　感染症又は食中毒の予防及びまん延の防止のため次のような内容を盛り込んだ
　「指針」を整備していますか。</v>
      </c>
      <c r="P174" s="238" t="str">
        <f t="shared" si="8"/>
        <v>✖</v>
      </c>
      <c r="Q174" s="405">
        <v>171</v>
      </c>
      <c r="R174" s="235" t="str">
        <f>VLOOKUP($Q174,'自主点検表（ケアハウス）'!$AG$5:$AL$1404,2,0)</f>
        <v>いる・いない</v>
      </c>
      <c r="S174" s="236" t="s">
        <v>299</v>
      </c>
      <c r="T174" s="239" t="str">
        <f t="shared" si="9"/>
        <v>要入力</v>
      </c>
      <c r="U174" s="403" t="str">
        <f>VLOOKUP($Q174,'自主点検表（ケアハウス）'!$AG$5:$AL$1404,6,0)</f>
        <v>平20厚令107 
第26条 第2項 第2号</v>
      </c>
    </row>
    <row r="175" spans="2:21" ht="30" customHeight="1" x14ac:dyDescent="0.65">
      <c r="B175" s="381">
        <f t="shared" si="7"/>
        <v>26</v>
      </c>
      <c r="C175" s="382">
        <v>22</v>
      </c>
      <c r="D175" s="383"/>
      <c r="E175" s="384"/>
      <c r="F175" s="385"/>
      <c r="G175" s="386"/>
      <c r="H175" s="387"/>
      <c r="I175" s="387"/>
      <c r="J175" s="387"/>
      <c r="K175" s="387"/>
      <c r="L175" s="387"/>
      <c r="M175" s="387"/>
      <c r="N175" s="388" t="s">
        <v>214</v>
      </c>
      <c r="O175" s="1018" t="str">
        <f>VLOOKUP(Q175,'自主点検表（ケアハウス）'!$A$5:$AE$1404,8,0)</f>
        <v>　感染症及び食中毒の予防及びまん延の防止のための従業者に対する研修について、次のとおり取り組んでいますか。</v>
      </c>
      <c r="P175" s="238" t="str">
        <f t="shared" si="8"/>
        <v>✖</v>
      </c>
      <c r="Q175" s="405">
        <v>172</v>
      </c>
      <c r="R175" s="235" t="str">
        <f>VLOOKUP($Q175,'自主点検表（ケアハウス）'!$AG$5:$AL$1404,2,0)</f>
        <v>いる・いない</v>
      </c>
      <c r="S175" s="236" t="s">
        <v>299</v>
      </c>
      <c r="T175" s="239" t="str">
        <f t="shared" si="9"/>
        <v>要入力</v>
      </c>
      <c r="U175" s="403" t="str">
        <f>VLOOKUP($Q175,'自主点検表（ケアハウス）'!$AG$5:$AL$1404,6,0)</f>
        <v>条例 第27条 
平20厚令107 
第26条 第2項 第3号
平20老発 
0530002 
第5の13の(2)のウ</v>
      </c>
    </row>
    <row r="176" spans="2:21" ht="30" customHeight="1" x14ac:dyDescent="0.65">
      <c r="B176" s="381">
        <f t="shared" si="7"/>
        <v>26</v>
      </c>
      <c r="C176" s="382">
        <v>22</v>
      </c>
      <c r="D176" s="383"/>
      <c r="E176" s="384"/>
      <c r="F176" s="385"/>
      <c r="G176" s="386"/>
      <c r="H176" s="387"/>
      <c r="I176" s="387"/>
      <c r="J176" s="387"/>
      <c r="K176" s="387"/>
      <c r="L176" s="387"/>
      <c r="M176" s="387"/>
      <c r="N176" s="390"/>
      <c r="O176" s="389" t="str">
        <f>VLOOKUP(Q176,'自主点検表（ケアハウス）'!$A$5:$AE$1404,8,0)</f>
        <v xml:space="preserve">　また、感染症の予防及びまん延の防止のための訓練（シュミレーション）を定期的（年２回以上）に実施していますか。
</v>
      </c>
      <c r="P176" s="238" t="str">
        <f t="shared" si="8"/>
        <v>✖</v>
      </c>
      <c r="Q176" s="416">
        <v>173</v>
      </c>
      <c r="R176" s="235" t="str">
        <f>VLOOKUP($Q176,'自主点検表（ケアハウス）'!$AG$5:$AL$1404,2,0)</f>
        <v>いる・いない</v>
      </c>
      <c r="S176" s="236" t="s">
        <v>299</v>
      </c>
      <c r="T176" s="239" t="str">
        <f t="shared" si="9"/>
        <v>要入力</v>
      </c>
      <c r="U176" s="403" t="str">
        <f>VLOOKUP($Q176,'自主点検表（ケアハウス）'!$AG$5:$AL$1404,6,0)</f>
        <v>平20老発 
0530002 
第5の13の(2)のエ</v>
      </c>
    </row>
    <row r="177" spans="2:21" ht="30" customHeight="1" x14ac:dyDescent="0.65">
      <c r="B177" s="381">
        <f t="shared" si="7"/>
        <v>27</v>
      </c>
      <c r="C177" s="382">
        <v>23</v>
      </c>
      <c r="D177" s="383"/>
      <c r="E177" s="384"/>
      <c r="F177" s="385"/>
      <c r="G177" s="386"/>
      <c r="H177" s="387"/>
      <c r="I177" s="387"/>
      <c r="J177" s="387"/>
      <c r="K177" s="387"/>
      <c r="L177" s="387"/>
      <c r="M177" s="387"/>
      <c r="N177" s="388" t="s">
        <v>208</v>
      </c>
      <c r="O177" s="389" t="str">
        <f>VLOOKUP(Q177,'自主点検表（ケアハウス）'!$A$5:$AE$1404,8,0)</f>
        <v>ア</v>
      </c>
      <c r="P177" s="238" t="str">
        <f t="shared" si="8"/>
        <v>✖</v>
      </c>
      <c r="Q177" s="416">
        <v>174</v>
      </c>
      <c r="R177" s="235" t="str">
        <f>VLOOKUP($Q177,'自主点検表（ケアハウス）'!$AG$5:$AL$1404,2,0)</f>
        <v>いる・いない</v>
      </c>
      <c r="S177" s="236" t="s">
        <v>299</v>
      </c>
      <c r="T177" s="239" t="str">
        <f t="shared" si="9"/>
        <v>要入力</v>
      </c>
      <c r="U177" s="403" t="str">
        <f>VLOOKUP($Q177,'自主点検表（ケアハウス）'!$AG$5:$AL$1404,6,0)</f>
        <v>平18厚労告
268の一</v>
      </c>
    </row>
    <row r="178" spans="2:21" ht="30" customHeight="1" x14ac:dyDescent="0.65">
      <c r="B178" s="381">
        <f t="shared" si="7"/>
        <v>27</v>
      </c>
      <c r="C178" s="382">
        <v>23</v>
      </c>
      <c r="D178" s="383"/>
      <c r="E178" s="384"/>
      <c r="F178" s="385"/>
      <c r="G178" s="386"/>
      <c r="H178" s="387"/>
      <c r="I178" s="387"/>
      <c r="J178" s="387"/>
      <c r="K178" s="387"/>
      <c r="L178" s="387"/>
      <c r="M178" s="387"/>
      <c r="N178" s="388"/>
      <c r="O178" s="389" t="str">
        <f>VLOOKUP(Q178,'自主点検表（ケアハウス）'!$A$5:$AE$1404,8,0)</f>
        <v>イ</v>
      </c>
      <c r="P178" s="238" t="str">
        <f t="shared" si="8"/>
        <v>✖</v>
      </c>
      <c r="Q178" s="416">
        <v>175</v>
      </c>
      <c r="R178" s="235" t="str">
        <f>VLOOKUP($Q178,'自主点検表（ケアハウス）'!$AG$5:$AL$1404,2,0)</f>
        <v>いる・いない</v>
      </c>
      <c r="S178" s="236" t="s">
        <v>299</v>
      </c>
      <c r="T178" s="239" t="str">
        <f t="shared" si="9"/>
        <v>要入力</v>
      </c>
      <c r="U178" s="403" t="str">
        <f>VLOOKUP($Q178,'自主点検表（ケアハウス）'!$AG$5:$AL$1404,6,0)</f>
        <v>平18厚労告
268の二</v>
      </c>
    </row>
    <row r="179" spans="2:21" ht="30" customHeight="1" x14ac:dyDescent="0.65">
      <c r="B179" s="381">
        <f t="shared" si="7"/>
        <v>27</v>
      </c>
      <c r="C179" s="382">
        <v>23</v>
      </c>
      <c r="D179" s="383"/>
      <c r="E179" s="384"/>
      <c r="F179" s="385"/>
      <c r="G179" s="386"/>
      <c r="H179" s="387"/>
      <c r="I179" s="387"/>
      <c r="J179" s="387"/>
      <c r="K179" s="387"/>
      <c r="L179" s="387"/>
      <c r="M179" s="387"/>
      <c r="N179" s="390"/>
      <c r="O179" s="389" t="str">
        <f>VLOOKUP(Q179,'自主点検表（ケアハウス）'!$A$5:$AE$1404,8,0)</f>
        <v>ウ</v>
      </c>
      <c r="P179" s="238" t="str">
        <f t="shared" si="8"/>
        <v>✖</v>
      </c>
      <c r="Q179" s="416">
        <v>176</v>
      </c>
      <c r="R179" s="235" t="str">
        <f>VLOOKUP($Q179,'自主点検表（ケアハウス）'!$AG$5:$AL$1404,2,0)</f>
        <v>いる・いない</v>
      </c>
      <c r="S179" s="236" t="s">
        <v>299</v>
      </c>
      <c r="T179" s="239" t="str">
        <f t="shared" si="9"/>
        <v>要入力</v>
      </c>
      <c r="U179" s="403" t="str">
        <f>VLOOKUP($Q179,'自主点検表（ケアハウス）'!$AG$5:$AL$1404,6,0)</f>
        <v>平18厚労告
268の三</v>
      </c>
    </row>
    <row r="180" spans="2:21" ht="30" customHeight="1" x14ac:dyDescent="0.65">
      <c r="B180" s="381">
        <f t="shared" si="7"/>
        <v>27</v>
      </c>
      <c r="C180" s="382">
        <v>23</v>
      </c>
      <c r="D180" s="383"/>
      <c r="E180" s="384"/>
      <c r="F180" s="385"/>
      <c r="G180" s="386"/>
      <c r="H180" s="387"/>
      <c r="I180" s="387"/>
      <c r="J180" s="387"/>
      <c r="K180" s="387"/>
      <c r="L180" s="387"/>
      <c r="M180" s="387"/>
      <c r="N180" s="390"/>
      <c r="O180" s="389" t="str">
        <f>VLOOKUP(Q180,'自主点検表（ケアハウス）'!$A$5:$AE$1404,8,0)</f>
        <v>エ</v>
      </c>
      <c r="P180" s="238" t="str">
        <f t="shared" si="8"/>
        <v>✖</v>
      </c>
      <c r="Q180" s="416">
        <v>177</v>
      </c>
      <c r="R180" s="235" t="str">
        <f>VLOOKUP($Q180,'自主点検表（ケアハウス）'!$AG$5:$AL$1404,2,0)</f>
        <v>いる・いない</v>
      </c>
      <c r="S180" s="236" t="s">
        <v>299</v>
      </c>
      <c r="T180" s="239" t="str">
        <f t="shared" si="9"/>
        <v>要入力</v>
      </c>
      <c r="U180" s="403" t="str">
        <f>VLOOKUP($Q180,'自主点検表（ケアハウス）'!$AG$5:$AL$1404,6,0)</f>
        <v>平18厚労告
268の五</v>
      </c>
    </row>
    <row r="181" spans="2:21" ht="30" customHeight="1" x14ac:dyDescent="0.65">
      <c r="B181" s="381">
        <f t="shared" si="7"/>
        <v>27</v>
      </c>
      <c r="C181" s="382">
        <v>23</v>
      </c>
      <c r="D181" s="383"/>
      <c r="E181" s="384"/>
      <c r="F181" s="385"/>
      <c r="G181" s="386"/>
      <c r="H181" s="387"/>
      <c r="I181" s="387"/>
      <c r="J181" s="387"/>
      <c r="K181" s="387"/>
      <c r="L181" s="387"/>
      <c r="M181" s="387"/>
      <c r="N181" s="390"/>
      <c r="O181" s="389" t="str">
        <f>VLOOKUP(Q181,'自主点検表（ケアハウス）'!$A$5:$AE$1404,8,0)</f>
        <v>オ</v>
      </c>
      <c r="P181" s="238" t="str">
        <f t="shared" si="8"/>
        <v>✖</v>
      </c>
      <c r="Q181" s="416">
        <v>178</v>
      </c>
      <c r="R181" s="235" t="str">
        <f>VLOOKUP($Q181,'自主点検表（ケアハウス）'!$AG$5:$AL$1404,2,0)</f>
        <v>いる・いない</v>
      </c>
      <c r="S181" s="236" t="s">
        <v>299</v>
      </c>
      <c r="T181" s="239" t="str">
        <f t="shared" si="9"/>
        <v>要入力</v>
      </c>
      <c r="U181" s="403" t="str">
        <f>VLOOKUP($Q181,'自主点検表（ケアハウス）'!$AG$5:$AL$1404,6,0)</f>
        <v>平18厚労告
268の六</v>
      </c>
    </row>
    <row r="182" spans="2:21" ht="30" customHeight="1" x14ac:dyDescent="0.65">
      <c r="B182" s="381">
        <f t="shared" si="7"/>
        <v>27</v>
      </c>
      <c r="C182" s="382">
        <v>23</v>
      </c>
      <c r="D182" s="383"/>
      <c r="E182" s="384"/>
      <c r="F182" s="385"/>
      <c r="G182" s="386"/>
      <c r="H182" s="387"/>
      <c r="I182" s="387"/>
      <c r="J182" s="387"/>
      <c r="K182" s="387"/>
      <c r="L182" s="387"/>
      <c r="M182" s="387"/>
      <c r="N182" s="390"/>
      <c r="O182" s="389" t="str">
        <f>VLOOKUP(Q182,'自主点検表（ケアハウス）'!$A$5:$AE$1404,8,0)</f>
        <v>カ</v>
      </c>
      <c r="P182" s="238" t="str">
        <f t="shared" si="8"/>
        <v>✖</v>
      </c>
      <c r="Q182" s="416">
        <v>179</v>
      </c>
      <c r="R182" s="235" t="str">
        <f>VLOOKUP($Q182,'自主点検表（ケアハウス）'!$AG$5:$AL$1404,2,0)</f>
        <v>いる・いない</v>
      </c>
      <c r="S182" s="236" t="s">
        <v>299</v>
      </c>
      <c r="T182" s="239" t="str">
        <f t="shared" si="9"/>
        <v>要入力</v>
      </c>
      <c r="U182" s="403" t="str">
        <f>VLOOKUP($Q182,'自主点検表（ケアハウス）'!$AG$5:$AL$1404,6,0)</f>
        <v>平18厚労告
268の七</v>
      </c>
    </row>
    <row r="183" spans="2:21" ht="30" customHeight="1" x14ac:dyDescent="0.65">
      <c r="B183" s="381">
        <f t="shared" si="7"/>
        <v>27</v>
      </c>
      <c r="C183" s="382">
        <v>23</v>
      </c>
      <c r="D183" s="383"/>
      <c r="E183" s="384"/>
      <c r="F183" s="385"/>
      <c r="G183" s="386"/>
      <c r="H183" s="387"/>
      <c r="I183" s="387"/>
      <c r="J183" s="387"/>
      <c r="K183" s="387"/>
      <c r="L183" s="387"/>
      <c r="M183" s="387"/>
      <c r="N183" s="388"/>
      <c r="O183" s="389" t="str">
        <f>VLOOKUP(Q183,'自主点検表（ケアハウス）'!$A$5:$AE$1404,8,0)</f>
        <v>キ</v>
      </c>
      <c r="P183" s="238" t="str">
        <f t="shared" si="8"/>
        <v>✖</v>
      </c>
      <c r="Q183" s="416">
        <v>180</v>
      </c>
      <c r="R183" s="235" t="str">
        <f>VLOOKUP($Q183,'自主点検表（ケアハウス）'!$AG$5:$AL$1404,2,0)</f>
        <v>いる・いない</v>
      </c>
      <c r="S183" s="236" t="s">
        <v>299</v>
      </c>
      <c r="T183" s="239" t="str">
        <f t="shared" si="9"/>
        <v>要入力</v>
      </c>
      <c r="U183" s="403" t="str">
        <f>VLOOKUP($Q183,'自主点検表（ケアハウス）'!$AG$5:$AL$1404,6,0)</f>
        <v>平18厚労告
268の八</v>
      </c>
    </row>
    <row r="184" spans="2:21" ht="30" customHeight="1" x14ac:dyDescent="0.65">
      <c r="B184" s="381">
        <f t="shared" si="7"/>
        <v>27</v>
      </c>
      <c r="C184" s="382">
        <v>23</v>
      </c>
      <c r="D184" s="383"/>
      <c r="E184" s="384"/>
      <c r="F184" s="385"/>
      <c r="G184" s="386" t="s">
        <v>913</v>
      </c>
      <c r="H184" s="387"/>
      <c r="I184" s="387"/>
      <c r="J184" s="387"/>
      <c r="K184" s="387"/>
      <c r="L184" s="387"/>
      <c r="M184" s="387"/>
      <c r="N184" s="388" t="s">
        <v>38</v>
      </c>
      <c r="O184" s="389" t="str">
        <f>VLOOKUP(Q184,'自主点検表（ケアハウス）'!$A$5:$AE$1404,8,0)</f>
        <v>　入所者の病状の急変等に備えるため、あらかじめ、協力医療機関を定めていますか。</v>
      </c>
      <c r="P184" s="238" t="str">
        <f t="shared" si="8"/>
        <v>✖</v>
      </c>
      <c r="Q184" s="416">
        <v>181</v>
      </c>
      <c r="R184" s="235" t="str">
        <f>VLOOKUP($Q184,'自主点検表（ケアハウス）'!$AG$5:$AL$1404,2,0)</f>
        <v>いる・いない</v>
      </c>
      <c r="S184" s="236" t="s">
        <v>299</v>
      </c>
      <c r="T184" s="239" t="str">
        <f t="shared" si="9"/>
        <v>要入力</v>
      </c>
      <c r="U184" s="403" t="str">
        <f>VLOOKUP($Q184,'自主点検表（ケアハウス）'!$AG$5:$AL$1404,6,0)</f>
        <v>条例 第28条 第1項 
平20厚令107 
第27条 第1項</v>
      </c>
    </row>
    <row r="185" spans="2:21" ht="30" customHeight="1" x14ac:dyDescent="0.65">
      <c r="B185" s="417">
        <f t="shared" si="7"/>
        <v>28</v>
      </c>
      <c r="C185" s="418">
        <v>24</v>
      </c>
      <c r="D185" s="383"/>
      <c r="E185" s="384"/>
      <c r="F185" s="385"/>
      <c r="G185" s="386"/>
      <c r="H185" s="387"/>
      <c r="I185" s="387"/>
      <c r="J185" s="387"/>
      <c r="K185" s="387"/>
      <c r="L185" s="387"/>
      <c r="M185" s="387"/>
      <c r="N185" s="388" t="s">
        <v>85</v>
      </c>
      <c r="O185" s="389" t="str">
        <f>VLOOKUP(Q185,'自主点検表（ケアハウス）'!$A$5:$AE$1404,8,0)</f>
        <v>①</v>
      </c>
      <c r="P185" s="238" t="str">
        <f t="shared" ref="P185:P190" si="10">_xlfn.IFS(T185="不適切","★",T185="要入力","✖",T185="非該当","▲",T185="適切","",T185="","",T185="要確認","！")</f>
        <v>✖</v>
      </c>
      <c r="Q185" s="416">
        <v>1811</v>
      </c>
      <c r="R185" s="235" t="str">
        <f>VLOOKUP($Q185,'自主点検表（ケアハウス）'!$AG$5:$AL$1404,2,0)</f>
        <v>いる・いない</v>
      </c>
      <c r="S185" s="236" t="s">
        <v>299</v>
      </c>
      <c r="T185" s="239" t="str">
        <f t="shared" ref="T185:T190" si="11">_xlfn.IFS(R185=S185,"適切",R185="いる・いない","要入力",R185="いない","不適切",R185="非該当","要確認")</f>
        <v>要入力</v>
      </c>
      <c r="U185" s="403">
        <f>VLOOKUP($Q185,'自主点検表（ケアハウス）'!$AG$5:$AL$1404,6,0)</f>
        <v>0</v>
      </c>
    </row>
    <row r="186" spans="2:21" ht="30" customHeight="1" x14ac:dyDescent="0.65">
      <c r="B186" s="417">
        <f t="shared" si="7"/>
        <v>28</v>
      </c>
      <c r="C186" s="418">
        <v>24</v>
      </c>
      <c r="D186" s="383"/>
      <c r="E186" s="384"/>
      <c r="F186" s="385"/>
      <c r="G186" s="386"/>
      <c r="H186" s="387"/>
      <c r="I186" s="387"/>
      <c r="J186" s="387"/>
      <c r="K186" s="387"/>
      <c r="L186" s="387"/>
      <c r="M186" s="387"/>
      <c r="N186" s="388"/>
      <c r="O186" s="389" t="str">
        <f>VLOOKUP(Q186,'自主点検表（ケアハウス）'!$A$5:$AE$1404,8,0)</f>
        <v>②</v>
      </c>
      <c r="P186" s="238" t="str">
        <f t="shared" si="10"/>
        <v>✖</v>
      </c>
      <c r="Q186" s="416">
        <v>1812</v>
      </c>
      <c r="R186" s="235" t="str">
        <f>VLOOKUP($Q186,'自主点検表（ケアハウス）'!$AG$5:$AL$1404,2,0)</f>
        <v>いる・いない</v>
      </c>
      <c r="S186" s="236" t="s">
        <v>299</v>
      </c>
      <c r="T186" s="239" t="str">
        <f t="shared" si="11"/>
        <v>要入力</v>
      </c>
      <c r="U186" s="403">
        <f>VLOOKUP($Q186,'自主点検表（ケアハウス）'!$AG$5:$AL$1404,6,0)</f>
        <v>0</v>
      </c>
    </row>
    <row r="187" spans="2:21" ht="30" customHeight="1" x14ac:dyDescent="0.65">
      <c r="B187" s="381">
        <f t="shared" si="7"/>
        <v>28</v>
      </c>
      <c r="C187" s="382">
        <v>24</v>
      </c>
      <c r="D187" s="383"/>
      <c r="E187" s="384"/>
      <c r="F187" s="385"/>
      <c r="G187" s="386"/>
      <c r="H187" s="387"/>
      <c r="I187" s="387"/>
      <c r="J187" s="387"/>
      <c r="K187" s="387"/>
      <c r="L187" s="387"/>
      <c r="M187" s="387"/>
      <c r="N187" s="388" t="s">
        <v>213</v>
      </c>
      <c r="O187" s="389" t="str">
        <f>VLOOKUP(Q187,'自主点検表（ケアハウス）'!$A$5:$AE$1404,8,0)</f>
        <v>　軽費老人ホームは、一年に一回以上、協力医療機関との間で、入所者の病状が急変した場合等の対応を確認するとともに、協力医療機関の名称等を、都道府県知事に届け出なければなりません。</v>
      </c>
      <c r="P187" s="238" t="str">
        <f t="shared" si="10"/>
        <v>✖</v>
      </c>
      <c r="Q187" s="416">
        <v>1813</v>
      </c>
      <c r="R187" s="235" t="str">
        <f>VLOOKUP($Q187,'自主点検表（ケアハウス）'!$AG$5:$AL$1404,2,0)</f>
        <v>いる・いない</v>
      </c>
      <c r="S187" s="236" t="s">
        <v>299</v>
      </c>
      <c r="T187" s="239" t="str">
        <f t="shared" si="11"/>
        <v>要入力</v>
      </c>
      <c r="U187" s="403" t="str">
        <f>VLOOKUP($Q187,'自主点検表（ケアハウス）'!$AG$5:$AL$1404,6,0)</f>
        <v>条例 第28条 第3項 
平20厚令107 
第27条 第3項</v>
      </c>
    </row>
    <row r="188" spans="2:21" ht="30" customHeight="1" x14ac:dyDescent="0.65">
      <c r="B188" s="381">
        <f t="shared" si="7"/>
        <v>28</v>
      </c>
      <c r="C188" s="382">
        <v>24</v>
      </c>
      <c r="D188" s="383"/>
      <c r="E188" s="384"/>
      <c r="F188" s="385"/>
      <c r="G188" s="386"/>
      <c r="H188" s="387"/>
      <c r="I188" s="387"/>
      <c r="J188" s="387"/>
      <c r="K188" s="387"/>
      <c r="L188" s="387"/>
      <c r="M188" s="387"/>
      <c r="N188" s="388" t="s">
        <v>214</v>
      </c>
      <c r="O188" s="389" t="str">
        <f>VLOOKUP(Q188,'自主点検表（ケアハウス）'!$A$5:$AE$1404,8,0)</f>
        <v>　 軽費老人ホームは、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なければなりません。</v>
      </c>
      <c r="P188" s="238" t="str">
        <f t="shared" si="10"/>
        <v>✖</v>
      </c>
      <c r="Q188" s="416">
        <v>1814</v>
      </c>
      <c r="R188" s="235" t="str">
        <f>VLOOKUP($Q188,'自主点検表（ケアハウス）'!$AG$5:$AL$1404,2,0)</f>
        <v>いる・いない</v>
      </c>
      <c r="S188" s="236" t="s">
        <v>299</v>
      </c>
      <c r="T188" s="239" t="str">
        <f t="shared" si="11"/>
        <v>要入力</v>
      </c>
      <c r="U188" s="403" t="str">
        <f>VLOOKUP($Q188,'自主点検表（ケアハウス）'!$AG$5:$AL$1404,6,0)</f>
        <v>条例 第28条 第4項 
平20厚令107 
第27条 第4項</v>
      </c>
    </row>
    <row r="189" spans="2:21" ht="30" customHeight="1" x14ac:dyDescent="0.65">
      <c r="B189" s="381">
        <f t="shared" si="7"/>
        <v>28</v>
      </c>
      <c r="C189" s="382">
        <v>24</v>
      </c>
      <c r="D189" s="383"/>
      <c r="E189" s="384"/>
      <c r="F189" s="385"/>
      <c r="G189" s="386"/>
      <c r="H189" s="387"/>
      <c r="I189" s="387"/>
      <c r="J189" s="387"/>
      <c r="K189" s="387"/>
      <c r="L189" s="387"/>
      <c r="M189" s="387"/>
      <c r="N189" s="388" t="s">
        <v>208</v>
      </c>
      <c r="O189" s="389" t="str">
        <f>VLOOKUP(Q189,'自主点検表（ケアハウス）'!$A$5:$AE$1404,8,0)</f>
        <v xml:space="preserve">　軽費老人ホームは、協力医療機関が第二種協定指定医療機関である場合においては、当該第二種協定指定医療機関との間で、新興感染症の発生時等の対応について協議を行わなければなりません。 </v>
      </c>
      <c r="P189" s="238" t="str">
        <f t="shared" si="10"/>
        <v>✖</v>
      </c>
      <c r="Q189" s="416">
        <v>1815</v>
      </c>
      <c r="R189" s="235" t="str">
        <f>VLOOKUP($Q189,'自主点検表（ケアハウス）'!$AG$5:$AL$1404,2,0)</f>
        <v>いる・いない</v>
      </c>
      <c r="S189" s="236" t="s">
        <v>299</v>
      </c>
      <c r="T189" s="239" t="str">
        <f t="shared" si="11"/>
        <v>要入力</v>
      </c>
      <c r="U189" s="403" t="str">
        <f>VLOOKUP($Q189,'自主点検表（ケアハウス）'!$AG$5:$AL$1404,6,0)</f>
        <v>条例 第28条 第5項 
平20厚令107 
第27条 第5項</v>
      </c>
    </row>
    <row r="190" spans="2:21" ht="30" customHeight="1" x14ac:dyDescent="0.65">
      <c r="B190" s="417">
        <f>C190+4</f>
        <v>29</v>
      </c>
      <c r="C190" s="418">
        <v>25</v>
      </c>
      <c r="D190" s="383"/>
      <c r="E190" s="384"/>
      <c r="F190" s="385"/>
      <c r="G190" s="386"/>
      <c r="H190" s="387"/>
      <c r="I190" s="387"/>
      <c r="J190" s="387"/>
      <c r="K190" s="387"/>
      <c r="L190" s="387"/>
      <c r="M190" s="387"/>
      <c r="N190" s="388" t="s">
        <v>209</v>
      </c>
      <c r="O190" s="389" t="str">
        <f>VLOOKUP(Q190,'自主点検表（ケアハウス）'!$A$5:$AE$1404,8,0)</f>
        <v>　軽費老人ホームは、入所者が協力医療機関その他の医療機関に入院した後に、当該入所者の病状が軽快し、退院が可能となった場合においては、再び当該軽費老人ホームに速やかに入所させることができるように努めなければなりません。</v>
      </c>
      <c r="P190" s="238" t="str">
        <f t="shared" si="10"/>
        <v>✖</v>
      </c>
      <c r="Q190" s="416">
        <v>1816</v>
      </c>
      <c r="R190" s="235" t="str">
        <f>VLOOKUP($Q190,'自主点検表（ケアハウス）'!$AG$5:$AL$1404,2,0)</f>
        <v>いる・いない</v>
      </c>
      <c r="S190" s="236" t="s">
        <v>299</v>
      </c>
      <c r="T190" s="239" t="str">
        <f t="shared" si="11"/>
        <v>要入力</v>
      </c>
      <c r="U190" s="403" t="str">
        <f>VLOOKUP($Q190,'自主点検表（ケアハウス）'!$AG$5:$AL$1404,6,0)</f>
        <v>条例 第28条 第6項 
平20厚令107 
第27条 第6項</v>
      </c>
    </row>
    <row r="191" spans="2:21" ht="30" customHeight="1" x14ac:dyDescent="0.65">
      <c r="B191" s="381">
        <f>C191+4</f>
        <v>29</v>
      </c>
      <c r="C191" s="382">
        <v>25</v>
      </c>
      <c r="D191" s="383"/>
      <c r="E191" s="384"/>
      <c r="F191" s="385"/>
      <c r="G191" s="386"/>
      <c r="H191" s="387"/>
      <c r="I191" s="387"/>
      <c r="J191" s="387"/>
      <c r="K191" s="387"/>
      <c r="L191" s="387"/>
      <c r="M191" s="387"/>
      <c r="N191" s="388" t="s">
        <v>210</v>
      </c>
      <c r="O191" s="389" t="str">
        <f>VLOOKUP(Q191,'自主点検表（ケアハウス）'!$A$5:$AE$1404,8,0)</f>
        <v>　入所者の口腔衛生の観点から、あらかじめ、協力歯科医療機関を定めておくよう努めていますか。</v>
      </c>
      <c r="P191" s="238" t="str">
        <f>_xlfn.IFS(T191="不適切","★",T191="要入力","✖",T191="非該当","▲",T191="適切","",T191="","",T191="要確認","！")</f>
        <v>✖</v>
      </c>
      <c r="Q191" s="416">
        <v>182</v>
      </c>
      <c r="R191" s="235" t="str">
        <f>VLOOKUP($Q191,'自主点検表（ケアハウス）'!$AG$5:$AL$1404,2,0)</f>
        <v>いる・いない</v>
      </c>
      <c r="S191" s="236" t="s">
        <v>299</v>
      </c>
      <c r="T191" s="239" t="str">
        <f>_xlfn.IFS(R191=S191,"適切",R191="いる・いない","要入力",R191="いない","不適切",R191="非該当","要確認")</f>
        <v>要入力</v>
      </c>
      <c r="U191" s="403" t="str">
        <f>VLOOKUP($Q191,'自主点検表（ケアハウス）'!$AG$5:$AL$1404,6,0)</f>
        <v>条例 第28条 第2項 
平20厚令107 
第27条 第2項</v>
      </c>
    </row>
    <row r="192" spans="2:21" ht="30" customHeight="1" x14ac:dyDescent="0.65">
      <c r="B192" s="381">
        <f t="shared" si="7"/>
        <v>29</v>
      </c>
      <c r="C192" s="382">
        <v>25</v>
      </c>
      <c r="D192" s="383"/>
      <c r="E192" s="384"/>
      <c r="F192" s="385"/>
      <c r="G192" s="386" t="s">
        <v>823</v>
      </c>
      <c r="H192" s="387"/>
      <c r="I192" s="387"/>
      <c r="J192" s="387"/>
      <c r="K192" s="387"/>
      <c r="L192" s="387"/>
      <c r="M192" s="387"/>
      <c r="N192" s="388" t="s">
        <v>38</v>
      </c>
      <c r="O192" s="389" t="str">
        <f>VLOOKUP(Q192,'自主点検表（ケアハウス）'!$A$5:$AE$1404,8,0)</f>
        <v>　施設内の見やすい場所に、運営規程の概要、職員の勤務体制、協力医療機関、利用料その他のサービスの選択に資すると認められる重要事項を掲示していますか。</v>
      </c>
      <c r="P192" s="238" t="str">
        <f t="shared" si="8"/>
        <v>✖</v>
      </c>
      <c r="Q192" s="416">
        <v>183</v>
      </c>
      <c r="R192" s="235" t="str">
        <f>VLOOKUP($Q192,'自主点検表（ケアハウス）'!$AG$5:$AL$1404,2,0)</f>
        <v>いる・いない</v>
      </c>
      <c r="S192" s="236" t="s">
        <v>299</v>
      </c>
      <c r="T192" s="239" t="str">
        <f t="shared" si="9"/>
        <v>要入力</v>
      </c>
      <c r="U192" s="403" t="str">
        <f>VLOOKUP($Q192,'自主点検表（ケアハウス）'!$AG$5:$AL$1404,6,0)</f>
        <v xml:space="preserve">条例 第29条 第1項 
平20厚令107 
第28条 第1項 
平20老発 
0530002 
第5の15の(1) </v>
      </c>
    </row>
    <row r="193" spans="2:21" ht="30" customHeight="1" x14ac:dyDescent="0.65">
      <c r="B193" s="381">
        <f t="shared" si="7"/>
        <v>29</v>
      </c>
      <c r="C193" s="382">
        <v>25</v>
      </c>
      <c r="D193" s="383"/>
      <c r="E193" s="384"/>
      <c r="F193" s="385"/>
      <c r="G193" s="386"/>
      <c r="H193" s="387"/>
      <c r="I193" s="387"/>
      <c r="J193" s="387"/>
      <c r="K193" s="387"/>
      <c r="L193" s="387"/>
      <c r="M193" s="387"/>
      <c r="N193" s="388" t="s">
        <v>85</v>
      </c>
      <c r="O193" s="389" t="str">
        <f>VLOOKUP(Q193,'自主点検表（ケアハウス）'!$A$5:$AE$1404,8,0)</f>
        <v xml:space="preserve">(新規改正)軽費老人ホームは、原則として、重要事項をウェブサイトに掲載しなければなりません。重要事項をウェブサイトに掲載していますか。
</v>
      </c>
      <c r="P193" s="238" t="str">
        <f t="shared" si="8"/>
        <v>✖</v>
      </c>
      <c r="Q193" s="416">
        <v>1831</v>
      </c>
      <c r="R193" s="235" t="str">
        <f>VLOOKUP($Q193,'自主点検表（ケアハウス）'!$AG$5:$AL$1404,2,0)</f>
        <v>いる・いない</v>
      </c>
      <c r="S193" s="236" t="s">
        <v>299</v>
      </c>
      <c r="T193" s="239" t="str">
        <f t="shared" si="9"/>
        <v>要入力</v>
      </c>
      <c r="U193" s="403" t="str">
        <f>VLOOKUP($Q193,'自主点検表（ケアハウス）'!$AG$5:$AL$1404,6,0)</f>
        <v xml:space="preserve">条例 第29条 第3項 
平20厚令107 
第28条 第3項 
平20老発 
0530002 
第5の15の(1) </v>
      </c>
    </row>
    <row r="194" spans="2:21" ht="30" customHeight="1" x14ac:dyDescent="0.65">
      <c r="B194" s="381">
        <f>C194+4</f>
        <v>30</v>
      </c>
      <c r="C194" s="382">
        <v>26</v>
      </c>
      <c r="D194" s="383"/>
      <c r="E194" s="384"/>
      <c r="F194" s="385"/>
      <c r="G194" s="386" t="s">
        <v>915</v>
      </c>
      <c r="H194" s="387"/>
      <c r="I194" s="387"/>
      <c r="J194" s="387"/>
      <c r="K194" s="387"/>
      <c r="L194" s="387"/>
      <c r="M194" s="387"/>
      <c r="N194" s="388" t="s">
        <v>38</v>
      </c>
      <c r="O194" s="389" t="str">
        <f>VLOOKUP(Q194,'自主点検表（ケアハウス）'!$A$5:$AE$1404,8,0)</f>
        <v>　職員は、正当な理由がなく、その業務上知り得た入所者又はその家族の秘密を漏らしてはならないことに、留意していますか。</v>
      </c>
      <c r="P194" s="238" t="str">
        <f>_xlfn.IFS(T194="不適切","★",T194="要入力","✖",T194="非該当","▲",T194="適切","",T194="","",T194="要確認","！")</f>
        <v>✖</v>
      </c>
      <c r="Q194" s="416">
        <v>184</v>
      </c>
      <c r="R194" s="235" t="str">
        <f>VLOOKUP($Q194,'自主点検表（ケアハウス）'!$AG$5:$AL$1404,2,0)</f>
        <v>いる・いない</v>
      </c>
      <c r="S194" s="236" t="s">
        <v>299</v>
      </c>
      <c r="T194" s="239" t="str">
        <f>_xlfn.IFS(R194=S194,"適切",R194="いる・いない","要入力",R194="いない","不適切",R194="非該当","要確認")</f>
        <v>要入力</v>
      </c>
      <c r="U194" s="403" t="str">
        <f>VLOOKUP($Q194,'自主点検表（ケアハウス）'!$AG$5:$AL$1404,6,0)</f>
        <v>条例 第30条 
平20厚令107 
第29条 第1項 
平20老発 
0530002 
第5の16の(1)</v>
      </c>
    </row>
    <row r="195" spans="2:21" ht="30" customHeight="1" x14ac:dyDescent="0.65">
      <c r="B195" s="381">
        <f t="shared" si="7"/>
        <v>30</v>
      </c>
      <c r="C195" s="382">
        <v>26</v>
      </c>
      <c r="D195" s="383"/>
      <c r="E195" s="384"/>
      <c r="F195" s="385"/>
      <c r="G195" s="386"/>
      <c r="H195" s="387"/>
      <c r="I195" s="387"/>
      <c r="J195" s="387"/>
      <c r="K195" s="387"/>
      <c r="L195" s="387"/>
      <c r="M195" s="387"/>
      <c r="N195" s="388" t="s">
        <v>85</v>
      </c>
      <c r="O195" s="389" t="str">
        <f>VLOOKUP(Q195,'自主点検表（ケアハウス）'!$A$5:$AE$1404,8,0)</f>
        <v>　職員が退職した後においても、正当な理由がなく、その業務上知り得た入所者又はその家族の秘密を漏らすことがないよう、雇用時に文書で取り決め、例えば違約金についての定めを置くなどの措置を講じていますか。</v>
      </c>
      <c r="P195" s="238" t="str">
        <f t="shared" si="8"/>
        <v>✖</v>
      </c>
      <c r="Q195" s="416">
        <v>185</v>
      </c>
      <c r="R195" s="235" t="str">
        <f>VLOOKUP($Q195,'自主点検表（ケアハウス）'!$AG$5:$AL$1404,2,0)</f>
        <v>いる・いない</v>
      </c>
      <c r="S195" s="236" t="s">
        <v>299</v>
      </c>
      <c r="T195" s="239" t="str">
        <f t="shared" si="9"/>
        <v>要入力</v>
      </c>
      <c r="U195" s="403" t="str">
        <f>VLOOKUP($Q195,'自主点検表（ケアハウス）'!$AG$5:$AL$1404,6,0)</f>
        <v xml:space="preserve">条例 第30条 
平20厚令107 
第29条 第2項 
平20老発 
0530002 
第5の16の(2) </v>
      </c>
    </row>
    <row r="196" spans="2:21" ht="30" customHeight="1" x14ac:dyDescent="0.65">
      <c r="B196" s="381">
        <f t="shared" si="7"/>
        <v>30</v>
      </c>
      <c r="C196" s="382">
        <v>26</v>
      </c>
      <c r="D196" s="383"/>
      <c r="E196" s="384"/>
      <c r="F196" s="385"/>
      <c r="G196" s="386"/>
      <c r="H196" s="387"/>
      <c r="I196" s="387"/>
      <c r="J196" s="387"/>
      <c r="K196" s="387"/>
      <c r="L196" s="387"/>
      <c r="M196" s="387"/>
      <c r="N196" s="388" t="s">
        <v>213</v>
      </c>
      <c r="O196" s="389" t="str">
        <f>VLOOKUP(Q196,'自主点検表（ケアハウス）'!$A$5:$AE$1404,8,0)</f>
        <v>　「個人情報の保護に関する法律」及び「医療・介護関係事業者における個人情報の適切な取扱いのためのガイダンス」に基づき、入所者及びその家族の個人情報を適切に取り扱っていますか。</v>
      </c>
      <c r="P196" s="238" t="str">
        <f t="shared" si="8"/>
        <v>✖</v>
      </c>
      <c r="Q196" s="416">
        <v>186</v>
      </c>
      <c r="R196" s="235" t="str">
        <f>VLOOKUP($Q196,'自主点検表（ケアハウス）'!$AG$5:$AL$1404,2,0)</f>
        <v>いる・いない</v>
      </c>
      <c r="S196" s="236" t="s">
        <v>299</v>
      </c>
      <c r="T196" s="239" t="str">
        <f t="shared" si="9"/>
        <v>要入力</v>
      </c>
      <c r="U196" s="403" t="str">
        <f>VLOOKUP($Q196,'自主点検表（ケアハウス）'!$AG$5:$AL$1404,6,0)</f>
        <v>個人情報保護法 
個人情報ガイダンス</v>
      </c>
    </row>
    <row r="197" spans="2:21" ht="30" customHeight="1" x14ac:dyDescent="0.65">
      <c r="B197" s="381">
        <f t="shared" si="7"/>
        <v>30</v>
      </c>
      <c r="C197" s="382">
        <v>26</v>
      </c>
      <c r="D197" s="383"/>
      <c r="E197" s="384"/>
      <c r="F197" s="385"/>
      <c r="G197" s="386"/>
      <c r="H197" s="387"/>
      <c r="I197" s="387"/>
      <c r="J197" s="387"/>
      <c r="K197" s="387"/>
      <c r="L197" s="387"/>
      <c r="M197" s="387"/>
      <c r="N197" s="388"/>
      <c r="O197" s="389" t="str">
        <f>VLOOKUP(Q197,'自主点検表（ケアハウス）'!$A$5:$AE$1404,8,0)</f>
        <v>　個人情報保護に関する規程等を整備していますか。</v>
      </c>
      <c r="P197" s="238" t="str">
        <f t="shared" si="8"/>
        <v>✖</v>
      </c>
      <c r="Q197" s="416">
        <v>187</v>
      </c>
      <c r="R197" s="235" t="str">
        <f>VLOOKUP($Q197,'自主点検表（ケアハウス）'!$AG$5:$AL$1404,2,0)</f>
        <v>いる・いない</v>
      </c>
      <c r="S197" s="236" t="s">
        <v>299</v>
      </c>
      <c r="T197" s="239" t="str">
        <f t="shared" si="9"/>
        <v>要入力</v>
      </c>
      <c r="U197" s="403">
        <f>VLOOKUP($Q197,'自主点検表（ケアハウス）'!$AG$5:$AL$1404,6,0)</f>
        <v>0</v>
      </c>
    </row>
    <row r="198" spans="2:21" ht="30" customHeight="1" x14ac:dyDescent="0.65">
      <c r="B198" s="381">
        <f t="shared" si="7"/>
        <v>30</v>
      </c>
      <c r="C198" s="382">
        <v>26</v>
      </c>
      <c r="D198" s="383"/>
      <c r="E198" s="384"/>
      <c r="F198" s="385"/>
      <c r="G198" s="386" t="s">
        <v>831</v>
      </c>
      <c r="H198" s="387"/>
      <c r="I198" s="387"/>
      <c r="J198" s="387"/>
      <c r="K198" s="387"/>
      <c r="L198" s="387"/>
      <c r="M198" s="387"/>
      <c r="N198" s="388" t="s">
        <v>38</v>
      </c>
      <c r="O198" s="389" t="str">
        <f>VLOOKUP(Q198,'自主点検表（ケアハウス）'!$A$5:$AE$1404,8,0)</f>
        <v>　当該施設について広告する場合、その内容が虚偽又は誇大なものであってはならないことに留意していますか。</v>
      </c>
      <c r="P198" s="238" t="str">
        <f t="shared" si="8"/>
        <v>✖</v>
      </c>
      <c r="Q198" s="416">
        <v>188</v>
      </c>
      <c r="R198" s="235" t="str">
        <f>VLOOKUP($Q198,'自主点検表（ケアハウス）'!$AG$5:$AL$1404,2,0)</f>
        <v>いる・いない</v>
      </c>
      <c r="S198" s="236" t="s">
        <v>299</v>
      </c>
      <c r="T198" s="239" t="str">
        <f>_xlfn.IFS(R198=S198,"適切",R198="いる・いない","要入力",R198="いない","不適切",R198="非該当","要確認")</f>
        <v>要入力</v>
      </c>
      <c r="U198" s="403" t="str">
        <f>VLOOKUP($Q198,'自主点検表（ケアハウス）'!$AG$5:$AL$1404,6,0)</f>
        <v>条例 第31条 
平20厚令107 
第30条</v>
      </c>
    </row>
    <row r="199" spans="2:21" ht="30" customHeight="1" x14ac:dyDescent="0.65">
      <c r="B199" s="381">
        <f t="shared" si="7"/>
        <v>31</v>
      </c>
      <c r="C199" s="382">
        <v>27</v>
      </c>
      <c r="D199" s="383"/>
      <c r="E199" s="384"/>
      <c r="F199" s="385"/>
      <c r="G199" s="386" t="s">
        <v>917</v>
      </c>
      <c r="H199" s="387"/>
      <c r="I199" s="387"/>
      <c r="J199" s="387"/>
      <c r="K199" s="387"/>
      <c r="L199" s="387"/>
      <c r="M199" s="387"/>
      <c r="N199" s="388" t="s">
        <v>38</v>
      </c>
      <c r="O199" s="389" t="str">
        <f>VLOOKUP(Q199,'自主点検表（ケアハウス）'!$A$5:$AE$1404,8,0)</f>
        <v>　提供したサービスに関する入所者及びその家族からの苦情に迅速かつ適切に対応するために、苦情を受け付けるための窓口その他の必要な措置を講じていますか。</v>
      </c>
      <c r="P199" s="238" t="str">
        <f t="shared" si="8"/>
        <v>✖</v>
      </c>
      <c r="Q199" s="416">
        <v>189</v>
      </c>
      <c r="R199" s="235" t="str">
        <f>VLOOKUP($Q199,'自主点検表（ケアハウス）'!$AG$5:$AL$1404,2,0)</f>
        <v>いる・いない</v>
      </c>
      <c r="S199" s="236" t="s">
        <v>299</v>
      </c>
      <c r="T199" s="239" t="str">
        <f t="shared" si="9"/>
        <v>要入力</v>
      </c>
      <c r="U199" s="403" t="str">
        <f>VLOOKUP($Q199,'自主点検表（ケアハウス）'!$AG$5:$AL$1404,6,0)</f>
        <v>条例 第32条 第1項
平20厚令107 
第31条 第１項 
平20老発 
0530002 
第5の17の(1)</v>
      </c>
    </row>
    <row r="200" spans="2:21" ht="30" customHeight="1" x14ac:dyDescent="0.65">
      <c r="B200" s="381">
        <f t="shared" si="7"/>
        <v>31</v>
      </c>
      <c r="C200" s="382">
        <v>27</v>
      </c>
      <c r="D200" s="383"/>
      <c r="E200" s="384"/>
      <c r="F200" s="385"/>
      <c r="G200" s="386"/>
      <c r="H200" s="387"/>
      <c r="I200" s="387"/>
      <c r="J200" s="387"/>
      <c r="K200" s="387"/>
      <c r="L200" s="387"/>
      <c r="M200" s="387"/>
      <c r="N200" s="388" t="s">
        <v>85</v>
      </c>
      <c r="O200" s="389" t="str">
        <f>VLOOKUP(Q200,'自主点検表（ケアハウス）'!$A$5:$AE$1404,8,0)</f>
        <v>　施設内に苦情解決のための体制を整備していますか。</v>
      </c>
      <c r="P200" s="238" t="str">
        <f t="shared" si="8"/>
        <v>✖</v>
      </c>
      <c r="Q200" s="416">
        <v>190</v>
      </c>
      <c r="R200" s="235" t="str">
        <f>VLOOKUP($Q200,'自主点検表（ケアハウス）'!$AG$5:$AL$1404,2,0)</f>
        <v>いる・いない</v>
      </c>
      <c r="S200" s="236" t="s">
        <v>299</v>
      </c>
      <c r="T200" s="239" t="str">
        <f t="shared" si="9"/>
        <v>要入力</v>
      </c>
      <c r="U200" s="403" t="str">
        <f>VLOOKUP($Q200,'自主点検表（ケアハウス）'!$AG$5:$AL$1404,6,0)</f>
        <v xml:space="preserve">平12老発 
514の別紙の2 </v>
      </c>
    </row>
    <row r="201" spans="2:21" ht="30" customHeight="1" x14ac:dyDescent="0.65">
      <c r="B201" s="381">
        <f t="shared" si="7"/>
        <v>31</v>
      </c>
      <c r="C201" s="382">
        <v>27</v>
      </c>
      <c r="D201" s="383"/>
      <c r="E201" s="384"/>
      <c r="F201" s="385"/>
      <c r="G201" s="386"/>
      <c r="H201" s="387"/>
      <c r="I201" s="387"/>
      <c r="J201" s="387"/>
      <c r="K201" s="387"/>
      <c r="L201" s="387"/>
      <c r="M201" s="387"/>
      <c r="N201" s="388" t="s">
        <v>213</v>
      </c>
      <c r="O201" s="389" t="str">
        <f>VLOOKUP(Q201,'自主点検表（ケアハウス）'!$A$5:$AE$1404,8,0)</f>
        <v>　苦情を受け付けた場合には、当該苦情の受付日、内容等を記録していますか。</v>
      </c>
      <c r="P201" s="238" t="str">
        <f t="shared" si="8"/>
        <v>✖</v>
      </c>
      <c r="Q201" s="416">
        <v>191</v>
      </c>
      <c r="R201" s="235" t="str">
        <f>VLOOKUP($Q201,'自主点検表（ケアハウス）'!$AG$5:$AL$1404,2,0)</f>
        <v>いる・いない</v>
      </c>
      <c r="S201" s="236" t="s">
        <v>299</v>
      </c>
      <c r="T201" s="239" t="str">
        <f t="shared" si="9"/>
        <v>要入力</v>
      </c>
      <c r="U201" s="403" t="str">
        <f>VLOOKUP($Q201,'自主点検表（ケアハウス）'!$AG$5:$AL$1404,6,0)</f>
        <v>条例 第32条 第2項
平20厚令107
第31条 第2項</v>
      </c>
    </row>
    <row r="202" spans="2:21" ht="30" customHeight="1" x14ac:dyDescent="0.65">
      <c r="B202" s="381">
        <f t="shared" si="7"/>
        <v>31</v>
      </c>
      <c r="C202" s="382">
        <v>27</v>
      </c>
      <c r="D202" s="383"/>
      <c r="E202" s="384"/>
      <c r="F202" s="385"/>
      <c r="G202" s="386"/>
      <c r="H202" s="387"/>
      <c r="I202" s="387"/>
      <c r="J202" s="387"/>
      <c r="K202" s="387"/>
      <c r="L202" s="387"/>
      <c r="M202" s="387"/>
      <c r="N202" s="388"/>
      <c r="O202" s="389" t="str">
        <f>VLOOKUP(Q202,'自主点検表（ケアハウス）'!$A$5:$AE$1404,8,0)</f>
        <v>　また、苦情がサービスの質の向上を図る上で重要な情報であるとの認識に立ち、苦情の内容を踏まえ、サービスの質の向上に向けた取組を行っていますか。</v>
      </c>
      <c r="P202" s="238" t="str">
        <f t="shared" si="8"/>
        <v>✖</v>
      </c>
      <c r="Q202" s="416">
        <v>192</v>
      </c>
      <c r="R202" s="235" t="str">
        <f>VLOOKUP($Q202,'自主点検表（ケアハウス）'!$AG$5:$AL$1404,2,0)</f>
        <v>いる・いない</v>
      </c>
      <c r="S202" s="236" t="s">
        <v>299</v>
      </c>
      <c r="T202" s="239" t="str">
        <f t="shared" si="9"/>
        <v>要入力</v>
      </c>
      <c r="U202" s="403" t="str">
        <f>VLOOKUP($Q202,'自主点検表（ケアハウス）'!$AG$5:$AL$1404,6,0)</f>
        <v>平20老発 
0530002 
第5の17の(2)</v>
      </c>
    </row>
    <row r="203" spans="2:21" ht="30" customHeight="1" x14ac:dyDescent="0.65">
      <c r="B203" s="381">
        <f t="shared" si="7"/>
        <v>31</v>
      </c>
      <c r="C203" s="382">
        <v>27</v>
      </c>
      <c r="D203" s="383"/>
      <c r="E203" s="384"/>
      <c r="F203" s="385"/>
      <c r="G203" s="386"/>
      <c r="H203" s="387"/>
      <c r="I203" s="387"/>
      <c r="J203" s="387"/>
      <c r="K203" s="387"/>
      <c r="L203" s="387"/>
      <c r="M203" s="387"/>
      <c r="N203" s="388" t="s">
        <v>214</v>
      </c>
      <c r="O203" s="389" t="str">
        <f>VLOOKUP(Q203,'自主点検表（ケアハウス）'!$A$5:$AE$1404,8,0)</f>
        <v>　提供したサービスに関し、県から指導又は助言を受けた場合には、当該指導又は助言に従って必要な改善を行っていますか。</v>
      </c>
      <c r="P203" s="238" t="str">
        <f t="shared" si="8"/>
        <v>✖</v>
      </c>
      <c r="Q203" s="416">
        <v>193</v>
      </c>
      <c r="R203" s="235" t="str">
        <f>VLOOKUP($Q203,'自主点検表（ケアハウス）'!$AG$5:$AL$1404,2,0)</f>
        <v>いる・いない</v>
      </c>
      <c r="S203" s="236" t="s">
        <v>299</v>
      </c>
      <c r="T203" s="239" t="str">
        <f t="shared" si="9"/>
        <v>要入力</v>
      </c>
      <c r="U203" s="403" t="str">
        <f>VLOOKUP($Q203,'自主点検表（ケアハウス）'!$AG$5:$AL$1404,6,0)</f>
        <v>条例 第32条 第3項 
平20厚令107
第31条 第3項</v>
      </c>
    </row>
    <row r="204" spans="2:21" ht="30" customHeight="1" x14ac:dyDescent="0.65">
      <c r="B204" s="381">
        <f t="shared" ref="B204:B221" si="12">C204+4</f>
        <v>31</v>
      </c>
      <c r="C204" s="382">
        <v>27</v>
      </c>
      <c r="D204" s="383"/>
      <c r="E204" s="384"/>
      <c r="F204" s="385"/>
      <c r="G204" s="386"/>
      <c r="H204" s="387"/>
      <c r="I204" s="387"/>
      <c r="J204" s="387"/>
      <c r="K204" s="387"/>
      <c r="L204" s="387"/>
      <c r="M204" s="387"/>
      <c r="N204" s="388" t="s">
        <v>208</v>
      </c>
      <c r="O204" s="389" t="str">
        <f>VLOOKUP(Q204,'自主点検表（ケアハウス）'!$A$5:$AE$1404,8,0)</f>
        <v>　県から求めがあった場合には、上記(4)の改善の内容を県に報告していますか。</v>
      </c>
      <c r="P204" s="238" t="str">
        <f t="shared" ref="P204:P220" si="13">_xlfn.IFS(T204="不適切","★",T204="要入力","✖",T204="非該当","▲",T204="適切","",T204="","",T204="要確認","！")</f>
        <v>✖</v>
      </c>
      <c r="Q204" s="416">
        <v>194</v>
      </c>
      <c r="R204" s="235" t="str">
        <f>VLOOKUP($Q204,'自主点検表（ケアハウス）'!$AG$5:$AL$1404,2,0)</f>
        <v>いる・いない</v>
      </c>
      <c r="S204" s="236" t="s">
        <v>299</v>
      </c>
      <c r="T204" s="239" t="str">
        <f t="shared" si="9"/>
        <v>要入力</v>
      </c>
      <c r="U204" s="403" t="str">
        <f>VLOOKUP($Q204,'自主点検表（ケアハウス）'!$AG$5:$AL$1404,6,0)</f>
        <v>条例 第32条 第4項 
平20厚令107 
第31条 第4項</v>
      </c>
    </row>
    <row r="205" spans="2:21" ht="30" customHeight="1" x14ac:dyDescent="0.65">
      <c r="B205" s="381">
        <f t="shared" si="12"/>
        <v>31</v>
      </c>
      <c r="C205" s="382">
        <v>27</v>
      </c>
      <c r="D205" s="383"/>
      <c r="E205" s="384"/>
      <c r="F205" s="385"/>
      <c r="G205" s="386"/>
      <c r="H205" s="387"/>
      <c r="I205" s="387"/>
      <c r="J205" s="387"/>
      <c r="K205" s="387"/>
      <c r="L205" s="387"/>
      <c r="M205" s="387"/>
      <c r="N205" s="388" t="s">
        <v>209</v>
      </c>
      <c r="O205" s="389" t="str">
        <f>VLOOKUP(Q205,'自主点検表（ケアハウス）'!$A$5:$AE$1404,8,0)</f>
        <v>　当該施設が提供したサービスに関する苦情について、その解決の申出が社会福祉法第８３条に規定する運営適正化委員会になされたときは、運営適正化委員会が行う同法第８５条第１項の規定による「調査」にできる限り協力していますか。</v>
      </c>
      <c r="P205" s="238" t="str">
        <f t="shared" si="13"/>
        <v>✖</v>
      </c>
      <c r="Q205" s="416">
        <v>195</v>
      </c>
      <c r="R205" s="235" t="str">
        <f>VLOOKUP($Q205,'自主点検表（ケアハウス）'!$AG$5:$AL$1404,2,0)</f>
        <v>いる・いない</v>
      </c>
      <c r="S205" s="236" t="s">
        <v>299</v>
      </c>
      <c r="T205" s="239" t="str">
        <f t="shared" si="9"/>
        <v>要入力</v>
      </c>
      <c r="U205" s="403" t="str">
        <f>VLOOKUP($Q205,'自主点検表（ケアハウス）'!$AG$5:$AL$1404,6,0)</f>
        <v>条例 第32条 第5項 
平20厚令107 
第31条 第5項 
社会福祉法 
第83条、
第85条 第1項</v>
      </c>
    </row>
    <row r="206" spans="2:21" ht="30" customHeight="1" x14ac:dyDescent="0.65">
      <c r="B206" s="381">
        <f t="shared" si="12"/>
        <v>31</v>
      </c>
      <c r="C206" s="382">
        <v>27</v>
      </c>
      <c r="D206" s="383"/>
      <c r="E206" s="384"/>
      <c r="F206" s="385"/>
      <c r="G206" s="386" t="s">
        <v>920</v>
      </c>
      <c r="H206" s="387"/>
      <c r="I206" s="387"/>
      <c r="J206" s="387"/>
      <c r="K206" s="387"/>
      <c r="L206" s="387"/>
      <c r="M206" s="387"/>
      <c r="N206" s="388" t="s">
        <v>38</v>
      </c>
      <c r="O206" s="389" t="str">
        <f>VLOOKUP(Q206,'自主点検表（ケアハウス）'!$A$5:$AE$1404,8,0)</f>
        <v>　施設の運営に当たっては、施設が地域に開かれたものとして運営されるよう、地域の住民やボランティア団体等との連携及び協力を行う等、地域との交流に努めていますか。</v>
      </c>
      <c r="P206" s="238" t="str">
        <f t="shared" si="13"/>
        <v>✖</v>
      </c>
      <c r="Q206" s="416">
        <v>196</v>
      </c>
      <c r="R206" s="235" t="str">
        <f>VLOOKUP($Q206,'自主点検表（ケアハウス）'!$AG$5:$AL$1404,2,0)</f>
        <v>いる・いない</v>
      </c>
      <c r="S206" s="236" t="s">
        <v>299</v>
      </c>
      <c r="T206" s="239" t="str">
        <f t="shared" si="9"/>
        <v>要入力</v>
      </c>
      <c r="U206" s="403" t="str">
        <f>VLOOKUP($Q206,'自主点検表（ケアハウス）'!$AG$5:$AL$1404,6,0)</f>
        <v>条例 第33条 第1項 
平20厚令107 
第32条 第1項 
平20老発 
0530002 
第5の18の(1)</v>
      </c>
    </row>
    <row r="207" spans="2:21" ht="30" customHeight="1" x14ac:dyDescent="0.65">
      <c r="B207" s="381">
        <f t="shared" si="12"/>
        <v>31</v>
      </c>
      <c r="C207" s="382">
        <v>27</v>
      </c>
      <c r="D207" s="383"/>
      <c r="E207" s="384"/>
      <c r="F207" s="385"/>
      <c r="G207" s="386"/>
      <c r="H207" s="387"/>
      <c r="I207" s="387"/>
      <c r="J207" s="387"/>
      <c r="K207" s="387"/>
      <c r="L207" s="387"/>
      <c r="M207" s="387"/>
      <c r="N207" s="388" t="s">
        <v>85</v>
      </c>
      <c r="O207" s="389" t="str">
        <f>VLOOKUP(Q207,'自主点検表（ケアハウス）'!$A$5:$AE$1404,8,0)</f>
        <v>　施設の運営に当たっては、提供したサービスに関する入所者からの苦情に関して、市町村が派遣する介護サービス相談員を積極的に受け入れる等、市町村との密接な連携に努めていますか。</v>
      </c>
      <c r="P207" s="238" t="str">
        <f t="shared" si="13"/>
        <v>✖</v>
      </c>
      <c r="Q207" s="416">
        <v>197</v>
      </c>
      <c r="R207" s="235" t="str">
        <f>VLOOKUP($Q207,'自主点検表（ケアハウス）'!$AG$5:$AL$1404,2,0)</f>
        <v>いる・いない</v>
      </c>
      <c r="S207" s="236" t="s">
        <v>299</v>
      </c>
      <c r="T207" s="239" t="str">
        <f t="shared" si="9"/>
        <v>要入力</v>
      </c>
      <c r="U207" s="403" t="str">
        <f>VLOOKUP($Q207,'自主点検表（ケアハウス）'!$AG$5:$AL$1404,6,0)</f>
        <v>条例 第33条 第2項
平20厚令107
第32条 第2項
平20老発
0530002
第5の18の(2)</v>
      </c>
    </row>
    <row r="208" spans="2:21" ht="30" customHeight="1" x14ac:dyDescent="0.65">
      <c r="B208" s="381">
        <f t="shared" si="12"/>
        <v>31</v>
      </c>
      <c r="C208" s="382">
        <v>27</v>
      </c>
      <c r="D208" s="383"/>
      <c r="E208" s="384"/>
      <c r="F208" s="385"/>
      <c r="G208" s="386"/>
      <c r="H208" s="387"/>
      <c r="I208" s="387"/>
      <c r="J208" s="387"/>
      <c r="K208" s="387"/>
      <c r="L208" s="387"/>
      <c r="M208" s="387"/>
      <c r="N208" s="388"/>
      <c r="O208" s="389" t="str">
        <f>VLOOKUP(Q208,'自主点検表（ケアハウス）'!$A$5:$AE$1404,8,0)</f>
        <v>　上記のほか、市町村が実施する介護サービス相談員派遣事業のほか、老人クラブ、婦人会その他の非営利団体や住民の協力を得て行う事業に協力するよう努めていますか。</v>
      </c>
      <c r="P208" s="238" t="str">
        <f t="shared" si="13"/>
        <v>✖</v>
      </c>
      <c r="Q208" s="416">
        <v>198</v>
      </c>
      <c r="R208" s="235" t="str">
        <f>VLOOKUP($Q208,'自主点検表（ケアハウス）'!$AG$5:$AL$1404,2,0)</f>
        <v>いる・いない</v>
      </c>
      <c r="S208" s="236" t="s">
        <v>299</v>
      </c>
      <c r="T208" s="239" t="str">
        <f t="shared" si="9"/>
        <v>要入力</v>
      </c>
      <c r="U208" s="403" t="str">
        <f>VLOOKUP($Q208,'自主点検表（ケアハウス）'!$AG$5:$AL$1404,6,0)</f>
        <v>平20老発 
0530002 
第5の18の(2)</v>
      </c>
    </row>
    <row r="209" spans="2:21" ht="30" customHeight="1" x14ac:dyDescent="0.65">
      <c r="B209" s="381">
        <f t="shared" si="12"/>
        <v>32</v>
      </c>
      <c r="C209" s="382">
        <v>28</v>
      </c>
      <c r="D209" s="383"/>
      <c r="E209" s="384"/>
      <c r="F209" s="385"/>
      <c r="G209" s="386" t="s">
        <v>921</v>
      </c>
      <c r="H209" s="387"/>
      <c r="I209" s="387"/>
      <c r="J209" s="387"/>
      <c r="K209" s="387"/>
      <c r="L209" s="387"/>
      <c r="M209" s="387"/>
      <c r="N209" s="388" t="s">
        <v>38</v>
      </c>
      <c r="O209" s="389" t="str">
        <f>VLOOKUP(Q209,'自主点検表（ケアハウス）'!$A$5:$AE$1404,8,0)</f>
        <v>　次のような項目を盛り込んだ「事故発生の防止のための指針」を作成していますか。</v>
      </c>
      <c r="P209" s="238" t="str">
        <f t="shared" si="13"/>
        <v>✖</v>
      </c>
      <c r="Q209" s="416">
        <v>199</v>
      </c>
      <c r="R209" s="235" t="str">
        <f>VLOOKUP($Q209,'自主点検表（ケアハウス）'!$AG$5:$AL$1404,2,0)</f>
        <v>いる・いない</v>
      </c>
      <c r="S209" s="236" t="s">
        <v>299</v>
      </c>
      <c r="T209" s="239" t="str">
        <f t="shared" si="9"/>
        <v>要入力</v>
      </c>
      <c r="U209" s="403" t="str">
        <f>VLOOKUP($Q209,'自主点検表（ケアハウス）'!$AG$5:$AL$1404,6,0)</f>
        <v>条例 第34条
平20厚令107
第33条 第1項 第1号
平20老発
0530002 
第5の19の(1)</v>
      </c>
    </row>
    <row r="210" spans="2:21" ht="30" customHeight="1" x14ac:dyDescent="0.65">
      <c r="B210" s="381">
        <f t="shared" si="12"/>
        <v>32</v>
      </c>
      <c r="C210" s="382">
        <v>28</v>
      </c>
      <c r="D210" s="383"/>
      <c r="E210" s="384"/>
      <c r="F210" s="385"/>
      <c r="G210" s="386"/>
      <c r="H210" s="387"/>
      <c r="I210" s="387"/>
      <c r="J210" s="387"/>
      <c r="K210" s="387"/>
      <c r="L210" s="387"/>
      <c r="M210" s="387"/>
      <c r="N210" s="388" t="s">
        <v>85</v>
      </c>
      <c r="O210" s="389" t="str">
        <f>VLOOKUP(Q210,'自主点検表（ケアハウス）'!$A$5:$AE$1404,8,0)</f>
        <v>　事故が発生した場合又はその危険性がある事態が生じた場合（ヒヤリハット事例）に、当該事実が報告され、その分析を通じた改善策について、職員に周知徹底する体制が整備されていますか。</v>
      </c>
      <c r="P210" s="238" t="str">
        <f t="shared" si="13"/>
        <v>✖</v>
      </c>
      <c r="Q210" s="416">
        <v>200</v>
      </c>
      <c r="R210" s="235" t="str">
        <f>VLOOKUP($Q210,'自主点検表（ケアハウス）'!$AG$5:$AL$1404,2,0)</f>
        <v>いる・いない</v>
      </c>
      <c r="S210" s="236" t="s">
        <v>299</v>
      </c>
      <c r="T210" s="239" t="str">
        <f t="shared" si="9"/>
        <v>要入力</v>
      </c>
      <c r="U210" s="403" t="str">
        <f>VLOOKUP($Q210,'自主点検表（ケアハウス）'!$AG$5:$AL$1404,6,0)</f>
        <v>条例 第34条 
平20厚令107 
第33条 第1項 第2号
平20老発 
0530002 
第5の19の(2)</v>
      </c>
    </row>
    <row r="211" spans="2:21" ht="30" customHeight="1" x14ac:dyDescent="0.65">
      <c r="B211" s="381">
        <f t="shared" si="12"/>
        <v>33</v>
      </c>
      <c r="C211" s="382">
        <v>29</v>
      </c>
      <c r="D211" s="383"/>
      <c r="E211" s="384"/>
      <c r="F211" s="385"/>
      <c r="G211" s="386"/>
      <c r="H211" s="387"/>
      <c r="I211" s="387"/>
      <c r="J211" s="387"/>
      <c r="K211" s="387"/>
      <c r="L211" s="387"/>
      <c r="M211" s="387"/>
      <c r="N211" s="388" t="s">
        <v>213</v>
      </c>
      <c r="O211" s="389" t="str">
        <f>VLOOKUP(Q211,'自主点検表（ケアハウス）'!$A$5:$AE$1404,8,0)</f>
        <v>　事故発生の防止のために、次のような委員会（事故防止検討委員会）を設置し、定期的及び必要に応じて開催していますか。
　なお、この委員会は、テレビ電話装置その他の情報通信機器を活用して行うことができます。</v>
      </c>
      <c r="P211" s="238" t="str">
        <f t="shared" si="13"/>
        <v>✖</v>
      </c>
      <c r="Q211" s="416">
        <v>201</v>
      </c>
      <c r="R211" s="235" t="str">
        <f>VLOOKUP($Q211,'自主点検表（ケアハウス）'!$AG$5:$AL$1404,2,0)</f>
        <v>いる・いない</v>
      </c>
      <c r="S211" s="236" t="s">
        <v>299</v>
      </c>
      <c r="T211" s="239" t="str">
        <f t="shared" ref="T211:T218" si="14">_xlfn.IFS(R211=S211,"適切",R211="いる・いない","要入力",R211="いない","不適切",R211="非該当","要確認")</f>
        <v>要入力</v>
      </c>
      <c r="U211" s="403" t="str">
        <f>VLOOKUP($Q211,'自主点検表（ケアハウス）'!$AG$5:$AL$1404,6,0)</f>
        <v>条例 第34条 
平20厚令107 
第33条 第1項 第3号
平20老発 
0530002 
第5の19の(3)</v>
      </c>
    </row>
    <row r="212" spans="2:21" ht="30" customHeight="1" x14ac:dyDescent="0.65">
      <c r="B212" s="381">
        <f t="shared" si="12"/>
        <v>33</v>
      </c>
      <c r="C212" s="382">
        <v>29</v>
      </c>
      <c r="D212" s="383"/>
      <c r="E212" s="384"/>
      <c r="F212" s="385"/>
      <c r="G212" s="386"/>
      <c r="H212" s="387"/>
      <c r="I212" s="387"/>
      <c r="J212" s="387"/>
      <c r="K212" s="387"/>
      <c r="L212" s="387"/>
      <c r="M212" s="387"/>
      <c r="N212" s="388" t="s">
        <v>214</v>
      </c>
      <c r="O212" s="389" t="str">
        <f>VLOOKUP(Q212,'自主点検表（ケアハウス）'!$A$5:$AE$1404,8,0)</f>
        <v>　介護職員その他の職員に対し、事故発生防止の基礎的知識の普及・啓発と安全管理の徹底のための研修を年２回以上定期的に実施していますか。</v>
      </c>
      <c r="P212" s="238" t="str">
        <f t="shared" si="13"/>
        <v>✖</v>
      </c>
      <c r="Q212" s="416">
        <v>202</v>
      </c>
      <c r="R212" s="235" t="str">
        <f>VLOOKUP($Q212,'自主点検表（ケアハウス）'!$AG$5:$AL$1404,2,0)</f>
        <v>いる・いない</v>
      </c>
      <c r="S212" s="236" t="s">
        <v>299</v>
      </c>
      <c r="T212" s="239" t="str">
        <f t="shared" si="14"/>
        <v>要入力</v>
      </c>
      <c r="U212" s="403" t="str">
        <f>VLOOKUP($Q212,'自主点検表（ケアハウス）'!$AG$5:$AL$1404,6,0)</f>
        <v>条例 第34条 
平20厚令107 
第33条 第1項 第3号</v>
      </c>
    </row>
    <row r="213" spans="2:21" ht="30" customHeight="1" x14ac:dyDescent="0.65">
      <c r="B213" s="381">
        <f t="shared" si="12"/>
        <v>33</v>
      </c>
      <c r="C213" s="382">
        <v>29</v>
      </c>
      <c r="D213" s="383"/>
      <c r="E213" s="384"/>
      <c r="F213" s="385"/>
      <c r="G213" s="386"/>
      <c r="H213" s="387"/>
      <c r="I213" s="387"/>
      <c r="J213" s="387"/>
      <c r="K213" s="387"/>
      <c r="L213" s="387"/>
      <c r="M213" s="387"/>
      <c r="N213" s="388"/>
      <c r="O213" s="389" t="str">
        <f>VLOOKUP(Q213,'自主点検表（ケアハウス）'!$A$5:$AE$1404,8,0)</f>
        <v>　行った研修については、記録していますか。</v>
      </c>
      <c r="P213" s="238" t="str">
        <f t="shared" si="13"/>
        <v>✖</v>
      </c>
      <c r="Q213" s="416">
        <v>203</v>
      </c>
      <c r="R213" s="235" t="str">
        <f>VLOOKUP($Q213,'自主点検表（ケアハウス）'!$AG$5:$AL$1404,2,0)</f>
        <v>いる・いない</v>
      </c>
      <c r="S213" s="236" t="s">
        <v>299</v>
      </c>
      <c r="T213" s="239" t="str">
        <f t="shared" si="14"/>
        <v>要入力</v>
      </c>
      <c r="U213" s="403" t="str">
        <f>VLOOKUP($Q213,'自主点検表（ケアハウス）'!$AG$5:$AL$1404,6,0)</f>
        <v>平20老発 
0530002 
第5の19の(4)</v>
      </c>
    </row>
    <row r="214" spans="2:21" ht="30" customHeight="1" x14ac:dyDescent="0.65">
      <c r="B214" s="381">
        <f t="shared" si="12"/>
        <v>33</v>
      </c>
      <c r="C214" s="382">
        <v>29</v>
      </c>
      <c r="D214" s="383"/>
      <c r="E214" s="384"/>
      <c r="F214" s="385"/>
      <c r="G214" s="386"/>
      <c r="H214" s="387"/>
      <c r="I214" s="387"/>
      <c r="J214" s="387"/>
      <c r="K214" s="387"/>
      <c r="L214" s="387"/>
      <c r="M214" s="387"/>
      <c r="N214" s="388" t="s">
        <v>208</v>
      </c>
      <c r="O214" s="389" t="str">
        <f>VLOOKUP(Q214,'自主点検表（ケアハウス）'!$A$5:$AE$1404,8,0)</f>
        <v>　入所者に対するサービスの提供により事故が発生した場合は、速やかに県、入所者の家族等に連絡を行うとともに、必要な措置を講じていますか。</v>
      </c>
      <c r="P214" s="238" t="str">
        <f t="shared" si="13"/>
        <v>✖</v>
      </c>
      <c r="Q214" s="416">
        <v>204</v>
      </c>
      <c r="R214" s="235" t="str">
        <f>VLOOKUP($Q214,'自主点検表（ケアハウス）'!$AG$5:$AL$1404,2,0)</f>
        <v>いる・いない</v>
      </c>
      <c r="S214" s="236" t="s">
        <v>299</v>
      </c>
      <c r="T214" s="239" t="str">
        <f t="shared" si="14"/>
        <v>要入力</v>
      </c>
      <c r="U214" s="403" t="str">
        <f>VLOOKUP($Q214,'自主点検表（ケアハウス）'!$AG$5:$AL$1404,6,0)</f>
        <v xml:space="preserve">条例 第34条 
平20厚令107 
第33条 第2項 
老人福祉施設等 
危機管理マニュアル </v>
      </c>
    </row>
    <row r="215" spans="2:21" ht="30" customHeight="1" x14ac:dyDescent="0.65">
      <c r="B215" s="381">
        <f t="shared" si="12"/>
        <v>34</v>
      </c>
      <c r="C215" s="382">
        <v>30</v>
      </c>
      <c r="D215" s="383"/>
      <c r="E215" s="384"/>
      <c r="F215" s="385"/>
      <c r="G215" s="386"/>
      <c r="H215" s="387"/>
      <c r="I215" s="387"/>
      <c r="J215" s="387"/>
      <c r="K215" s="387"/>
      <c r="L215" s="387"/>
      <c r="M215" s="387"/>
      <c r="N215" s="388" t="s">
        <v>209</v>
      </c>
      <c r="O215" s="389" t="str">
        <f>VLOOKUP(Q215,'自主点検表（ケアハウス）'!$A$5:$AE$1404,8,0)</f>
        <v>　事故発生の防止の措置を実施するための担当者を置いていますか。
　なお、当該担当者としては、事故防止検討委員会の安全対策を担当する者と同一の職員が務めることが望ましいとされています。</v>
      </c>
      <c r="P215" s="238" t="str">
        <f t="shared" si="13"/>
        <v>✖</v>
      </c>
      <c r="Q215" s="416">
        <v>205</v>
      </c>
      <c r="R215" s="235" t="str">
        <f>VLOOKUP($Q215,'自主点検表（ケアハウス）'!$AG$5:$AL$1404,2,0)</f>
        <v>いる・いない</v>
      </c>
      <c r="S215" s="236" t="s">
        <v>299</v>
      </c>
      <c r="T215" s="239" t="str">
        <f t="shared" si="14"/>
        <v>要入力</v>
      </c>
      <c r="U215" s="403" t="str">
        <f>VLOOKUP($Q215,'自主点検表（ケアハウス）'!$AG$5:$AL$1404,6,0)</f>
        <v xml:space="preserve">平20老発 
0530002 
第5の19の(5) </v>
      </c>
    </row>
    <row r="216" spans="2:21" ht="30" customHeight="1" x14ac:dyDescent="0.65">
      <c r="B216" s="381">
        <f t="shared" si="12"/>
        <v>34</v>
      </c>
      <c r="C216" s="382">
        <v>30</v>
      </c>
      <c r="D216" s="383"/>
      <c r="E216" s="384"/>
      <c r="F216" s="385"/>
      <c r="G216" s="386"/>
      <c r="H216" s="387"/>
      <c r="I216" s="387"/>
      <c r="J216" s="387"/>
      <c r="K216" s="387"/>
      <c r="L216" s="387"/>
      <c r="M216" s="387"/>
      <c r="N216" s="388" t="s">
        <v>210</v>
      </c>
      <c r="O216" s="389" t="str">
        <f>VLOOKUP(Q216,'自主点検表（ケアハウス）'!$A$5:$AE$1404,8,0)</f>
        <v>　前記の事故の状況及び事故に際して採った処置については、記録していますか。</v>
      </c>
      <c r="P216" s="238" t="str">
        <f t="shared" si="13"/>
        <v>✖</v>
      </c>
      <c r="Q216" s="416">
        <v>206</v>
      </c>
      <c r="R216" s="235" t="str">
        <f>VLOOKUP($Q216,'自主点検表（ケアハウス）'!$AG$5:$AL$1404,2,0)</f>
        <v>いる・いない</v>
      </c>
      <c r="S216" s="236" t="s">
        <v>299</v>
      </c>
      <c r="T216" s="239" t="str">
        <f t="shared" si="14"/>
        <v>要入力</v>
      </c>
      <c r="U216" s="403" t="str">
        <f>VLOOKUP($Q216,'自主点検表（ケアハウス）'!$AG$5:$AL$1404,6,0)</f>
        <v xml:space="preserve">条例 第34条 
平20厚令107 
第33条 第3項 </v>
      </c>
    </row>
    <row r="217" spans="2:21" ht="30" customHeight="1" x14ac:dyDescent="0.65">
      <c r="B217" s="381">
        <f t="shared" si="12"/>
        <v>34</v>
      </c>
      <c r="C217" s="382">
        <v>30</v>
      </c>
      <c r="D217" s="383"/>
      <c r="E217" s="384"/>
      <c r="F217" s="385"/>
      <c r="G217" s="386"/>
      <c r="H217" s="387"/>
      <c r="I217" s="387"/>
      <c r="J217" s="387"/>
      <c r="K217" s="387"/>
      <c r="L217" s="387"/>
      <c r="M217" s="387"/>
      <c r="N217" s="388"/>
      <c r="O217" s="389" t="str">
        <f>VLOOKUP(Q217,'自主点検表（ケアハウス）'!$A$5:$AE$1404,8,0)</f>
        <v>　記録は、２年間保存していますか。</v>
      </c>
      <c r="P217" s="238" t="str">
        <f t="shared" si="13"/>
        <v>✖</v>
      </c>
      <c r="Q217" s="416">
        <v>207</v>
      </c>
      <c r="R217" s="235" t="str">
        <f>VLOOKUP($Q217,'自主点検表（ケアハウス）'!$AG$5:$AL$1404,2,0)</f>
        <v>いる・いない</v>
      </c>
      <c r="S217" s="236" t="s">
        <v>299</v>
      </c>
      <c r="T217" s="239" t="str">
        <f t="shared" si="14"/>
        <v>要入力</v>
      </c>
      <c r="U217" s="403" t="str">
        <f>VLOOKUP($Q217,'自主点検表（ケアハウス）'!$AG$5:$AL$1404,6,0)</f>
        <v>条例第66号
第317条
平11厚令39
第35条 第4項
平12老企43
第4の37(6)</v>
      </c>
    </row>
    <row r="218" spans="2:21" ht="30" customHeight="1" x14ac:dyDescent="0.65">
      <c r="B218" s="381">
        <f t="shared" si="12"/>
        <v>34</v>
      </c>
      <c r="C218" s="382">
        <v>30</v>
      </c>
      <c r="D218" s="383"/>
      <c r="E218" s="384"/>
      <c r="F218" s="385"/>
      <c r="G218" s="386"/>
      <c r="H218" s="387"/>
      <c r="I218" s="387"/>
      <c r="J218" s="387"/>
      <c r="K218" s="387"/>
      <c r="L218" s="387"/>
      <c r="M218" s="387"/>
      <c r="N218" s="388" t="s">
        <v>211</v>
      </c>
      <c r="O218" s="389" t="str">
        <f>VLOOKUP(Q218,'自主点検表（ケアハウス）'!$A$5:$AE$1404,8,0)</f>
        <v>　入所者に対するサービスの提供により賠償すべき事故が発生した場合は、損害賠償を速やかに行っていますか。</v>
      </c>
      <c r="P218" s="238" t="str">
        <f t="shared" si="13"/>
        <v>✖</v>
      </c>
      <c r="Q218" s="416">
        <v>208</v>
      </c>
      <c r="R218" s="235" t="str">
        <f>VLOOKUP($Q218,'自主点検表（ケアハウス）'!$AG$5:$AL$1404,2,0)</f>
        <v>いる・いない</v>
      </c>
      <c r="S218" s="236" t="s">
        <v>299</v>
      </c>
      <c r="T218" s="239" t="str">
        <f t="shared" si="14"/>
        <v>要入力</v>
      </c>
      <c r="U218" s="403" t="str">
        <f>VLOOKUP($Q218,'自主点検表（ケアハウス）'!$AG$5:$AL$1404,6,0)</f>
        <v>条例 第34条
平20厚令107
第33条 第4項</v>
      </c>
    </row>
    <row r="219" spans="2:21" ht="30" customHeight="1" x14ac:dyDescent="0.65">
      <c r="B219" s="381">
        <f t="shared" si="12"/>
        <v>34</v>
      </c>
      <c r="C219" s="382">
        <v>30</v>
      </c>
      <c r="D219" s="383"/>
      <c r="E219" s="384"/>
      <c r="F219" s="385"/>
      <c r="G219" s="386"/>
      <c r="H219" s="387"/>
      <c r="I219" s="387"/>
      <c r="J219" s="387"/>
      <c r="K219" s="387"/>
      <c r="L219" s="387"/>
      <c r="M219" s="387"/>
      <c r="N219" s="388" t="s">
        <v>215</v>
      </c>
      <c r="O219" s="389" t="str">
        <f>VLOOKUP(Q219,'自主点検表（ケアハウス）'!$A$5:$AE$1404,8,0)</f>
        <v>　(8)の事態に備えて、損害賠償保険に加入しておくか若しくは賠償資力を有する等の措置を講じていますか。</v>
      </c>
      <c r="P219" s="238" t="str">
        <f t="shared" si="13"/>
        <v>✖</v>
      </c>
      <c r="Q219" s="416">
        <v>209</v>
      </c>
      <c r="R219" s="235" t="str">
        <f>VLOOKUP($Q219,'自主点検表（ケアハウス）'!$AG$5:$AL$1404,2,0)</f>
        <v>いる・いない</v>
      </c>
      <c r="S219" s="236" t="s">
        <v>299</v>
      </c>
      <c r="T219" s="239" t="str">
        <f>_xlfn.IFS(R219=S219,"適切",R219="いる・いない","要入力",R219="いない","不適切",R219="非該当","要確認")</f>
        <v>要入力</v>
      </c>
      <c r="U219" s="403" t="str">
        <f>VLOOKUP($Q219,'自主点検表（ケアハウス）'!$AG$5:$AL$1404,6,0)</f>
        <v>平20老発 
0530002 
第5の19の(6)</v>
      </c>
    </row>
    <row r="220" spans="2:21" ht="30" customHeight="1" x14ac:dyDescent="0.65">
      <c r="B220" s="381">
        <f t="shared" si="12"/>
        <v>34</v>
      </c>
      <c r="C220" s="382">
        <v>30</v>
      </c>
      <c r="D220" s="410" t="s">
        <v>953</v>
      </c>
      <c r="E220" s="384"/>
      <c r="F220" s="385"/>
      <c r="G220" s="386"/>
      <c r="H220" s="387"/>
      <c r="I220" s="387"/>
      <c r="J220" s="387"/>
      <c r="K220" s="387"/>
      <c r="L220" s="387"/>
      <c r="M220" s="387"/>
      <c r="N220" s="388"/>
      <c r="O220" s="389" t="str">
        <f>VLOOKUP(Q220,'自主点検表（ケアハウス）'!$A$5:$AE$1404,8,0)</f>
        <v>　作成、保存その他これらに類するもののうち、書面（書面、書類、文書、謄本、抄本、正本、副本、複本、その他文字、図形等人の知覚によって認識することできる情報が記載された紙その他有体物）で行うことが規定されている又は想定されるものについては、書面に代えて、電磁的記録により行うことができるようになりました。
　これらの作成、保存等について、電磁的記録により行っていますか。</v>
      </c>
      <c r="P220" s="238" t="str">
        <f t="shared" si="13"/>
        <v>✖</v>
      </c>
      <c r="Q220" s="416">
        <v>210</v>
      </c>
      <c r="R220" s="235" t="str">
        <f>VLOOKUP($Q220,'自主点検表（ケアハウス）'!$AG$5:$AL$1404,2,0)</f>
        <v>いる・いない</v>
      </c>
      <c r="S220" s="236" t="s">
        <v>299</v>
      </c>
      <c r="T220" s="239" t="str">
        <f>_xlfn.IFS(R220=S220,"適切",R220="いる・いない","要入力",R220="いない","不適切",R220="非該当","要確認")</f>
        <v>要入力</v>
      </c>
      <c r="U220" s="403" t="str">
        <f>VLOOKUP($Q220,'自主点検表（ケアハウス）'!$AG$5:$AL$1404,6,0)</f>
        <v>条例 第40条の2
平20厚令107 
第40条 
平20老発 
0530002 
第9の1</v>
      </c>
    </row>
    <row r="221" spans="2:21" ht="30" customHeight="1" thickBot="1" x14ac:dyDescent="0.7">
      <c r="B221" s="392">
        <f t="shared" si="12"/>
        <v>35</v>
      </c>
      <c r="C221" s="393">
        <v>31</v>
      </c>
      <c r="D221" s="409" t="s">
        <v>1137</v>
      </c>
      <c r="E221" s="394"/>
      <c r="F221" s="395"/>
      <c r="G221" s="396"/>
      <c r="H221" s="397"/>
      <c r="I221" s="397"/>
      <c r="J221" s="397"/>
      <c r="K221" s="397"/>
      <c r="L221" s="397"/>
      <c r="M221" s="397"/>
      <c r="N221" s="398"/>
      <c r="O221" s="399"/>
      <c r="P221" s="240"/>
      <c r="Q221" s="406"/>
      <c r="R221" s="237"/>
      <c r="S221" s="252"/>
      <c r="T221" s="241"/>
      <c r="U221" s="404"/>
    </row>
  </sheetData>
  <mergeCells count="6">
    <mergeCell ref="U1:U2"/>
    <mergeCell ref="D1:F2"/>
    <mergeCell ref="S1:S2"/>
    <mergeCell ref="T1:T2"/>
    <mergeCell ref="P1:R1"/>
    <mergeCell ref="G1:O2"/>
  </mergeCells>
  <phoneticPr fontId="7"/>
  <conditionalFormatting sqref="P1:P1048576">
    <cfRule type="cellIs" dxfId="292" priority="4" operator="equal">
      <formula>"▲"</formula>
    </cfRule>
    <cfRule type="cellIs" dxfId="291" priority="5" operator="equal">
      <formula>"？"</formula>
    </cfRule>
    <cfRule type="cellIs" dxfId="290" priority="6" operator="equal">
      <formula>"★"</formula>
    </cfRule>
  </conditionalFormatting>
  <conditionalFormatting sqref="R1:R1048576">
    <cfRule type="cellIs" dxfId="289" priority="1" operator="equal">
      <formula>"管理宿直の形態"</formula>
    </cfRule>
    <cfRule type="cellIs" dxfId="288" priority="2" operator="equal">
      <formula>"有・無"</formula>
    </cfRule>
    <cfRule type="containsText" dxfId="287" priority="3" operator="containsText" text="該当・非該当">
      <formula>NOT(ISERROR(SEARCH("該当・非該当",R1)))</formula>
    </cfRule>
    <cfRule type="cellIs" dxfId="286" priority="7" operator="equal">
      <formula>"ある・ない"</formula>
    </cfRule>
    <cfRule type="cellIs" dxfId="285" priority="8" operator="equal">
      <formula>"ない・ある"</formula>
    </cfRule>
    <cfRule type="cellIs" dxfId="284" priority="9" operator="equal">
      <formula>"いない・いる"</formula>
    </cfRule>
    <cfRule type="cellIs" dxfId="283" priority="10" operator="equal">
      <formula>"実施済・未実施"</formula>
    </cfRule>
    <cfRule type="cellIs" dxfId="282" priority="11" operator="equal">
      <formula>"策定済・未策定"</formula>
    </cfRule>
  </conditionalFormatting>
  <conditionalFormatting sqref="R3:R221">
    <cfRule type="containsText" dxfId="281" priority="12" operator="containsText" text="いる・いない">
      <formula>NOT(ISERROR(SEARCH("いる・いない",R3)))</formula>
    </cfRule>
  </conditionalFormatting>
  <conditionalFormatting sqref="R46">
    <cfRule type="cellIs" dxfId="280" priority="397" operator="equal">
      <formula>"宿直の形態"</formula>
    </cfRule>
  </conditionalFormatting>
  <conditionalFormatting sqref="T1:T26 T29:T184 T191:T1048576">
    <cfRule type="cellIs" dxfId="279" priority="430" operator="equal">
      <formula>"不適切"</formula>
    </cfRule>
    <cfRule type="containsText" dxfId="278" priority="513" operator="containsText" text="要確認">
      <formula>NOT(ISERROR(SEARCH("要確認",T1)))</formula>
    </cfRule>
    <cfRule type="containsText" dxfId="277" priority="512" operator="containsText" text="適切">
      <formula>NOT(ISERROR(SEARCH("適切",T1)))</formula>
    </cfRule>
    <cfRule type="containsText" dxfId="276" priority="511" operator="containsText" text="不適切">
      <formula>NOT(ISERROR(SEARCH("不適切",T1)))</formula>
    </cfRule>
    <cfRule type="containsText" dxfId="275" priority="518" operator="containsText" text="要入力">
      <formula>NOT(ISERROR(SEARCH("要入力",T1)))</formula>
    </cfRule>
    <cfRule type="containsText" dxfId="274" priority="509" operator="containsText" text="適切">
      <formula>NOT(ISERROR(SEARCH("適切",T1)))</formula>
    </cfRule>
    <cfRule type="containsText" dxfId="273" priority="508" operator="containsText" text="不適切">
      <formula>NOT(ISERROR(SEARCH("不適切",T1)))</formula>
    </cfRule>
    <cfRule type="containsText" dxfId="272" priority="510" operator="containsText" text="要入力">
      <formula>NOT(ISERROR(SEARCH("要入力",T1)))</formula>
    </cfRule>
    <cfRule type="containsText" dxfId="271" priority="507" operator="containsText" text="要確認">
      <formula>NOT(ISERROR(SEARCH("要確認",T1)))</formula>
    </cfRule>
    <cfRule type="containsText" dxfId="270" priority="506" operator="containsText" text="要入力">
      <formula>NOT(ISERROR(SEARCH("要入力",T1)))</formula>
    </cfRule>
    <cfRule type="containsText" dxfId="269" priority="505" operator="containsText" text="適切">
      <formula>NOT(ISERROR(SEARCH("適切",T1)))</formula>
    </cfRule>
    <cfRule type="containsText" dxfId="268" priority="504" operator="containsText" text="不適切">
      <formula>NOT(ISERROR(SEARCH("不適切",T1)))</formula>
    </cfRule>
    <cfRule type="containsText" dxfId="267" priority="503" operator="containsText" text="要確認">
      <formula>NOT(ISERROR(SEARCH("要確認",T1)))</formula>
    </cfRule>
    <cfRule type="containsText" dxfId="266" priority="495" operator="containsText" text="要入力">
      <formula>NOT(ISERROR(SEARCH("要入力",T1)))</formula>
    </cfRule>
    <cfRule type="containsText" dxfId="265" priority="493" operator="containsText" text="非該当">
      <formula>NOT(ISERROR(SEARCH("非該当",T1)))</formula>
    </cfRule>
    <cfRule type="cellIs" dxfId="264" priority="472" operator="equal">
      <formula>"要確認"</formula>
    </cfRule>
    <cfRule type="cellIs" dxfId="263" priority="469" operator="equal">
      <formula>"適切"</formula>
    </cfRule>
    <cfRule type="cellIs" dxfId="262" priority="468" operator="equal">
      <formula>"不適切"</formula>
    </cfRule>
    <cfRule type="containsText" dxfId="261" priority="457" operator="containsText" text="要入力">
      <formula>NOT(ISERROR(SEARCH("要入力",T1)))</formula>
    </cfRule>
    <cfRule type="cellIs" dxfId="260" priority="454" operator="equal">
      <formula>"不適切"</formula>
    </cfRule>
    <cfRule type="cellIs" dxfId="259" priority="453" operator="equal">
      <formula>"適切"</formula>
    </cfRule>
    <cfRule type="cellIs" dxfId="258" priority="452" operator="equal">
      <formula>"要確認"</formula>
    </cfRule>
    <cfRule type="containsText" dxfId="257" priority="439" operator="containsText" text="要入力">
      <formula>NOT(ISERROR(SEARCH("要入力",T1)))</formula>
    </cfRule>
    <cfRule type="cellIs" dxfId="256" priority="525" operator="equal">
      <formula>"要入力"</formula>
    </cfRule>
    <cfRule type="cellIs" dxfId="255" priority="437" operator="equal">
      <formula>"要入力"</formula>
    </cfRule>
    <cfRule type="containsText" dxfId="254" priority="436" operator="containsText" text="適切">
      <formula>NOT(ISERROR(SEARCH("適切",T1)))</formula>
    </cfRule>
    <cfRule type="cellIs" dxfId="253" priority="435" operator="equal">
      <formula>"不適切"</formula>
    </cfRule>
    <cfRule type="cellIs" dxfId="252" priority="434" operator="equal">
      <formula>"要確認"</formula>
    </cfRule>
    <cfRule type="containsText" dxfId="251" priority="432" operator="containsText" text="要入力">
      <formula>NOT(ISERROR(SEARCH("要入力",T1)))</formula>
    </cfRule>
    <cfRule type="cellIs" dxfId="250" priority="431" operator="equal">
      <formula>"適切"</formula>
    </cfRule>
    <cfRule type="cellIs" dxfId="249" priority="429" operator="equal">
      <formula>"非該当"</formula>
    </cfRule>
    <cfRule type="containsText" dxfId="248" priority="428" operator="containsText" text="要入力">
      <formula>NOT(ISERROR(SEARCH("要入力",T1)))</formula>
    </cfRule>
    <cfRule type="cellIs" dxfId="247" priority="427" operator="equal">
      <formula>"適切"</formula>
    </cfRule>
    <cfRule type="cellIs" dxfId="246" priority="426" operator="equal">
      <formula>"不適切"</formula>
    </cfRule>
    <cfRule type="cellIs" dxfId="245" priority="425" operator="equal">
      <formula>"非該当"</formula>
    </cfRule>
    <cfRule type="cellIs" dxfId="244" priority="524" operator="equal">
      <formula>"不適切"</formula>
    </cfRule>
    <cfRule type="cellIs" dxfId="243" priority="523" operator="equal">
      <formula>"適切"</formula>
    </cfRule>
    <cfRule type="cellIs" dxfId="242" priority="522" operator="equal">
      <formula>"要確認"</formula>
    </cfRule>
    <cfRule type="containsText" dxfId="241" priority="424" operator="containsText" text="要入力">
      <formula>NOT(ISERROR(SEARCH("要入力",T1)))</formula>
    </cfRule>
    <cfRule type="containsText" dxfId="240" priority="517" operator="containsText" text="要確認">
      <formula>NOT(ISERROR(SEARCH("要確認",T1)))</formula>
    </cfRule>
    <cfRule type="containsText" dxfId="239" priority="516" operator="containsText" text="適切">
      <formula>NOT(ISERROR(SEARCH("適切",T1)))</formula>
    </cfRule>
    <cfRule type="containsText" dxfId="238" priority="515" operator="containsText" text="不適切">
      <formula>NOT(ISERROR(SEARCH("不適切",T1)))</formula>
    </cfRule>
    <cfRule type="containsText" dxfId="237" priority="514" operator="containsText" text="要入力">
      <formula>NOT(ISERROR(SEARCH("要入力",T1)))</formula>
    </cfRule>
  </conditionalFormatting>
  <conditionalFormatting sqref="T1:T26 T191:T1048576 T29:T184">
    <cfRule type="cellIs" dxfId="236" priority="422" operator="equal">
      <formula>"不適切"</formula>
    </cfRule>
    <cfRule type="cellIs" dxfId="235" priority="421" operator="equal">
      <formula>"非該当"</formula>
    </cfRule>
    <cfRule type="cellIs" dxfId="234" priority="423" operator="equal">
      <formula>"適切"</formula>
    </cfRule>
  </conditionalFormatting>
  <conditionalFormatting sqref="T1:T26">
    <cfRule type="containsText" dxfId="233" priority="420" operator="containsText" text="要入力">
      <formula>NOT(ISERROR(SEARCH("要入力",T1)))</formula>
    </cfRule>
  </conditionalFormatting>
  <conditionalFormatting sqref="T1:T27">
    <cfRule type="cellIs" dxfId="232" priority="125" operator="equal">
      <formula>"要確認"</formula>
    </cfRule>
    <cfRule type="cellIs" dxfId="231" priority="126" operator="equal">
      <formula>"適切"</formula>
    </cfRule>
    <cfRule type="cellIs" dxfId="230" priority="127" operator="equal">
      <formula>"不適切"</formula>
    </cfRule>
    <cfRule type="cellIs" dxfId="229" priority="128" operator="equal">
      <formula>"要入力"</formula>
    </cfRule>
    <cfRule type="cellIs" dxfId="228" priority="91" operator="equal">
      <formula>"非該当"</formula>
    </cfRule>
  </conditionalFormatting>
  <conditionalFormatting sqref="T27">
    <cfRule type="cellIs" dxfId="227" priority="84" operator="equal">
      <formula>"不適切"</formula>
    </cfRule>
    <cfRule type="cellIs" dxfId="226" priority="85" operator="equal">
      <formula>"適切"</formula>
    </cfRule>
    <cfRule type="containsText" dxfId="225" priority="86" operator="containsText" text="要入力">
      <formula>NOT(ISERROR(SEARCH("要入力",T27)))</formula>
    </cfRule>
    <cfRule type="cellIs" dxfId="224" priority="87" operator="equal">
      <formula>"非該当"</formula>
    </cfRule>
    <cfRule type="cellIs" dxfId="223" priority="88" operator="equal">
      <formula>"不適切"</formula>
    </cfRule>
    <cfRule type="cellIs" dxfId="222" priority="89" operator="equal">
      <formula>"適切"</formula>
    </cfRule>
    <cfRule type="cellIs" dxfId="221" priority="92" operator="equal">
      <formula>"不適切"</formula>
    </cfRule>
    <cfRule type="cellIs" dxfId="220" priority="93" operator="equal">
      <formula>"適切"</formula>
    </cfRule>
    <cfRule type="containsText" dxfId="219" priority="94" operator="containsText" text="要入力">
      <formula>NOT(ISERROR(SEARCH("要入力",T27)))</formula>
    </cfRule>
    <cfRule type="cellIs" dxfId="218" priority="95" operator="equal">
      <formula>"要確認"</formula>
    </cfRule>
    <cfRule type="cellIs" dxfId="217" priority="96" operator="equal">
      <formula>"不適切"</formula>
    </cfRule>
    <cfRule type="containsText" dxfId="216" priority="97" operator="containsText" text="適切">
      <formula>NOT(ISERROR(SEARCH("適切",T27)))</formula>
    </cfRule>
    <cfRule type="cellIs" dxfId="215" priority="98" operator="equal">
      <formula>"要入力"</formula>
    </cfRule>
    <cfRule type="containsText" dxfId="214" priority="99" operator="containsText" text="要入力">
      <formula>NOT(ISERROR(SEARCH("要入力",T27)))</formula>
    </cfRule>
    <cfRule type="cellIs" dxfId="213" priority="100" operator="equal">
      <formula>"要確認"</formula>
    </cfRule>
    <cfRule type="cellIs" dxfId="212" priority="101" operator="equal">
      <formula>"適切"</formula>
    </cfRule>
    <cfRule type="cellIs" dxfId="211" priority="102" operator="equal">
      <formula>"不適切"</formula>
    </cfRule>
    <cfRule type="containsText" dxfId="210" priority="103" operator="containsText" text="要入力">
      <formula>NOT(ISERROR(SEARCH("要入力",T27)))</formula>
    </cfRule>
    <cfRule type="cellIs" dxfId="209" priority="104" operator="equal">
      <formula>"不適切"</formula>
    </cfRule>
    <cfRule type="cellIs" dxfId="208" priority="105" operator="equal">
      <formula>"適切"</formula>
    </cfRule>
    <cfRule type="cellIs" dxfId="207" priority="106" operator="equal">
      <formula>"要確認"</formula>
    </cfRule>
    <cfRule type="containsText" dxfId="206" priority="107" operator="containsText" text="非該当">
      <formula>NOT(ISERROR(SEARCH("非該当",T27)))</formula>
    </cfRule>
    <cfRule type="containsText" dxfId="205" priority="108" operator="containsText" text="要入力">
      <formula>NOT(ISERROR(SEARCH("要入力",T27)))</formula>
    </cfRule>
    <cfRule type="containsText" dxfId="204" priority="109" operator="containsText" text="要確認">
      <formula>NOT(ISERROR(SEARCH("要確認",T27)))</formula>
    </cfRule>
    <cfRule type="containsText" dxfId="203" priority="110" operator="containsText" text="不適切">
      <formula>NOT(ISERROR(SEARCH("不適切",T27)))</formula>
    </cfRule>
    <cfRule type="containsText" dxfId="202" priority="111" operator="containsText" text="適切">
      <formula>NOT(ISERROR(SEARCH("適切",T27)))</formula>
    </cfRule>
    <cfRule type="containsText" dxfId="201" priority="112" operator="containsText" text="要入力">
      <formula>NOT(ISERROR(SEARCH("要入力",T27)))</formula>
    </cfRule>
    <cfRule type="containsText" dxfId="200" priority="113" operator="containsText" text="要確認">
      <formula>NOT(ISERROR(SEARCH("要確認",T27)))</formula>
    </cfRule>
    <cfRule type="containsText" dxfId="199" priority="114" operator="containsText" text="不適切">
      <formula>NOT(ISERROR(SEARCH("不適切",T27)))</formula>
    </cfRule>
    <cfRule type="containsText" dxfId="198" priority="115" operator="containsText" text="適切">
      <formula>NOT(ISERROR(SEARCH("適切",T27)))</formula>
    </cfRule>
    <cfRule type="containsText" dxfId="197" priority="116" operator="containsText" text="要入力">
      <formula>NOT(ISERROR(SEARCH("要入力",T27)))</formula>
    </cfRule>
    <cfRule type="containsText" dxfId="196" priority="117" operator="containsText" text="不適切">
      <formula>NOT(ISERROR(SEARCH("不適切",T27)))</formula>
    </cfRule>
    <cfRule type="containsText" dxfId="195" priority="118" operator="containsText" text="適切">
      <formula>NOT(ISERROR(SEARCH("適切",T27)))</formula>
    </cfRule>
    <cfRule type="containsText" dxfId="194" priority="119" operator="containsText" text="要確認">
      <formula>NOT(ISERROR(SEARCH("要確認",T27)))</formula>
    </cfRule>
    <cfRule type="containsText" dxfId="193" priority="120" operator="containsText" text="要入力">
      <formula>NOT(ISERROR(SEARCH("要入力",T27)))</formula>
    </cfRule>
    <cfRule type="containsText" dxfId="192" priority="121" operator="containsText" text="不適切">
      <formula>NOT(ISERROR(SEARCH("不適切",T27)))</formula>
    </cfRule>
    <cfRule type="containsText" dxfId="191" priority="122" operator="containsText" text="適切">
      <formula>NOT(ISERROR(SEARCH("適切",T27)))</formula>
    </cfRule>
    <cfRule type="containsText" dxfId="190" priority="123" operator="containsText" text="要確認">
      <formula>NOT(ISERROR(SEARCH("要確認",T27)))</formula>
    </cfRule>
    <cfRule type="containsText" dxfId="189" priority="124" operator="containsText" text="要入力">
      <formula>NOT(ISERROR(SEARCH("要入力",T27)))</formula>
    </cfRule>
    <cfRule type="containsText" dxfId="188" priority="90" operator="containsText" text="要入力">
      <formula>NOT(ISERROR(SEARCH("要入力",T27)))</formula>
    </cfRule>
    <cfRule type="containsText" dxfId="187" priority="82" operator="containsText" text="要入力">
      <formula>NOT(ISERROR(SEARCH("要入力",T27)))</formula>
    </cfRule>
    <cfRule type="cellIs" dxfId="186" priority="83" operator="equal">
      <formula>"非該当"</formula>
    </cfRule>
  </conditionalFormatting>
  <conditionalFormatting sqref="T27:T1048576">
    <cfRule type="cellIs" dxfId="185" priority="27" operator="equal">
      <formula>"非該当"</formula>
    </cfRule>
    <cfRule type="cellIs" dxfId="184" priority="64" operator="equal">
      <formula>"要入力"</formula>
    </cfRule>
    <cfRule type="cellIs" dxfId="183" priority="61" operator="equal">
      <formula>"要確認"</formula>
    </cfRule>
    <cfRule type="cellIs" dxfId="182" priority="62" operator="equal">
      <formula>"適切"</formula>
    </cfRule>
    <cfRule type="cellIs" dxfId="181" priority="63" operator="equal">
      <formula>"不適切"</formula>
    </cfRule>
  </conditionalFormatting>
  <conditionalFormatting sqref="T28">
    <cfRule type="cellIs" dxfId="180" priority="17" operator="equal">
      <formula>"非該当"</formula>
    </cfRule>
    <cfRule type="containsText" dxfId="179" priority="18" operator="containsText" text="要入力">
      <formula>NOT(ISERROR(SEARCH("要入力",T28)))</formula>
    </cfRule>
    <cfRule type="cellIs" dxfId="178" priority="19" operator="equal">
      <formula>"非該当"</formula>
    </cfRule>
    <cfRule type="cellIs" dxfId="177" priority="20" operator="equal">
      <formula>"不適切"</formula>
    </cfRule>
    <cfRule type="cellIs" dxfId="176" priority="21" operator="equal">
      <formula>"適切"</formula>
    </cfRule>
    <cfRule type="containsText" dxfId="175" priority="22" operator="containsText" text="要入力">
      <formula>NOT(ISERROR(SEARCH("要入力",T28)))</formula>
    </cfRule>
    <cfRule type="cellIs" dxfId="174" priority="23" operator="equal">
      <formula>"非該当"</formula>
    </cfRule>
    <cfRule type="cellIs" dxfId="173" priority="24" operator="equal">
      <formula>"不適切"</formula>
    </cfRule>
    <cfRule type="cellIs" dxfId="172" priority="25" operator="equal">
      <formula>"適切"</formula>
    </cfRule>
    <cfRule type="containsText" dxfId="171" priority="26" operator="containsText" text="要入力">
      <formula>NOT(ISERROR(SEARCH("要入力",T28)))</formula>
    </cfRule>
    <cfRule type="cellIs" dxfId="170" priority="28" operator="equal">
      <formula>"不適切"</formula>
    </cfRule>
    <cfRule type="cellIs" dxfId="169" priority="29" operator="equal">
      <formula>"適切"</formula>
    </cfRule>
    <cfRule type="containsText" dxfId="168" priority="30" operator="containsText" text="要入力">
      <formula>NOT(ISERROR(SEARCH("要入力",T28)))</formula>
    </cfRule>
    <cfRule type="cellIs" dxfId="167" priority="31" operator="equal">
      <formula>"要確認"</formula>
    </cfRule>
    <cfRule type="cellIs" dxfId="166" priority="32" operator="equal">
      <formula>"不適切"</formula>
    </cfRule>
    <cfRule type="containsText" dxfId="165" priority="33" operator="containsText" text="適切">
      <formula>NOT(ISERROR(SEARCH("適切",T28)))</formula>
    </cfRule>
    <cfRule type="cellIs" dxfId="164" priority="34" operator="equal">
      <formula>"要入力"</formula>
    </cfRule>
    <cfRule type="containsText" dxfId="163" priority="35" operator="containsText" text="要入力">
      <formula>NOT(ISERROR(SEARCH("要入力",T28)))</formula>
    </cfRule>
    <cfRule type="cellIs" dxfId="162" priority="36" operator="equal">
      <formula>"要確認"</formula>
    </cfRule>
    <cfRule type="cellIs" dxfId="161" priority="38" operator="equal">
      <formula>"不適切"</formula>
    </cfRule>
    <cfRule type="containsText" dxfId="160" priority="39" operator="containsText" text="要入力">
      <formula>NOT(ISERROR(SEARCH("要入力",T28)))</formula>
    </cfRule>
    <cfRule type="cellIs" dxfId="159" priority="40" operator="equal">
      <formula>"不適切"</formula>
    </cfRule>
    <cfRule type="cellIs" dxfId="158" priority="41" operator="equal">
      <formula>"適切"</formula>
    </cfRule>
    <cfRule type="cellIs" dxfId="157" priority="42" operator="equal">
      <formula>"要確認"</formula>
    </cfRule>
    <cfRule type="containsText" dxfId="156" priority="43" operator="containsText" text="非該当">
      <formula>NOT(ISERROR(SEARCH("非該当",T28)))</formula>
    </cfRule>
    <cfRule type="containsText" dxfId="155" priority="44" operator="containsText" text="要入力">
      <formula>NOT(ISERROR(SEARCH("要入力",T28)))</formula>
    </cfRule>
    <cfRule type="containsText" dxfId="154" priority="45" operator="containsText" text="要確認">
      <formula>NOT(ISERROR(SEARCH("要確認",T28)))</formula>
    </cfRule>
    <cfRule type="containsText" dxfId="153" priority="46" operator="containsText" text="不適切">
      <formula>NOT(ISERROR(SEARCH("不適切",T28)))</formula>
    </cfRule>
    <cfRule type="containsText" dxfId="152" priority="47" operator="containsText" text="適切">
      <formula>NOT(ISERROR(SEARCH("適切",T28)))</formula>
    </cfRule>
    <cfRule type="containsText" dxfId="151" priority="48" operator="containsText" text="要入力">
      <formula>NOT(ISERROR(SEARCH("要入力",T28)))</formula>
    </cfRule>
    <cfRule type="containsText" dxfId="150" priority="49" operator="containsText" text="要確認">
      <formula>NOT(ISERROR(SEARCH("要確認",T28)))</formula>
    </cfRule>
    <cfRule type="containsText" dxfId="149" priority="50" operator="containsText" text="不適切">
      <formula>NOT(ISERROR(SEARCH("不適切",T28)))</formula>
    </cfRule>
    <cfRule type="containsText" dxfId="148" priority="51" operator="containsText" text="適切">
      <formula>NOT(ISERROR(SEARCH("適切",T28)))</formula>
    </cfRule>
    <cfRule type="containsText" dxfId="147" priority="52" operator="containsText" text="要入力">
      <formula>NOT(ISERROR(SEARCH("要入力",T28)))</formula>
    </cfRule>
    <cfRule type="containsText" dxfId="146" priority="53" operator="containsText" text="不適切">
      <formula>NOT(ISERROR(SEARCH("不適切",T28)))</formula>
    </cfRule>
    <cfRule type="cellIs" dxfId="145" priority="13" operator="equal">
      <formula>"要確認"</formula>
    </cfRule>
    <cfRule type="containsText" dxfId="144" priority="54" operator="containsText" text="適切">
      <formula>NOT(ISERROR(SEARCH("適切",T28)))</formula>
    </cfRule>
    <cfRule type="containsText" dxfId="143" priority="55" operator="containsText" text="要確認">
      <formula>NOT(ISERROR(SEARCH("要確認",T28)))</formula>
    </cfRule>
    <cfRule type="containsText" dxfId="142" priority="56" operator="containsText" text="要入力">
      <formula>NOT(ISERROR(SEARCH("要入力",T28)))</formula>
    </cfRule>
    <cfRule type="containsText" dxfId="141" priority="57" operator="containsText" text="不適切">
      <formula>NOT(ISERROR(SEARCH("不適切",T28)))</formula>
    </cfRule>
    <cfRule type="cellIs" dxfId="140" priority="37" operator="equal">
      <formula>"適切"</formula>
    </cfRule>
    <cfRule type="containsText" dxfId="139" priority="59" operator="containsText" text="要確認">
      <formula>NOT(ISERROR(SEARCH("要確認",T28)))</formula>
    </cfRule>
    <cfRule type="containsText" dxfId="138" priority="60" operator="containsText" text="要入力">
      <formula>NOT(ISERROR(SEARCH("要入力",T28)))</formula>
    </cfRule>
    <cfRule type="cellIs" dxfId="137" priority="14" operator="equal">
      <formula>"適切"</formula>
    </cfRule>
    <cfRule type="cellIs" dxfId="136" priority="15" operator="equal">
      <formula>"不適切"</formula>
    </cfRule>
    <cfRule type="cellIs" dxfId="135" priority="16" operator="equal">
      <formula>"要入力"</formula>
    </cfRule>
    <cfRule type="containsText" dxfId="134" priority="58" operator="containsText" text="適切">
      <formula>NOT(ISERROR(SEARCH("適切",T28)))</formula>
    </cfRule>
  </conditionalFormatting>
  <conditionalFormatting sqref="T29:T189">
    <cfRule type="containsText" dxfId="133" priority="258" operator="containsText" text="要入力">
      <formula>NOT(ISERROR(SEARCH("要入力",T29)))</formula>
    </cfRule>
  </conditionalFormatting>
  <conditionalFormatting sqref="T185:T189">
    <cfRule type="containsText" dxfId="132" priority="257" operator="containsText" text="要確認">
      <formula>NOT(ISERROR(SEARCH("要確認",T185)))</formula>
    </cfRule>
    <cfRule type="cellIs" dxfId="131" priority="238" operator="equal">
      <formula>"不適切"</formula>
    </cfRule>
    <cfRule type="containsText" dxfId="130" priority="216" operator="containsText" text="要入力">
      <formula>NOT(ISERROR(SEARCH("要入力",T185)))</formula>
    </cfRule>
    <cfRule type="cellIs" dxfId="129" priority="217" operator="equal">
      <formula>"非該当"</formula>
    </cfRule>
    <cfRule type="cellIs" dxfId="128" priority="218" operator="equal">
      <formula>"不適切"</formula>
    </cfRule>
    <cfRule type="cellIs" dxfId="127" priority="219" operator="equal">
      <formula>"適切"</formula>
    </cfRule>
    <cfRule type="containsText" dxfId="126" priority="220" operator="containsText" text="要入力">
      <formula>NOT(ISERROR(SEARCH("要入力",T185)))</formula>
    </cfRule>
    <cfRule type="cellIs" dxfId="125" priority="221" operator="equal">
      <formula>"非該当"</formula>
    </cfRule>
    <cfRule type="cellIs" dxfId="124" priority="222" operator="equal">
      <formula>"不適切"</formula>
    </cfRule>
    <cfRule type="cellIs" dxfId="123" priority="223" operator="equal">
      <formula>"適切"</formula>
    </cfRule>
    <cfRule type="containsText" dxfId="122" priority="224" operator="containsText" text="要入力">
      <formula>NOT(ISERROR(SEARCH("要入力",T185)))</formula>
    </cfRule>
    <cfRule type="cellIs" dxfId="121" priority="226" operator="equal">
      <formula>"不適切"</formula>
    </cfRule>
    <cfRule type="cellIs" dxfId="120" priority="227" operator="equal">
      <formula>"適切"</formula>
    </cfRule>
    <cfRule type="containsText" dxfId="119" priority="228" operator="containsText" text="要入力">
      <formula>NOT(ISERROR(SEARCH("要入力",T185)))</formula>
    </cfRule>
    <cfRule type="cellIs" dxfId="118" priority="229" operator="equal">
      <formula>"要確認"</formula>
    </cfRule>
    <cfRule type="cellIs" dxfId="117" priority="230" operator="equal">
      <formula>"不適切"</formula>
    </cfRule>
    <cfRule type="containsText" dxfId="116" priority="231" operator="containsText" text="適切">
      <formula>NOT(ISERROR(SEARCH("適切",T185)))</formula>
    </cfRule>
    <cfRule type="cellIs" dxfId="115" priority="232" operator="equal">
      <formula>"要入力"</formula>
    </cfRule>
    <cfRule type="containsText" dxfId="114" priority="233" operator="containsText" text="要入力">
      <formula>NOT(ISERROR(SEARCH("要入力",T185)))</formula>
    </cfRule>
    <cfRule type="cellIs" dxfId="113" priority="234" operator="equal">
      <formula>"要確認"</formula>
    </cfRule>
    <cfRule type="cellIs" dxfId="112" priority="235" operator="equal">
      <formula>"適切"</formula>
    </cfRule>
    <cfRule type="cellIs" dxfId="111" priority="236" operator="equal">
      <formula>"不適切"</formula>
    </cfRule>
    <cfRule type="containsText" dxfId="110" priority="237" operator="containsText" text="要入力">
      <formula>NOT(ISERROR(SEARCH("要入力",T185)))</formula>
    </cfRule>
    <cfRule type="cellIs" dxfId="109" priority="239" operator="equal">
      <formula>"適切"</formula>
    </cfRule>
    <cfRule type="cellIs" dxfId="108" priority="240" operator="equal">
      <formula>"要確認"</formula>
    </cfRule>
    <cfRule type="containsText" dxfId="107" priority="241" operator="containsText" text="非該当">
      <formula>NOT(ISERROR(SEARCH("非該当",T185)))</formula>
    </cfRule>
    <cfRule type="containsText" dxfId="106" priority="242" operator="containsText" text="要入力">
      <formula>NOT(ISERROR(SEARCH("要入力",T185)))</formula>
    </cfRule>
    <cfRule type="containsText" dxfId="105" priority="243" operator="containsText" text="要確認">
      <formula>NOT(ISERROR(SEARCH("要確認",T185)))</formula>
    </cfRule>
    <cfRule type="containsText" dxfId="104" priority="244" operator="containsText" text="不適切">
      <formula>NOT(ISERROR(SEARCH("不適切",T185)))</formula>
    </cfRule>
    <cfRule type="containsText" dxfId="103" priority="245" operator="containsText" text="適切">
      <formula>NOT(ISERROR(SEARCH("適切",T185)))</formula>
    </cfRule>
    <cfRule type="containsText" dxfId="102" priority="246" operator="containsText" text="要入力">
      <formula>NOT(ISERROR(SEARCH("要入力",T185)))</formula>
    </cfRule>
    <cfRule type="containsText" dxfId="101" priority="247" operator="containsText" text="要確認">
      <formula>NOT(ISERROR(SEARCH("要確認",T185)))</formula>
    </cfRule>
    <cfRule type="containsText" dxfId="100" priority="248" operator="containsText" text="不適切">
      <formula>NOT(ISERROR(SEARCH("不適切",T185)))</formula>
    </cfRule>
    <cfRule type="containsText" dxfId="99" priority="249" operator="containsText" text="適切">
      <formula>NOT(ISERROR(SEARCH("適切",T185)))</formula>
    </cfRule>
    <cfRule type="containsText" dxfId="98" priority="250" operator="containsText" text="要入力">
      <formula>NOT(ISERROR(SEARCH("要入力",T185)))</formula>
    </cfRule>
    <cfRule type="containsText" dxfId="97" priority="251" operator="containsText" text="不適切">
      <formula>NOT(ISERROR(SEARCH("不適切",T185)))</formula>
    </cfRule>
    <cfRule type="containsText" dxfId="96" priority="252" operator="containsText" text="適切">
      <formula>NOT(ISERROR(SEARCH("適切",T185)))</formula>
    </cfRule>
    <cfRule type="containsText" dxfId="95" priority="253" operator="containsText" text="要確認">
      <formula>NOT(ISERROR(SEARCH("要確認",T185)))</formula>
    </cfRule>
    <cfRule type="containsText" dxfId="94" priority="254" operator="containsText" text="要入力">
      <formula>NOT(ISERROR(SEARCH("要入力",T185)))</formula>
    </cfRule>
    <cfRule type="containsText" dxfId="93" priority="255" operator="containsText" text="不適切">
      <formula>NOT(ISERROR(SEARCH("不適切",T185)))</formula>
    </cfRule>
    <cfRule type="containsText" dxfId="92" priority="256" operator="containsText" text="適切">
      <formula>NOT(ISERROR(SEARCH("適切",T185)))</formula>
    </cfRule>
  </conditionalFormatting>
  <conditionalFormatting sqref="T185:T191">
    <cfRule type="cellIs" dxfId="91" priority="193" operator="equal">
      <formula>"適切"</formula>
    </cfRule>
    <cfRule type="cellIs" dxfId="90" priority="195" operator="equal">
      <formula>"要入力"</formula>
    </cfRule>
    <cfRule type="cellIs" dxfId="89" priority="194" operator="equal">
      <formula>"不適切"</formula>
    </cfRule>
    <cfRule type="cellIs" dxfId="88" priority="158" operator="equal">
      <formula>"非該当"</formula>
    </cfRule>
    <cfRule type="cellIs" dxfId="87" priority="192" operator="equal">
      <formula>"要確認"</formula>
    </cfRule>
  </conditionalFormatting>
  <conditionalFormatting sqref="T190:T191">
    <cfRule type="containsText" dxfId="86" priority="182" operator="containsText" text="適切">
      <formula>NOT(ISERROR(SEARCH("適切",T190)))</formula>
    </cfRule>
    <cfRule type="containsText" dxfId="85" priority="183" operator="containsText" text="要入力">
      <formula>NOT(ISERROR(SEARCH("要入力",T190)))</formula>
    </cfRule>
    <cfRule type="containsText" dxfId="84" priority="176" operator="containsText" text="要確認">
      <formula>NOT(ISERROR(SEARCH("要確認",T190)))</formula>
    </cfRule>
    <cfRule type="containsText" dxfId="83" priority="175" operator="containsText" text="要入力">
      <formula>NOT(ISERROR(SEARCH("要入力",T190)))</formula>
    </cfRule>
    <cfRule type="containsText" dxfId="82" priority="174" operator="containsText" text="非該当">
      <formula>NOT(ISERROR(SEARCH("非該当",T190)))</formula>
    </cfRule>
    <cfRule type="cellIs" dxfId="81" priority="173" operator="equal">
      <formula>"要確認"</formula>
    </cfRule>
    <cfRule type="cellIs" dxfId="80" priority="172" operator="equal">
      <formula>"適切"</formula>
    </cfRule>
    <cfRule type="cellIs" dxfId="79" priority="171" operator="equal">
      <formula>"不適切"</formula>
    </cfRule>
    <cfRule type="containsText" dxfId="78" priority="170" operator="containsText" text="要入力">
      <formula>NOT(ISERROR(SEARCH("要入力",T190)))</formula>
    </cfRule>
    <cfRule type="cellIs" dxfId="77" priority="169" operator="equal">
      <formula>"不適切"</formula>
    </cfRule>
    <cfRule type="containsText" dxfId="76" priority="181" operator="containsText" text="不適切">
      <formula>NOT(ISERROR(SEARCH("不適切",T190)))</formula>
    </cfRule>
    <cfRule type="cellIs" dxfId="75" priority="167" operator="equal">
      <formula>"要確認"</formula>
    </cfRule>
    <cfRule type="cellIs" dxfId="74" priority="168" operator="equal">
      <formula>"適切"</formula>
    </cfRule>
    <cfRule type="containsText" dxfId="73" priority="166" operator="containsText" text="要入力">
      <formula>NOT(ISERROR(SEARCH("要入力",T190)))</formula>
    </cfRule>
    <cfRule type="cellIs" dxfId="72" priority="165" operator="equal">
      <formula>"要入力"</formula>
    </cfRule>
    <cfRule type="containsText" dxfId="71" priority="164" operator="containsText" text="適切">
      <formula>NOT(ISERROR(SEARCH("適切",T190)))</formula>
    </cfRule>
    <cfRule type="cellIs" dxfId="70" priority="163" operator="equal">
      <formula>"不適切"</formula>
    </cfRule>
    <cfRule type="cellIs" dxfId="69" priority="162" operator="equal">
      <formula>"要確認"</formula>
    </cfRule>
    <cfRule type="containsText" dxfId="68" priority="161" operator="containsText" text="要入力">
      <formula>NOT(ISERROR(SEARCH("要入力",T190)))</formula>
    </cfRule>
    <cfRule type="containsText" dxfId="67" priority="180" operator="containsText" text="要確認">
      <formula>NOT(ISERROR(SEARCH("要確認",T190)))</formula>
    </cfRule>
    <cfRule type="cellIs" dxfId="66" priority="160" operator="equal">
      <formula>"適切"</formula>
    </cfRule>
    <cfRule type="cellIs" dxfId="65" priority="159" operator="equal">
      <formula>"不適切"</formula>
    </cfRule>
    <cfRule type="containsText" dxfId="64" priority="157" operator="containsText" text="要入力">
      <formula>NOT(ISERROR(SEARCH("要入力",T190)))</formula>
    </cfRule>
    <cfRule type="cellIs" dxfId="63" priority="156" operator="equal">
      <formula>"適切"</formula>
    </cfRule>
    <cfRule type="cellIs" dxfId="62" priority="154" operator="equal">
      <formula>"非該当"</formula>
    </cfRule>
    <cfRule type="containsText" dxfId="61" priority="153" operator="containsText" text="要入力">
      <formula>NOT(ISERROR(SEARCH("要入力",T190)))</formula>
    </cfRule>
    <cfRule type="cellIs" dxfId="60" priority="152" operator="equal">
      <formula>"適切"</formula>
    </cfRule>
    <cfRule type="cellIs" dxfId="59" priority="151" operator="equal">
      <formula>"不適切"</formula>
    </cfRule>
    <cfRule type="cellIs" dxfId="58" priority="150" operator="equal">
      <formula>"非該当"</formula>
    </cfRule>
    <cfRule type="containsText" dxfId="57" priority="149" operator="containsText" text="要入力">
      <formula>NOT(ISERROR(SEARCH("要入力",T190)))</formula>
    </cfRule>
    <cfRule type="containsText" dxfId="56" priority="191" operator="containsText" text="要入力">
      <formula>NOT(ISERROR(SEARCH("要入力",T190)))</formula>
    </cfRule>
    <cfRule type="containsText" dxfId="55" priority="190" operator="containsText" text="要確認">
      <formula>NOT(ISERROR(SEARCH("要確認",T190)))</formula>
    </cfRule>
    <cfRule type="containsText" dxfId="54" priority="189" operator="containsText" text="適切">
      <formula>NOT(ISERROR(SEARCH("適切",T190)))</formula>
    </cfRule>
    <cfRule type="containsText" dxfId="53" priority="188" operator="containsText" text="不適切">
      <formula>NOT(ISERROR(SEARCH("不適切",T190)))</formula>
    </cfRule>
    <cfRule type="containsText" dxfId="52" priority="187" operator="containsText" text="要入力">
      <formula>NOT(ISERROR(SEARCH("要入力",T190)))</formula>
    </cfRule>
    <cfRule type="containsText" dxfId="51" priority="177" operator="containsText" text="不適切">
      <formula>NOT(ISERROR(SEARCH("不適切",T190)))</formula>
    </cfRule>
    <cfRule type="containsText" dxfId="50" priority="186" operator="containsText" text="要確認">
      <formula>NOT(ISERROR(SEARCH("要確認",T190)))</formula>
    </cfRule>
    <cfRule type="containsText" dxfId="49" priority="185" operator="containsText" text="適切">
      <formula>NOT(ISERROR(SEARCH("適切",T190)))</formula>
    </cfRule>
    <cfRule type="containsText" dxfId="48" priority="184" operator="containsText" text="不適切">
      <formula>NOT(ISERROR(SEARCH("不適切",T190)))</formula>
    </cfRule>
    <cfRule type="containsText" dxfId="47" priority="179" operator="containsText" text="要入力">
      <formula>NOT(ISERROR(SEARCH("要入力",T190)))</formula>
    </cfRule>
    <cfRule type="containsText" dxfId="46" priority="178" operator="containsText" text="適切">
      <formula>NOT(ISERROR(SEARCH("適切",T190)))</formula>
    </cfRule>
    <cfRule type="cellIs" dxfId="45" priority="155" operator="equal">
      <formula>"不適切"</formula>
    </cfRule>
  </conditionalFormatting>
  <conditionalFormatting sqref="T191:T1048576">
    <cfRule type="containsText" dxfId="44" priority="325" operator="containsText" text="要入力">
      <formula>NOT(ISERROR(SEARCH("要入力",T191)))</formula>
    </cfRule>
  </conditionalFormatting>
  <conditionalFormatting sqref="T194">
    <cfRule type="cellIs" dxfId="43" priority="284" operator="equal">
      <formula>"非該当"</formula>
    </cfRule>
    <cfRule type="cellIs" dxfId="42" priority="285" operator="equal">
      <formula>"不適切"</formula>
    </cfRule>
    <cfRule type="cellIs" dxfId="41" priority="286" operator="equal">
      <formula>"適切"</formula>
    </cfRule>
    <cfRule type="containsText" dxfId="40" priority="287" operator="containsText" text="要入力">
      <formula>NOT(ISERROR(SEARCH("要入力",T194)))</formula>
    </cfRule>
    <cfRule type="cellIs" dxfId="39" priority="288" operator="equal">
      <formula>"非該当"</formula>
    </cfRule>
    <cfRule type="cellIs" dxfId="38" priority="289" operator="equal">
      <formula>"不適切"</formula>
    </cfRule>
    <cfRule type="cellIs" dxfId="37" priority="290" operator="equal">
      <formula>"適切"</formula>
    </cfRule>
    <cfRule type="containsText" dxfId="36" priority="291" operator="containsText" text="要入力">
      <formula>NOT(ISERROR(SEARCH("要入力",T194)))</formula>
    </cfRule>
    <cfRule type="cellIs" dxfId="35" priority="294" operator="equal">
      <formula>"適切"</formula>
    </cfRule>
    <cfRule type="containsText" dxfId="34" priority="295" operator="containsText" text="要入力">
      <formula>NOT(ISERROR(SEARCH("要入力",T194)))</formula>
    </cfRule>
    <cfRule type="cellIs" dxfId="33" priority="296" operator="equal">
      <formula>"要確認"</formula>
    </cfRule>
    <cfRule type="cellIs" dxfId="32" priority="297" operator="equal">
      <formula>"不適切"</formula>
    </cfRule>
    <cfRule type="containsText" dxfId="31" priority="298" operator="containsText" text="適切">
      <formula>NOT(ISERROR(SEARCH("適切",T194)))</formula>
    </cfRule>
    <cfRule type="cellIs" dxfId="30" priority="299" operator="equal">
      <formula>"要入力"</formula>
    </cfRule>
    <cfRule type="containsText" dxfId="29" priority="300" operator="containsText" text="要入力">
      <formula>NOT(ISERROR(SEARCH("要入力",T194)))</formula>
    </cfRule>
    <cfRule type="cellIs" dxfId="28" priority="302" operator="equal">
      <formula>"適切"</formula>
    </cfRule>
    <cfRule type="cellIs" dxfId="27" priority="303" operator="equal">
      <formula>"不適切"</formula>
    </cfRule>
    <cfRule type="containsText" dxfId="26" priority="304" operator="containsText" text="要入力">
      <formula>NOT(ISERROR(SEARCH("要入力",T194)))</formula>
    </cfRule>
    <cfRule type="cellIs" dxfId="25" priority="305" operator="equal">
      <formula>"不適切"</formula>
    </cfRule>
    <cfRule type="cellIs" dxfId="24" priority="306" operator="equal">
      <formula>"適切"</formula>
    </cfRule>
    <cfRule type="cellIs" dxfId="23" priority="307" operator="equal">
      <formula>"要確認"</formula>
    </cfRule>
    <cfRule type="containsText" dxfId="22" priority="308" operator="containsText" text="非該当">
      <formula>NOT(ISERROR(SEARCH("非該当",T194)))</formula>
    </cfRule>
    <cfRule type="containsText" dxfId="21" priority="309" operator="containsText" text="要入力">
      <formula>NOT(ISERROR(SEARCH("要入力",T194)))</formula>
    </cfRule>
    <cfRule type="containsText" dxfId="20" priority="310" operator="containsText" text="要確認">
      <formula>NOT(ISERROR(SEARCH("要確認",T194)))</formula>
    </cfRule>
    <cfRule type="containsText" dxfId="19" priority="311" operator="containsText" text="不適切">
      <formula>NOT(ISERROR(SEARCH("不適切",T194)))</formula>
    </cfRule>
    <cfRule type="containsText" dxfId="18" priority="312" operator="containsText" text="適切">
      <formula>NOT(ISERROR(SEARCH("適切",T194)))</formula>
    </cfRule>
    <cfRule type="containsText" dxfId="17" priority="313" operator="containsText" text="要入力">
      <formula>NOT(ISERROR(SEARCH("要入力",T194)))</formula>
    </cfRule>
    <cfRule type="containsText" dxfId="16" priority="314" operator="containsText" text="要確認">
      <formula>NOT(ISERROR(SEARCH("要確認",T194)))</formula>
    </cfRule>
    <cfRule type="containsText" dxfId="15" priority="315" operator="containsText" text="不適切">
      <formula>NOT(ISERROR(SEARCH("不適切",T194)))</formula>
    </cfRule>
    <cfRule type="containsText" dxfId="14" priority="316" operator="containsText" text="適切">
      <formula>NOT(ISERROR(SEARCH("適切",T194)))</formula>
    </cfRule>
    <cfRule type="containsText" dxfId="13" priority="318" operator="containsText" text="不適切">
      <formula>NOT(ISERROR(SEARCH("不適切",T194)))</formula>
    </cfRule>
    <cfRule type="containsText" dxfId="12" priority="319" operator="containsText" text="適切">
      <formula>NOT(ISERROR(SEARCH("適切",T194)))</formula>
    </cfRule>
    <cfRule type="containsText" dxfId="11" priority="320" operator="containsText" text="要確認">
      <formula>NOT(ISERROR(SEARCH("要確認",T194)))</formula>
    </cfRule>
    <cfRule type="containsText" dxfId="10" priority="322" operator="containsText" text="不適切">
      <formula>NOT(ISERROR(SEARCH("不適切",T194)))</formula>
    </cfRule>
    <cfRule type="containsText" dxfId="9" priority="321" operator="containsText" text="要入力">
      <formula>NOT(ISERROR(SEARCH("要入力",T194)))</formula>
    </cfRule>
    <cfRule type="containsText" dxfId="8" priority="317" operator="containsText" text="要入力">
      <formula>NOT(ISERROR(SEARCH("要入力",T194)))</formula>
    </cfRule>
    <cfRule type="containsText" dxfId="7" priority="283" operator="containsText" text="要入力">
      <formula>NOT(ISERROR(SEARCH("要入力",T194)))</formula>
    </cfRule>
    <cfRule type="containsText" dxfId="6" priority="324" operator="containsText" text="要確認">
      <formula>NOT(ISERROR(SEARCH("要確認",T194)))</formula>
    </cfRule>
    <cfRule type="cellIs" dxfId="5" priority="301" operator="equal">
      <formula>"要確認"</formula>
    </cfRule>
    <cfRule type="containsText" dxfId="4" priority="323" operator="containsText" text="適切">
      <formula>NOT(ISERROR(SEARCH("適切",T194)))</formula>
    </cfRule>
    <cfRule type="cellIs" dxfId="3" priority="293" operator="equal">
      <formula>"不適切"</formula>
    </cfRule>
  </conditionalFormatting>
  <conditionalFormatting sqref="U3:U221">
    <cfRule type="containsErrors" dxfId="2" priority="142">
      <formula>ISERROR(U3)</formula>
    </cfRule>
    <cfRule type="cellIs" dxfId="1" priority="141" operator="equal">
      <formula>0</formula>
    </cfRule>
    <cfRule type="containsBlanks" dxfId="0" priority="143">
      <formula>LEN(TRIM(U3))=0</formula>
    </cfRule>
  </conditionalFormatting>
  <pageMargins left="0.70866141732283472" right="0.70866141732283472" top="0.55118110236220474" bottom="0.55118110236220474" header="0.31496062992125984" footer="0.31496062992125984"/>
  <pageSetup paperSize="8" scale="38" fitToHeight="0" orientation="portrait" r:id="rId1"/>
  <headerFooter>
    <oddHeader>&amp;R自己点検結果確認シート</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はじめに </vt:lpstr>
      <vt:lpstr>表紙・目次</vt:lpstr>
      <vt:lpstr>自主点検表（ケアハウス）</vt:lpstr>
      <vt:lpstr>自主点検結果確認シート</vt:lpstr>
      <vt:lpstr>自主点検結果確認シート!Print_Area</vt:lpstr>
      <vt:lpstr>'自主点検表（ケアハウス）'!Print_Area</vt:lpstr>
      <vt:lpstr>表紙・目次!Print_Area</vt:lpstr>
      <vt:lpstr>自主点検結果確認シート!Print_Titles</vt:lpstr>
      <vt:lpstr>'自主点検表（ケアハウス）'!Print_Titles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2025-04-10T10:09:32Z</dcterms:created>
  <dcterms:modified xsi:type="dcterms:W3CDTF">2026-04-20T23:53:45Z</dcterms:modified>
</cp:coreProperties>
</file>